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publishItems="1"/>
  <mc:AlternateContent xmlns:mc="http://schemas.openxmlformats.org/markup-compatibility/2006">
    <mc:Choice Requires="x15">
      <x15ac:absPath xmlns:x15ac="http://schemas.microsoft.com/office/spreadsheetml/2010/11/ac" url="F:\Data Analyst\DASHBOARDS\"/>
    </mc:Choice>
  </mc:AlternateContent>
  <xr:revisionPtr revIDLastSave="0" documentId="13_ncr:1_{E6952F19-71F5-486D-BBD0-CDE617F3A648}" xr6:coauthVersionLast="47" xr6:coauthVersionMax="47" xr10:uidLastSave="{00000000-0000-0000-0000-000000000000}"/>
  <bookViews>
    <workbookView xWindow="28680" yWindow="-120" windowWidth="29040" windowHeight="15840" activeTab="2" xr2:uid="{DB438AB8-0F60-4224-9C67-97043B861F24}"/>
  </bookViews>
  <sheets>
    <sheet name="Data" sheetId="1" r:id="rId1"/>
    <sheet name="Data Prep" sheetId="2" r:id="rId2"/>
    <sheet name="Dashboard" sheetId="3" r:id="rId3"/>
  </sheets>
  <definedNames>
    <definedName name="_xlnm._FilterDatabase" localSheetId="0" hidden="1">Data!$A$1:$F$1919</definedName>
    <definedName name="_xlnm._FilterDatabase" localSheetId="1" hidden="1">'Data Prep'!$H$2:$I$12</definedName>
    <definedName name="_xlchart.v5.0" hidden="1">'Data Prep'!$O$2</definedName>
    <definedName name="_xlchart.v5.1" hidden="1">'Data Prep'!$O$3:$O$50</definedName>
    <definedName name="_xlchart.v5.2" hidden="1">'Data Prep'!$T$2</definedName>
    <definedName name="_xlchart.v5.3" hidden="1">'Data Prep'!$T$3:$T$50</definedName>
    <definedName name="_xlchart.v5.4" hidden="1">'Data Prep'!$O$2</definedName>
    <definedName name="_xlchart.v5.5" hidden="1">'Data Prep'!$O$3:$O$50</definedName>
    <definedName name="_xlchart.v5.6" hidden="1">'Data Prep'!$T$2</definedName>
    <definedName name="_xlchart.v5.7" hidden="1">'Data Prep'!$T$3:$T$50</definedName>
    <definedName name="BusSelect">'Data Prep'!$B$3</definedName>
    <definedName name="CurYear">'Data Prep'!$B$15</definedName>
    <definedName name="MapFilter">'Data Prep'!$B$21</definedName>
    <definedName name="Z_948164EF_B902_4A6C_8E3C_A935061C5153_.wvu.FilterData" localSheetId="0" hidden="1">Data!$A$1:$F$1919</definedName>
    <definedName name="Z_A1F01C08_243B_48FC_94A8_F102AEB1706D_.wvu.FilterData" localSheetId="0" hidden="1">Data!$A$1:$F$1919</definedName>
  </definedNames>
  <calcPr calcId="191029"/>
  <customWorkbookViews>
    <customWorkbookView name="ShowAllWorksheets" guid="{A1F01C08-243B-48FC-94A8-F102AEB1706D}" maximized="1" xWindow="-8" yWindow="-8" windowWidth="1936" windowHeight="1056" activeSheetId="8" showFormulaBar="0"/>
    <customWorkbookView name="Dashboard" guid="{948164EF-B902-4A6C-8E3C-A935061C5153}" maximized="1" xWindow="-8" yWindow="-8" windowWidth="1936" windowHeight="1056" activeSheetId="8" showFormulaBar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1" i="2" l="1"/>
  <c r="T2" i="2" s="1"/>
  <c r="B6" i="3" a="1"/>
  <c r="B6" i="3" s="1"/>
  <c r="B3" i="2" s="1"/>
  <c r="S7" i="2" s="1"/>
  <c r="I9" i="2"/>
  <c r="I4" i="2"/>
  <c r="I8" i="2"/>
  <c r="I11" i="2"/>
  <c r="I6" i="2"/>
  <c r="I7" i="2"/>
  <c r="I12" i="2"/>
  <c r="I10" i="2"/>
  <c r="I3" i="2"/>
  <c r="I5" i="2"/>
  <c r="E8" i="2"/>
  <c r="E6" i="2"/>
  <c r="E11" i="2"/>
  <c r="E12" i="2"/>
  <c r="E3" i="2"/>
  <c r="E9" i="2"/>
  <c r="E7" i="2"/>
  <c r="E4" i="2"/>
  <c r="E5" i="2"/>
  <c r="E10" i="2"/>
  <c r="P24" i="2" l="1"/>
  <c r="R24" i="2" s="1"/>
  <c r="P40" i="2"/>
  <c r="R40" i="2" s="1"/>
  <c r="S30" i="2"/>
  <c r="P8" i="2"/>
  <c r="R8" i="2" s="1"/>
  <c r="S46" i="2"/>
  <c r="F11" i="2"/>
  <c r="F7" i="2"/>
  <c r="L6" i="2"/>
  <c r="P12" i="2"/>
  <c r="R12" i="2" s="1"/>
  <c r="P28" i="2"/>
  <c r="R28" i="2" s="1"/>
  <c r="P44" i="2"/>
  <c r="R44" i="2" s="1"/>
  <c r="T44" i="2" s="1"/>
  <c r="S42" i="2"/>
  <c r="S25" i="2"/>
  <c r="F6" i="2"/>
  <c r="M6" i="2"/>
  <c r="P16" i="2"/>
  <c r="R16" i="2" s="1"/>
  <c r="P32" i="2"/>
  <c r="R32" i="2" s="1"/>
  <c r="P48" i="2"/>
  <c r="R48" i="2" s="1"/>
  <c r="S38" i="2"/>
  <c r="S20" i="2"/>
  <c r="F3" i="2"/>
  <c r="F9" i="2"/>
  <c r="F5" i="2"/>
  <c r="F10" i="2"/>
  <c r="P4" i="2"/>
  <c r="R4" i="2" s="1"/>
  <c r="P20" i="2"/>
  <c r="R20" i="2" s="1"/>
  <c r="P36" i="2"/>
  <c r="R36" i="2" s="1"/>
  <c r="T36" i="2" s="1"/>
  <c r="S50" i="2"/>
  <c r="S34" i="2"/>
  <c r="S6" i="2"/>
  <c r="F12" i="2"/>
  <c r="F8" i="2"/>
  <c r="F4" i="2"/>
  <c r="I16" i="2"/>
  <c r="I17" i="2" s="1"/>
  <c r="L5" i="2"/>
  <c r="M5" i="2"/>
  <c r="P5" i="2"/>
  <c r="R5" i="2" s="1"/>
  <c r="P9" i="2"/>
  <c r="R9" i="2" s="1"/>
  <c r="P13" i="2"/>
  <c r="R13" i="2" s="1"/>
  <c r="P17" i="2"/>
  <c r="R17" i="2" s="1"/>
  <c r="P21" i="2"/>
  <c r="R21" i="2" s="1"/>
  <c r="T21" i="2" s="1"/>
  <c r="P25" i="2"/>
  <c r="R25" i="2" s="1"/>
  <c r="P29" i="2"/>
  <c r="R29" i="2" s="1"/>
  <c r="P33" i="2"/>
  <c r="R33" i="2" s="1"/>
  <c r="P37" i="2"/>
  <c r="R37" i="2" s="1"/>
  <c r="P41" i="2"/>
  <c r="R41" i="2" s="1"/>
  <c r="P45" i="2"/>
  <c r="R45" i="2" s="1"/>
  <c r="T45" i="2" s="1"/>
  <c r="P49" i="2"/>
  <c r="R49" i="2" s="1"/>
  <c r="S49" i="2"/>
  <c r="S45" i="2"/>
  <c r="S41" i="2"/>
  <c r="S37" i="2"/>
  <c r="S33" i="2"/>
  <c r="S29" i="2"/>
  <c r="S24" i="2"/>
  <c r="T24" i="2" s="1"/>
  <c r="S18" i="2"/>
  <c r="S5" i="2"/>
  <c r="T5" i="2" s="1"/>
  <c r="H16" i="2"/>
  <c r="L4" i="2"/>
  <c r="M4" i="2"/>
  <c r="P6" i="2"/>
  <c r="R6" i="2" s="1"/>
  <c r="P10" i="2"/>
  <c r="R10" i="2" s="1"/>
  <c r="P14" i="2"/>
  <c r="R14" i="2" s="1"/>
  <c r="P18" i="2"/>
  <c r="R18" i="2" s="1"/>
  <c r="P22" i="2"/>
  <c r="R22" i="2" s="1"/>
  <c r="P26" i="2"/>
  <c r="R26" i="2" s="1"/>
  <c r="P30" i="2"/>
  <c r="R30" i="2" s="1"/>
  <c r="T30" i="2" s="1"/>
  <c r="P34" i="2"/>
  <c r="R34" i="2" s="1"/>
  <c r="T34" i="2" s="1"/>
  <c r="P38" i="2"/>
  <c r="R38" i="2" s="1"/>
  <c r="T38" i="2" s="1"/>
  <c r="P42" i="2"/>
  <c r="R42" i="2" s="1"/>
  <c r="T42" i="2" s="1"/>
  <c r="P46" i="2"/>
  <c r="R46" i="2" s="1"/>
  <c r="T46" i="2" s="1"/>
  <c r="P50" i="2"/>
  <c r="R50" i="2" s="1"/>
  <c r="S48" i="2"/>
  <c r="S44" i="2"/>
  <c r="S40" i="2"/>
  <c r="T40" i="2" s="1"/>
  <c r="S36" i="2"/>
  <c r="S32" i="2"/>
  <c r="S28" i="2"/>
  <c r="S22" i="2"/>
  <c r="S17" i="2"/>
  <c r="T17" i="2" s="1"/>
  <c r="S4" i="2"/>
  <c r="L3" i="2"/>
  <c r="M3" i="2"/>
  <c r="P3" i="2"/>
  <c r="R3" i="2" s="1"/>
  <c r="P7" i="2"/>
  <c r="R7" i="2" s="1"/>
  <c r="T7" i="2" s="1"/>
  <c r="P11" i="2"/>
  <c r="R11" i="2" s="1"/>
  <c r="P15" i="2"/>
  <c r="R15" i="2" s="1"/>
  <c r="P19" i="2"/>
  <c r="R19" i="2" s="1"/>
  <c r="P23" i="2"/>
  <c r="R23" i="2" s="1"/>
  <c r="P27" i="2"/>
  <c r="R27" i="2" s="1"/>
  <c r="P31" i="2"/>
  <c r="R31" i="2" s="1"/>
  <c r="P35" i="2"/>
  <c r="R35" i="2" s="1"/>
  <c r="P39" i="2"/>
  <c r="R39" i="2" s="1"/>
  <c r="P43" i="2"/>
  <c r="R43" i="2" s="1"/>
  <c r="P47" i="2"/>
  <c r="R47" i="2" s="1"/>
  <c r="S3" i="2"/>
  <c r="S47" i="2"/>
  <c r="S43" i="2"/>
  <c r="T43" i="2" s="1"/>
  <c r="S39" i="2"/>
  <c r="S35" i="2"/>
  <c r="S31" i="2"/>
  <c r="S26" i="2"/>
  <c r="T26" i="2" s="1"/>
  <c r="S21" i="2"/>
  <c r="S16" i="2"/>
  <c r="S13" i="2"/>
  <c r="S12" i="2"/>
  <c r="S10" i="2"/>
  <c r="S27" i="2"/>
  <c r="S23" i="2"/>
  <c r="T23" i="2" s="1"/>
  <c r="S19" i="2"/>
  <c r="S14" i="2"/>
  <c r="T14" i="2" s="1"/>
  <c r="S9" i="2"/>
  <c r="S8" i="2"/>
  <c r="S15" i="2"/>
  <c r="S11" i="2"/>
  <c r="T33" i="2"/>
  <c r="T4" i="2" l="1"/>
  <c r="T28" i="2"/>
  <c r="T48" i="2"/>
  <c r="T35" i="2"/>
  <c r="T32" i="2"/>
  <c r="T16" i="2"/>
  <c r="T3" i="2"/>
  <c r="T8" i="2"/>
  <c r="T13" i="2"/>
  <c r="T31" i="2"/>
  <c r="T12" i="2"/>
  <c r="T47" i="2"/>
  <c r="T49" i="2"/>
  <c r="T9" i="2"/>
  <c r="T27" i="2"/>
  <c r="T20" i="2"/>
  <c r="T11" i="2"/>
  <c r="T10" i="2"/>
  <c r="T41" i="2"/>
  <c r="T18" i="2"/>
  <c r="T50" i="2"/>
  <c r="T39" i="2"/>
  <c r="T22" i="2"/>
  <c r="T37" i="2"/>
  <c r="T15" i="2"/>
  <c r="T19" i="2"/>
  <c r="T29" i="2"/>
  <c r="T6" i="2"/>
  <c r="T2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</valueMetadata>
</metadata>
</file>

<file path=xl/sharedStrings.xml><?xml version="1.0" encoding="utf-8"?>
<sst xmlns="http://schemas.openxmlformats.org/spreadsheetml/2006/main" count="3951" uniqueCount="84">
  <si>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</si>
  <si>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</si>
  <si>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</si>
  <si>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</si>
  <si>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</si>
  <si>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</si>
  <si>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</si>
  <si>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</si>
  <si>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</si>
  <si>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</si>
  <si>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</si>
  <si>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</si>
  <si>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</si>
  <si>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</si>
  <si>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</si>
  <si>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</si>
  <si>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</si>
  <si>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</si>
  <si>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</si>
  <si>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</si>
  <si>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</si>
  <si>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</si>
  <si>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</si>
  <si>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</si>
  <si>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</si>
  <si>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</si>
  <si>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</si>
  <si>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</si>
  <si>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</si>
  <si>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</si>
  <si>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</si>
  <si>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</si>
  <si>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</si>
  <si>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</si>
  <si>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</si>
  <si>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</si>
  <si>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</si>
  <si>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</si>
  <si>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</si>
  <si>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</si>
  <si>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</si>
  <si>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</si>
  <si>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</si>
  <si>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</si>
  <si>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</si>
  <si>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</si>
  <si>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</si>
  <si>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</si>
  <si>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</si>
  <si>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Industry</t>
  </si>
  <si>
    <t>Year</t>
  </si>
  <si>
    <t>Construction</t>
  </si>
  <si>
    <t>Manufacturing</t>
  </si>
  <si>
    <t>Information</t>
  </si>
  <si>
    <t>Trade &amp; Transportation</t>
  </si>
  <si>
    <t>Natural Resources</t>
  </si>
  <si>
    <t>Finance</t>
  </si>
  <si>
    <t>Business Services</t>
  </si>
  <si>
    <t>Education &amp; Health</t>
  </si>
  <si>
    <t>Leisure &amp; Hospitality</t>
  </si>
  <si>
    <t>Other Services</t>
  </si>
  <si>
    <t>Establishments</t>
  </si>
  <si>
    <t>Employees</t>
  </si>
  <si>
    <t>Avg Annual Wage</t>
  </si>
  <si>
    <t>INDUSTRY FILTER</t>
  </si>
  <si>
    <t>Selection</t>
  </si>
  <si>
    <t>DATE FILTER</t>
  </si>
  <si>
    <t>Current Year:</t>
  </si>
  <si>
    <t>Current Month:</t>
  </si>
  <si>
    <t>AVERAGE WAGE BY INDUSTRY</t>
  </si>
  <si>
    <t>Average Annual Wage</t>
  </si>
  <si>
    <t>Previous Year:</t>
  </si>
  <si>
    <t>Previous month:</t>
  </si>
  <si>
    <t>EMPLOYEES BY INDUSTRY</t>
  </si>
  <si>
    <t>Others</t>
  </si>
  <si>
    <t>EMPLOYEES BY INDUSTRY (SELECTED)</t>
  </si>
  <si>
    <t>WAGE &amp; EMPLOYEE TRENDS</t>
  </si>
  <si>
    <t>Avg Wage</t>
  </si>
  <si>
    <t>COMPARISON BY STATE</t>
  </si>
  <si>
    <t>Avg Wages</t>
  </si>
  <si>
    <t>Population</t>
  </si>
  <si>
    <t>Employee per 1000 capita</t>
  </si>
  <si>
    <t>MAP FILTER</t>
  </si>
  <si>
    <t>Metrics: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</si>
</sst>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6" formatCode="#,##0;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3" fontId="0" fillId="0" borderId="0" xfId="0" applyNumberFormat="1"/>
    <xf numFmtId="164" fontId="0" fillId="0" borderId="0" xfId="0" applyNumberFormat="1"/>
    <xf numFmtId="0" fontId="0" fillId="3" borderId="0" xfId="0" applyFill="1"/>
    <xf numFmtId="0" fontId="1" fillId="0" borderId="0" xfId="0" applyFont="1" applyAlignment="1">
      <alignment horizontal="right"/>
    </xf>
    <xf numFmtId="0" fontId="0" fillId="0" borderId="0" xfId="0" applyAlignment="1">
      <alignment horizontal="left"/>
    </xf>
    <xf numFmtId="0" fontId="1" fillId="5" borderId="0" xfId="0" applyFont="1" applyFill="1"/>
    <xf numFmtId="0" fontId="0" fillId="4" borderId="0" xfId="0" applyFill="1" applyAlignment="1">
      <alignment horizontal="centerContinuous"/>
    </xf>
    <xf numFmtId="0" fontId="1" fillId="7" borderId="0" xfId="0" applyFont="1" applyFill="1"/>
    <xf numFmtId="0" fontId="0" fillId="6" borderId="0" xfId="0" applyFill="1" applyAlignment="1">
      <alignment horizontal="centerContinuous"/>
    </xf>
    <xf numFmtId="0" fontId="1" fillId="4" borderId="0" xfId="0" applyFont="1" applyFill="1" applyAlignment="1">
      <alignment horizontal="centerContinuous"/>
    </xf>
    <xf numFmtId="0" fontId="1" fillId="6" borderId="0" xfId="0" applyFont="1" applyFill="1" applyAlignment="1">
      <alignment horizontal="centerContinuous"/>
    </xf>
    <xf numFmtId="0" fontId="3" fillId="2" borderId="0" xfId="0" applyFont="1" applyFill="1"/>
    <xf numFmtId="165" fontId="0" fillId="0" borderId="0" xfId="1" applyNumberFormat="1" applyFont="1"/>
    <xf numFmtId="165" fontId="0" fillId="0" borderId="0" xfId="0" applyNumberFormat="1"/>
    <xf numFmtId="164" fontId="0" fillId="0" borderId="0" xfId="1" applyNumberFormat="1" applyFont="1"/>
    <xf numFmtId="166" fontId="0" fillId="0" borderId="0" xfId="0" applyNumberFormat="1"/>
    <xf numFmtId="0" fontId="4" fillId="3" borderId="0" xfId="0" applyFont="1" applyFill="1"/>
    <xf numFmtId="0" fontId="5" fillId="0" borderId="0" xfId="0" applyFont="1"/>
  </cellXfs>
  <cellStyles count="2">
    <cellStyle name="Comma" xfId="1" builtinId="3"/>
    <cellStyle name="Normal" xfId="0" builtinId="0"/>
  </cellStyles>
  <dxfs count="4">
    <dxf>
      <numFmt numFmtId="164" formatCode="&quot;$&quot;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</dxf>
  </dxfs>
  <tableStyles count="1" defaultTableStyle="TableStyleMedium2" defaultPivotStyle="PivotStyleLight16">
    <tableStyle name="Invisible" pivot="0" table="0" count="0" xr9:uid="{9131427D-5F2C-4D01-98BD-91B0C4DB9207}"/>
  </tableStyles>
  <colors>
    <mruColors>
      <color rgb="FFEF7561"/>
      <color rgb="FF269999"/>
      <color rgb="FFEE0000"/>
      <color rgb="FFFF7453"/>
      <color rgb="FFB2D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tyles" Target="styles.xml"/><Relationship Id="rId10" Type="http://schemas.microsoft.com/office/2017/06/relationships/richStyles" Target="richData/richStyl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Prep'!$E$2</c:f>
              <c:strCache>
                <c:ptCount val="1"/>
                <c:pt idx="0">
                  <c:v>Average Annual Wage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Prep'!$D$3:$D$12</c:f>
              <c:strCache>
                <c:ptCount val="10"/>
                <c:pt idx="0">
                  <c:v>Leisure &amp; Hospitality</c:v>
                </c:pt>
                <c:pt idx="1">
                  <c:v>Other Services</c:v>
                </c:pt>
                <c:pt idx="2">
                  <c:v>Trade &amp; Transportation</c:v>
                </c:pt>
                <c:pt idx="3">
                  <c:v>Education &amp; Health</c:v>
                </c:pt>
                <c:pt idx="4">
                  <c:v>Natural Resources</c:v>
                </c:pt>
                <c:pt idx="5">
                  <c:v>Construction</c:v>
                </c:pt>
                <c:pt idx="6">
                  <c:v>Manufacturing</c:v>
                </c:pt>
                <c:pt idx="7">
                  <c:v>Business Services</c:v>
                </c:pt>
                <c:pt idx="8">
                  <c:v>Finance</c:v>
                </c:pt>
                <c:pt idx="9">
                  <c:v>Information</c:v>
                </c:pt>
              </c:strCache>
            </c:strRef>
          </c:cat>
          <c:val>
            <c:numRef>
              <c:f>'Data Prep'!$E$3:$E$12</c:f>
              <c:numCache>
                <c:formatCode>"$"#,##0</c:formatCode>
                <c:ptCount val="10"/>
                <c:pt idx="0">
                  <c:v>23286.416666666668</c:v>
                </c:pt>
                <c:pt idx="1">
                  <c:v>40790.1875</c:v>
                </c:pt>
                <c:pt idx="2">
                  <c:v>49366.8125</c:v>
                </c:pt>
                <c:pt idx="3">
                  <c:v>53607.208333333336</c:v>
                </c:pt>
                <c:pt idx="4">
                  <c:v>55605.9375</c:v>
                </c:pt>
                <c:pt idx="5">
                  <c:v>63896.895833333336</c:v>
                </c:pt>
                <c:pt idx="6">
                  <c:v>68427.875</c:v>
                </c:pt>
                <c:pt idx="7">
                  <c:v>74713.0625</c:v>
                </c:pt>
                <c:pt idx="8">
                  <c:v>90040.666666666672</c:v>
                </c:pt>
                <c:pt idx="9">
                  <c:v>93586.333333333328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2-4E6D-9625-D77C93C3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706830872"/>
        <c:axId val="706827592"/>
      </c:barChart>
      <c:catAx>
        <c:axId val="706830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27592"/>
        <c:crosses val="autoZero"/>
        <c:auto val="1"/>
        <c:lblAlgn val="ctr"/>
        <c:lblOffset val="100"/>
        <c:noMultiLvlLbl val="0"/>
      </c:catAx>
      <c:valAx>
        <c:axId val="706827592"/>
        <c:scaling>
          <c:orientation val="minMax"/>
        </c:scaling>
        <c:delete val="0"/>
        <c:axPos val="b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3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 of Employees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'Data Prep'!$I$15</c:f>
              <c:strCache>
                <c:ptCount val="1"/>
                <c:pt idx="0">
                  <c:v>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18B-4270-B600-094C727D76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8B-4270-B600-094C727D7675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8B-4270-B600-094C727D7675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8B-4270-B600-094C727D76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Prep'!$H$16:$H$17</c:f>
              <c:strCache>
                <c:ptCount val="2"/>
                <c:pt idx="0">
                  <c:v>Trade &amp; Transportation</c:v>
                </c:pt>
                <c:pt idx="1">
                  <c:v>Others</c:v>
                </c:pt>
              </c:strCache>
            </c:strRef>
          </c:cat>
          <c:val>
            <c:numRef>
              <c:f>'Data Prep'!$I$16:$I$17</c:f>
              <c:numCache>
                <c:formatCode>"$"#,##0</c:formatCode>
                <c:ptCount val="2"/>
                <c:pt idx="0">
                  <c:v>26277342</c:v>
                </c:pt>
                <c:pt idx="1">
                  <c:v>90371997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B-4270-B600-094C727D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'Data Prep'!$L$2</c:f>
              <c:strCache>
                <c:ptCount val="1"/>
                <c:pt idx="0">
                  <c:v>Avg Wage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bg1"/>
              </a:solidFill>
              <a:ln w="25400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  <c:trendlineType val="linear"/>
            <c:forward val="1"/>
            <c:dispRSqr val="0"/>
            <c:dispEq val="0"/>
          </c:trendline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43391.395833333336</c:v>
                </c:pt>
                <c:pt idx="1">
                  <c:v>44830.666666666664</c:v>
                </c:pt>
                <c:pt idx="2">
                  <c:v>46352.958333333336</c:v>
                </c:pt>
                <c:pt idx="3">
                  <c:v>49366.8125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C89-441E-957D-3254D47DA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36600"/>
        <c:axId val="736143160"/>
      </c:lineChart>
      <c:catAx>
        <c:axId val="7361366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36143160"/>
        <c:crosses val="autoZero"/>
        <c:auto val="1"/>
        <c:lblAlgn val="ctr"/>
        <c:lblOffset val="100"/>
        <c:noMultiLvlLbl val="0"/>
      </c:catAx>
      <c:valAx>
        <c:axId val="73614316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Average Wages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none"/>
        <c:minorTickMark val="none"/>
        <c:tickLblPos val="nextTo"/>
        <c:crossAx val="736136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'Data Prep'!$M$2</c:f>
              <c:strCache>
                <c:ptCount val="1"/>
                <c:pt idx="0">
                  <c:v>Employees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_(* #,##0_);_(* \(#,##0\);_(* "-"??_);_(@_)</c:formatCode>
                <c:ptCount val="4"/>
                <c:pt idx="0">
                  <c:v>27033069</c:v>
                </c:pt>
                <c:pt idx="1">
                  <c:v>27186117</c:v>
                </c:pt>
                <c:pt idx="2">
                  <c:v>27304411</c:v>
                </c:pt>
                <c:pt idx="3">
                  <c:v>26277342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89-441E-957D-3254D47DA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-27"/>
        <c:axId val="736136600"/>
        <c:axId val="736143160"/>
      </c:barChart>
      <c:catAx>
        <c:axId val="73613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43160"/>
        <c:crosses val="autoZero"/>
        <c:auto val="1"/>
        <c:lblAlgn val="ctr"/>
        <c:lblOffset val="100"/>
        <c:noMultiLvlLbl val="0"/>
      </c:catAx>
      <c:valAx>
        <c:axId val="736143160"/>
        <c:scaling>
          <c:orientation val="minMax"/>
          <c:max val="30000000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Employees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,&quot;M&quot;" sourceLinked="0"/>
        <c:majorTickMark val="out"/>
        <c:minorTickMark val="none"/>
        <c:tickLblPos val="nextTo"/>
        <c:crossAx val="736136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Prep'!$E$2</c:f>
              <c:strCache>
                <c:ptCount val="1"/>
                <c:pt idx="0">
                  <c:v>Average Annual Wage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'Data Prep'!$D$3:$D$12</c:f>
              <c:strCache>
                <c:ptCount val="10"/>
                <c:pt idx="0">
                  <c:v>Leisure &amp; Hospitality</c:v>
                </c:pt>
                <c:pt idx="1">
                  <c:v>Other Services</c:v>
                </c:pt>
                <c:pt idx="2">
                  <c:v>Trade &amp; Transportation</c:v>
                </c:pt>
                <c:pt idx="3">
                  <c:v>Education &amp; Health</c:v>
                </c:pt>
                <c:pt idx="4">
                  <c:v>Natural Resources</c:v>
                </c:pt>
                <c:pt idx="5">
                  <c:v>Construction</c:v>
                </c:pt>
                <c:pt idx="6">
                  <c:v>Manufacturing</c:v>
                </c:pt>
                <c:pt idx="7">
                  <c:v>Business Services</c:v>
                </c:pt>
                <c:pt idx="8">
                  <c:v>Finance</c:v>
                </c:pt>
                <c:pt idx="9">
                  <c:v>Information</c:v>
                </c:pt>
              </c:strCache>
            </c:strRef>
          </c:cat>
          <c:val>
            <c:numRef>
              <c:f>'Data Prep'!$E$3:$E$12</c:f>
              <c:numCache>
                <c:formatCode>"$"#,##0</c:formatCode>
                <c:ptCount val="10"/>
                <c:pt idx="0">
                  <c:v>23286.416666666668</c:v>
                </c:pt>
                <c:pt idx="1">
                  <c:v>40790.1875</c:v>
                </c:pt>
                <c:pt idx="2">
                  <c:v>49366.8125</c:v>
                </c:pt>
                <c:pt idx="3">
                  <c:v>53607.208333333336</c:v>
                </c:pt>
                <c:pt idx="4">
                  <c:v>55605.9375</c:v>
                </c:pt>
                <c:pt idx="5">
                  <c:v>63896.895833333336</c:v>
                </c:pt>
                <c:pt idx="6">
                  <c:v>68427.875</c:v>
                </c:pt>
                <c:pt idx="7">
                  <c:v>74713.0625</c:v>
                </c:pt>
                <c:pt idx="8">
                  <c:v>90040.666666666672</c:v>
                </c:pt>
                <c:pt idx="9">
                  <c:v>93586.333333333328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9-4FE8-BEB4-2E67E1EB1F55}"/>
            </c:ext>
          </c:extLst>
        </c:ser>
        <c:ser>
          <c:idx val="1"/>
          <c:order val="1"/>
          <c:tx>
            <c:strRef>
              <c:f>'Data Prep'!$F$2</c:f>
              <c:strCache>
                <c:ptCount val="1"/>
                <c:pt idx="0">
                  <c:v>Selection</c:v>
                </c:pt>
              </c:strCache>
            </c:strRef>
          </c:tx>
          <c:spPr>
            <a:solidFill>
              <a:srgbClr val="269999"/>
            </a:solidFill>
            <a:ln>
              <a:noFill/>
            </a:ln>
            <a:effectLst/>
          </c:spPr>
          <c:invertIfNegative val="0"/>
          <c:dLbls>
            <c:numFmt formatCode="&quot;$&quot;#,##0,&quot;K&quot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Prep'!$D$3:$D$12</c:f>
              <c:strCache>
                <c:ptCount val="10"/>
                <c:pt idx="0">
                  <c:v>Leisure &amp; Hospitality</c:v>
                </c:pt>
                <c:pt idx="1">
                  <c:v>Other Services</c:v>
                </c:pt>
                <c:pt idx="2">
                  <c:v>Trade &amp; Transportation</c:v>
                </c:pt>
                <c:pt idx="3">
                  <c:v>Education &amp; Health</c:v>
                </c:pt>
                <c:pt idx="4">
                  <c:v>Natural Resources</c:v>
                </c:pt>
                <c:pt idx="5">
                  <c:v>Construction</c:v>
                </c:pt>
                <c:pt idx="6">
                  <c:v>Manufacturing</c:v>
                </c:pt>
                <c:pt idx="7">
                  <c:v>Business Services</c:v>
                </c:pt>
                <c:pt idx="8">
                  <c:v>Finance</c:v>
                </c:pt>
                <c:pt idx="9">
                  <c:v>Information</c:v>
                </c:pt>
              </c:strCache>
            </c:strRef>
          </c:cat>
          <c:val>
            <c:numRef>
              <c:f>'Data Prep'!$F$3:$F$12</c:f>
              <c:numCache>
                <c:formatCode>"$"#,##0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49366.8125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4-44B8-B2FC-2BD517B9F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706830872"/>
        <c:axId val="706827592"/>
      </c:barChart>
      <c:catAx>
        <c:axId val="706830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27592"/>
        <c:crosses val="autoZero"/>
        <c:auto val="1"/>
        <c:lblAlgn val="ctr"/>
        <c:lblOffset val="100"/>
        <c:noMultiLvlLbl val="0"/>
      </c:catAx>
      <c:valAx>
        <c:axId val="706827592"/>
        <c:scaling>
          <c:orientation val="minMax"/>
        </c:scaling>
        <c:delete val="0"/>
        <c:axPos val="b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3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'Data Prep'!$I$15</c:f>
              <c:strCache>
                <c:ptCount val="1"/>
                <c:pt idx="0">
                  <c:v>Employees</c:v>
                </c:pt>
              </c:strCache>
            </c:strRef>
          </c:tx>
          <c:dPt>
            <c:idx val="0"/>
            <c:bubble3D val="0"/>
            <c:spPr>
              <a:solidFill>
                <a:srgbClr val="EF756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AF-4867-8BB1-0935974D3D9D}"/>
              </c:ext>
            </c:extLst>
          </c:dPt>
          <c:dPt>
            <c:idx val="1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AF-4867-8BB1-0935974D3D9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7AF-4867-8BB1-0935974D3D9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7AF-4867-8BB1-0935974D3D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Prep'!$H$16:$H$17</c:f>
              <c:strCache>
                <c:ptCount val="2"/>
                <c:pt idx="0">
                  <c:v>Trade &amp; Transportation</c:v>
                </c:pt>
                <c:pt idx="1">
                  <c:v>Others</c:v>
                </c:pt>
              </c:strCache>
            </c:strRef>
          </c:cat>
          <c:val>
            <c:numRef>
              <c:f>'Data Prep'!$I$16:$I$17</c:f>
              <c:numCache>
                <c:formatCode>"$"#,##0</c:formatCode>
                <c:ptCount val="2"/>
                <c:pt idx="0">
                  <c:v>26277342</c:v>
                </c:pt>
                <c:pt idx="1">
                  <c:v>90371997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AF-4867-8BB1-0935974D3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'Data Prep'!$L$2</c:f>
              <c:strCache>
                <c:ptCount val="1"/>
                <c:pt idx="0">
                  <c:v>Avg Wage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bg1"/>
              </a:solidFill>
              <a:ln w="34925">
                <a:solidFill>
                  <a:srgbClr val="FFFF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  <c:trendlineType val="linear"/>
            <c:forward val="1"/>
            <c:dispRSqr val="0"/>
            <c:dispEq val="0"/>
          </c:trendline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43391.395833333336</c:v>
                </c:pt>
                <c:pt idx="1">
                  <c:v>44830.666666666664</c:v>
                </c:pt>
                <c:pt idx="2">
                  <c:v>46352.958333333336</c:v>
                </c:pt>
                <c:pt idx="3">
                  <c:v>49366.8125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BB2-4702-A796-B8D347C9A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36600"/>
        <c:axId val="736143160"/>
      </c:lineChart>
      <c:catAx>
        <c:axId val="7361366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36143160"/>
        <c:crosses val="autoZero"/>
        <c:auto val="1"/>
        <c:lblAlgn val="ctr"/>
        <c:lblOffset val="100"/>
        <c:noMultiLvlLbl val="0"/>
      </c:catAx>
      <c:valAx>
        <c:axId val="736143160"/>
        <c:scaling>
          <c:orientation val="minMax"/>
          <c:min val="2000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Average Wages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out"/>
        <c:minorTickMark val="none"/>
        <c:tickLblPos val="nextTo"/>
        <c:crossAx val="736136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650893616211831E-2"/>
          <c:y val="0.18336390257787163"/>
          <c:w val="0.89115155560618498"/>
          <c:h val="0.7406767241801607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'Data Prep'!$M$2</c:f>
              <c:strCache>
                <c:ptCount val="1"/>
                <c:pt idx="0">
                  <c:v>Employees</c:v>
                </c:pt>
              </c:strCache>
            </c:strRef>
          </c:tx>
          <c:spPr>
            <a:solidFill>
              <a:srgbClr val="EF7561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_(* #,##0_);_(* \(#,##0\);_(* "-"??_);_(@_)</c:formatCode>
                <c:ptCount val="4"/>
                <c:pt idx="0">
                  <c:v>27033069</c:v>
                </c:pt>
                <c:pt idx="1">
                  <c:v>27186117</c:v>
                </c:pt>
                <c:pt idx="2">
                  <c:v>27304411</c:v>
                </c:pt>
                <c:pt idx="3">
                  <c:v>26277342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7-48AE-BEC9-15591806A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-27"/>
        <c:axId val="736136600"/>
        <c:axId val="736143160"/>
      </c:barChart>
      <c:catAx>
        <c:axId val="73613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43160"/>
        <c:crosses val="autoZero"/>
        <c:auto val="1"/>
        <c:lblAlgn val="ctr"/>
        <c:lblOffset val="100"/>
        <c:noMultiLvlLbl val="0"/>
      </c:catAx>
      <c:valAx>
        <c:axId val="736143160"/>
        <c:scaling>
          <c:orientation val="minMax"/>
          <c:max val="30000000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Employees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,&quot;M&quot;" sourceLinked="0"/>
        <c:majorTickMark val="out"/>
        <c:minorTickMark val="none"/>
        <c:tickLblPos val="nextTo"/>
        <c:crossAx val="736136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EA2BBD50-E22E-4046-A90E-91D09B7E329F}">
          <cx:tx>
            <cx:txData>
              <cx:f>_xlchart.v5.2</cx:f>
              <cx:v>Employee per 1000 capita</cx:v>
            </cx:txData>
          </cx:tx>
          <cx:spPr>
            <a:solidFill>
              <a:schemeClr val="bg1"/>
            </a:solidFill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1H1pc9u40u5fSeXzpQcgABI4deatOiS1y7tjJ/nC8tgOCS7gAnD99bflJbF57InfGt+6Jc2UUxIF
qYkH3f30AujfN/2/brK76/pTn2dK/+um//NzbEz5rz/+0DfxXX6tD3J5Uxe6+GEObor8j+LHD3lz
98dtfd1JFf1hI0z/uImva3PXf/6ff8OnRXfFtri5NrJQp81dPZzd6SYz+m+uvXrp0/VtLlUgtanl
jcF/fv5PLcdCXX/+dKeMNMPFUN79+fnFmz5/+mP6Uf/1tZ8ykMw0tzCW0ANbENvmmIr7h/v5U1ao
6PGyhTE+cBzKhMMctHvgp+8+us5h/DsEuhfn+va2vtMabuj+32cDX0gPr3///OmmaJTZTVoE8/fn
5y9KmrvbT+fm2tzpz5+kLvyHN/jF7ha+nN/f8x8vp/1//j15AWZh8sozZKZT9rtL/wXMedGY+JN/
XReZ/FB8yIFARFAb4/vpR+QlPhwdcEERB5we8HNe4vN+uV6HaTp+gta5v5do/Se7/us6/0g1sg9c
UBPbQeJ1mJwDThEhNrIfYBIvYXqHQK/j83PgBJj/bPcTmDq9VvoatPwDDRwXgiOC2cPM85cKJOwD
SgRmjPEH5NjTdz8ZuN9L9AY0P+9lis3ZXmJzWChz/ZG2jboHoBIMC5e+qjQYiQNwPdh2CH0JyjtE
eR2TnwMnkBxe7CUk86yo5e0H2jGbHzDBYMoJGKjnPICDmnCXUJuTn1g9qOiDmrxDktcR+Tlwgsh8
Pw2Yf53JH0Wt5AeCQtwDm1HHEfjRuQAHe44NuP4DB7u2K9AjiXupLe+T6XV4no+dIOT/Zy91ZvPR
DoaDZlDXFq77oBkTdAQ/IBxh8ECPDggY9nPN+b08ryPzNG6CygbY8M3+8We/AFN2fVs8zc0HRDb8
APw+Y4jar+KCETtg1OXEAUr9HJD3iPI6JL9GTkDxj/cSlKO79vojvQsRB4Q5lAr86EQmqoKxc+Aw
RnYe6B4zuP4cmd/L8zouT+MmqBxd7iUqfqHU3Y2RN415mp5/ri0UHzCXYQZ87FVtcSHAIRzSBPaE
H79TmteBeTF4go6/n5TsUtaR/Gj3D4RMoF2cf/8Ae/Xc/bv8wBGuY0OO4Cd0z7XmPRK9Ds+vkRNs
LvfT9Qd32XV3Xd99nNqARUOIw+Q/OfcJbXbZAXW4QwmGIHT3mGjPeyR6HZtfIyfYBLO9tGqLuwIU
5/oDobEheASLxYGa3T8mmU1ODiilBGLPx8B/QgPeIdDryPwcOAFmsZ9Ks7q9jj+QllEKdFgg16aP
CctJPgZjChxAEBd429NieAgxfyvI63A8DpuAsQr2UkuuhgIKAtHTxHyA37eBJQvHdt5Ij2HkHgAb
oxRowYMaPX33AyjvEOh1WH4OnABz9W0vgVllkPcvpH6anQ9ABh1gUBIKEczDxE8UhYsDTLlDGH+M
Kycp5fdI9Do0v0ZOsFntZ05mpW7lhyYuwetDLkZAvuUBGTHx+tw5AKbMkSMeyTR9WhaPluz3Ar2B
zNPAKTBH+6k0RfeBDp/aB8ilDnPp6zxZkIMdHA5Gj9cnpbLVb6R5A5L7UVM89tPVbyBsaG7S4Wm1
/nMjBqlLZrvE5vQxdQk+/XnswhloCiTOKHUeVGmiKe+R6HVcfo2cYLPZTwezLRqpP9iMoQPBIWbk
bBJRCgxFZcyhK+DRwE1QeZcsr8PybOgEl+1+6szhtVQfGFBSdkAg1U/ZU0A5iVoccWBjB1OwdK8q
zG/FeR2Wx2ETSA73M5Q8vK6H7FrdfqAZg1zyzo6xiaN3nQMXQW4GGjQe0JjEkO+R5C1Anu5hikmw
l67+8Frr65u40XfGfCRJtg+g8EUYcyCx8tyxuNC2hMDdQz7zARlgz8+TYu+W5y14XtzOFKP9MGV/
XyZ6mK0HCvDinf/bDjMBtAvS/o5LHpCYWDQBKTQMVWV7R6l3jwktm3R/vS3W60hNhr+4k/1oLTuU
N7GMrtXTAv7nrAxyMNylrnD56zkYYGUuQRDfvAHJeyR6HY1fI6cqs9pPsyahFqML85FhjAMMQGBo
SnrMS+KXlk3QAyxAX6Bp82lFPESVh++R5S1Yft7GFJf9jCwPpda7/8tSPk3SP1cbAjUwG7L9PxMu
EzYAGRnokrUhcflYcZ5YsncK9RZEz+5oCtL5niqP1kVTfyRC0GvhuNDJRx9LYZNwc9fs57pQ8WeP
5ZhXEPqdRG/D8zByis2+lv7/qq91+pF2DSrMtouJ6z40kqMpNuIAgtFdseb1Rsyju99L9Do2v0ZO
sDnaz/jm6K77tLzOSx3Lj6xlUnLgcOZg8dQCMMkKAKVmAB5Uon/lcp5T6neL9RZKL+5qCtVyL03c
bk7Wd7W+Gz7ODVEoDBAAgZHXjZwLBTTwUbAp5YFPi0n25n0yvQ3S0/1MEVrvLUKHd728+cAaJ2yq
gWYM4mL6aOommoSRc4ARBxA5kLupDv1emrexeRo7xeZwb7H5VtTp0xz9cwoHNQJI1tjQjjGJQqFR
A5gbohza0e8fcH0KzO9EeRuWh5FTUL7tJyhF/f9mpxO0YxKo+zOIPJ8QeJHRgXonZ9Smj/QATRF6
t1xv4DQZP0XL32O0guv0Y2NUF3pnHALm6zGnM4mEwDFB39NuX+GTD5po0/1c/16qv0PqafQUp/3M
jx7H8gMdEFAECluaII/w2JM+cUCwm8NFwPP4G/j8TprXcXkYNcHjeD+J23GaQdvTh24RBPvGCajN
Y0/Abiftc/smoFQKnAAhF/Ju94+XOvMeid7A5ee9TLHZ7KVNO67vouIj06Gwx5ZwaNMkj0XoqTWz
EfRAwRZbMmFrvxfkDUAeb2AKx9lewnFyp5Qesvb6Q7uewYRxAXuenrz9VF1c94ATzne7bh60ZVLg
ea9UryP0cvQEp5P/7CVOZzFsl/+00h9bGoWNA47NbfGUUROAw3OztssaYA69UHCGwP0DXNFzYv1e
qV7H6eXoCU5nq73E6fz+KIEnevMwVx8Q+UBMSqBxAFI4DzhMAqAdZbMJbCDEziRf8F55Xkfo5egJ
Quf7SdYuwOLBYRZ3H9j3QRgcEAC5T9gt8NOcPVcjaCkklMA20DeSb+8S6XWEng2dwHOxn8Wfi7v+
Q08QwBDLEE6BAPzcX/McGihgEzjZATzR40aDiSf6rThvwXJ/F1NIvu6lTftiruMnu//PbdluH6FN
XKAGv7bUPkfk/tAaF/rXbGdS4PmdHK9D8TBqgsSXi71E4vKuzuEgh48DA5oJkMts+G8SZMKWQQc2
FggHEp33D2jRee753yHJ63D8HDhB5HI/Ebm6hkKOisyHhjSQoIF4xSXQKXj/mBTb8H1IA1YNTnp4
icr7pHkdmOdjJ9hc7SdnvrrT5tOvbZAfRcYIbNmkNoP+mzf2piE40AHQE+jR5UxBeq9Yb+D0cvgU
qsu9NGxXUt8USsuPTAxAJQ1sFyNwrNPD42VsAw0f0NsOu9XF64eivEukNyD6dTdTeP4/RTVvH572
83y54Npcz+4Ppnt2ftrfX72/ezgtbzL00VG8ShUelHB1++dnTKDf5lk74u5DXriYJWz3lfLJwD0b
cnetzZ+fLcygEw52hDAbyLUL/qkDzdi97kAwRB3YfYU5RExweNTnT2qXs/7zs21DmAQ9p7C1Bzaa
QOgLySLoYtldwtAlDGVZjiCOcjFcwT8PAzwpsgFyVj/n4vH5J9XkJ4VURu9uhn7+VD68bycphSYv
qHcI6ChyEOcUSlNw/eb6DHzF7u3/B7YXZWPCIvsclYm1zIasWVpZMXiJwoepTK2rTI3KKzu1waah
X/iIYs8W9bBO81IsWjxeam3hIAtVN6MS4QCNtF8blAcmrawNQk3hORGuF63Qod8bnM9KY1ZdQ3JP
VSw667iltiTVF7Lkc2Tk0qXGWg9pHK5RmHWB5WDfCKucuXZoZg2OrGXYIj2LOr0ccO985yKOvQy7
rp+Jsvc478hSGlR6g+rcJVGhmolWjydjXysPOYUJirhP5ylvTquoTfwRGXvedFnqGZ3wQ9NEs1E7
XyoVB7bQ51XRL6kTlrPRMmwTpWzWN9FyTMi4FJGrPeV6ZU+KDaZJNoe1VPtIhtEsrN00CN0WeTHt
6LFuuxtdl541lHRRJ2WzyMuuWXSW85dhwxVXtD7qIvfUpnV53Jqae9lQzLoqzU8HZrIV1y7zikRQ
rzCSnXVlEtDKNVeahz+qsmk9JxX5vCeO5SGalTPZOH6V4yDtUr20RTPMENZq2SdynrRdc8RodJj3
YbtK3CrAmUPXRdH/KIouPe4a66sl0Yku7PEsZ/3gN6mOzpWs58Z1ej+uaHnY1hH27DKjq0ShHx3c
40bG6CYxwjmq3SwOwj4pgwgZs6zG8aLq3cgvTawWZeFWJ3mUSv+Zzr2ykh0gG9OF7Dh8t10ONpHC
xjjQpucLOR8pTaxQO+eqSvwUhc2SkYbN4j4bZiFrwxXDpZnB98Z5lnxHTAWszAuPZzRZs9jWx60o
ysAqsBs4XbHo0hafuqpngR5bclJ5hSOiC1yUrjcOPFq7ZXsqU9QuxjgZZlnfzG2s5KJr8FGG03JV
UuYLy+Trfuj9qKvcBa/HwsOVKwNileO2FR0GLZshS+ujIteLeLD6mZM10ndMduOW6bXbjvpKG7kQ
o3vZZg07i0s8a8fuu52rKGg1LFUROX6jSXGc4OFMU2580hRD4EadfVFnReUpgirPMbk4//sJtxFY
wZczDhtEdkYIEm+wt4pRCEmfz3gJ2e4oRKU6d6u0CeLBuGsTD7OujckhiXJfhOxKRXF0nG37tGw3
yWCd9GX73SDLClJZ9kE1kMgrm/qGNar23KxVS4LzejvIxvZS+1BimcwTbidetvsTVZH0cTSMM112
eJ30HfPrsPGtJiEnOClWTaz5WvZ/RYqm66xsr3Rq8WWSyZMqTpGHpBsHI88vayv0uqiXX+yywBuY
JbW1bLLgTeSus7rzSVT1J4yHlxHt7UVdKbl2Stz5qepa35Uj9ka3/NYhvc2yUi3yZrQWlG91OZpg
ABM/q0Sf+C0vv0mk+YnT0TVEMPkSjeRWOc22q228dMG4DUTLRd7iyq9UUlwOUbelIQlYjtyZoZYJ
CCm8hvflPE5K1ycJin0aFWIzDLnfdCgNZFwQL8tjuk5svAI/dJShUXp4YCIghi1iu1vl0vVxWzjz
umxDTyfiq8uam2KU2zQm4bakX3JdyHNG21VqNPIznUR+RNJFXMRnhlvcH3Fr+1aXiBlqIrTMRbNI
qAq0UfVWIV0HSWYdtbGWXpqMbFM6+IujxuOGdtUc6bQPhr6yvUzLbi5ini6l1JUnYjeH1Txs0Fjb
vi0bHpRltayylB41UeDWQ7exYg6epAWVHtty2FQSeaS0i7XrlAHvomZFrcIPBe/8NkP9vHItvlYk
lV6Ey8YbGWXnnDfLsm2G9TBEh23L8gUo+q1xUtur7dbyGltIP+TpjYq1XuZZba8lCjJj0CGsK5+z
NLDtMd1WrA7iBJWbBoyJXY7qsOsGNR8wnodVFM0rPabH/XBK4pyehI1UvgrZopdsnDUDKxdwvkp5
eP/HVaVXVk21HuDOvEil5VLlTHmCmUOahUMwdvw7sWU0R02dznHpLEEJ0mWj8kAMTC+sUFFPdXa/
TOBcV79NonRNNPM7OyILOlIdDKML7imNtnEH3tHm5Ylx9E1Tx93y780AJi8NLxQaITEP+10JgTo9
FOMFhBHPzYAdtWEYta51lmQ187oYO56tKuEJNxFBy8bVKGh9mlZ8PfQdD2q3Ef7Y+LHlyhUoi56h
VAybXo7MGxWoV67ay6jWpY/Bva/aqL8dI8TOZb4OYzAWTb/VLPQyVq25spyFVZdslpelWVum8fOY
mKOKl197QdOgGvtm1TFYyVY0SL8zg70VUSZnjruIj5Fx3Zkd1T5AjreFbBKv0NrMchtbM0rUnROS
ZhNHDfdiGxuvKMN2M0I+yK9tNfiR2lZxX82LOus9Gofw+b1MZgzZgQp9YYd/9TmJljmi+abWNGiK
PltCQ/4aZa59WLVg+zurlT7s0hu2JXy9x4xlzwZQrC0psfANCqWXNCYD35PRhbHcPGh6k88NSROP
KIttqgFdtnn8vS3lX44ViYXdRr5ATrTJce2VbYRnDRvYRrudHxtnnCtR8ZlLme0Lqbp1rUc/KZPS
G0GBN46wbS9qSTuXoek8iQ097BQpPT7kaJaLAXgZS6ONjABe0ydd4PRZAgYgXegaELVlt9SiTA9N
79gBnGKs/CLq0i2P0tvCxc6iGs6kJeI5dZnlI2LpMztBzTarnAui/JAW+RYrviiqMt82oxud3P9Z
9m3z4+9X7e74tWe+a7doCZBnF3HIHkHZ1YVCxfNF21VYW9FYh2c67EUg2khsQqcUm9HYegnN95dl
nS8ta+zPWnaTjGI4pGyOLbvwiRyraxSShaWydGahDFiw3etA2oU9j1O73+ZdajxrPLMGnax741iL
tOanFsuGb1xp48PJJfFZmbvKlwLJBTWtJyudz6CTovVLVgtf8LoNqMr7w6oAW0bcepyPss+2dtQI
L3e6cAFi/OXIDm8MS8dZr8eZ0eSw7U9V6PJtHzrad1Tjepah6IyFWQ0kGkBzanQp4jAY3REvOzIa
H5igs2XdzIDmnCR5nwdFmLkLl+mgko01//uJp7t44le8cT/xdBfbYOiEI+59Pu/5xKsx1TWOI/cs
c0Yz6xPcH1UlWM+vtBnDE9WLcYFoHAUFZ/POGE9Y8abQstmWcICIP1ArOcuLIxUza1aZbJgPMnWC
Ji0vUYjYpq0iy69pK44sU3rgV4hXcMyOVI0sT8bZBgMzWIVFlPkcTIZvF9pdFnYGMQFry002kPQC
zvQ7zlL+rVZxsR7bOPaVHaqtk3KPgzs/N1GogxFl0RxY8sqiOoSm1Z/npZ88TMaLoEygVyYJ9k5h
bMN5mzbs052szryW9Ug7dgYcETxmktrHEp/qETXrOm7RAr7zq2Mnqe+0fbNGzdhDuJK0ftViuspb
MHWWYGqR6sYA9+07fwhzoLW0ioLSLauZSgUOTII3TiTGQyRU45Ewr8FuK2fFS9muUyMP3Sq5KhpE
l4Xexnm7RW5ZzHUZ41Vnc+XxqJkbJxcLod2/hjhnS7CK44UrtFf3RKxKgjYj13LbtnmASz54NUrG
eQmMMbB53geYJ8NRRsHIpbJFG0vquYUGiHBEQdeVUXybo0J6Ouya1aCGzuPpURLJ+CuE3Gyp5FVr
NfVWNnQ+NGl86DokCpohphcID6VP0tHZ5LokHhAJMCTrKJKtn8gc4is7bb247bqF3c+phYxfaWz5
oky4Zyr21elALTuIdWZ9p5hX85h6tNDRsssdHCTKwZtiBQelZV4kHGtpAWk6wbSTM0vUdWCZLD/s
6sG341gGunBgu3rWnMkRzS0Tul5lKudoLEI3SCSKt4LJrw3RYDZ075Mi/cvue3PNU9uXho9exUK+
zIETdkDFT8KW3LbaH/pceWYIs0DllHm4qeni3gPRWJ1wMFDbAlVHsrSOsw7z47qy6jmPs2JG7WBU
mT6irFtVyHLWhcB+4RZ4nUV+wSzp2YlrrcvYWSFVR5ckzZnnDHI4lVW8rp048eSArnLD8ZeuF6s0
q3WgemuAqNPC/mBLPWtbpefG4mqTcPfElF9yO0+OqwqiHNvEc5uJ3lcaLE+UL6Tdko3ulZdXbbPp
qBR+mnV3Lm7cABVONC9ljbzBztMLItextOJtxaNiXupMevdPeaQXbp7ckCIvVkMPLA5UCsJeWwP/
FhWsGZh2mtlbYEuZ13fmnJAhn8dDF3quiYQ39BE6hMnl3t9rMRizqRYL6I1DcMYB5O52CZtJRMoV
zhudttUZc4Ac9LlIgpI17lpDRuUInNLZ6IDpZ7Wix25qndtxyDy70uUs6/pqMYRV7OPEAUYB0V1P
WL0hCW1mMjyxcnVK7URdMOk5thlPkZ3ES0kGAcmG2P4iuKa+hFYkj7dILQq7vDAJZwukwW/f21lS
m9yTme5WcTgAElHTHfM0vG15e4YyIi6iSM0LgPmoTcPEs3FSz0NIoPjgM/mMlUXp2y3vF8BwUQDZ
mcaDwDmb606ngWs54TLEZez3sTOCAQ+Nl3XuvLYGvrFGzo/CqoiWTV7lXulUCr44UsesIRtrkCGE
TmL0mIqab245rpIkHS8cXLWzLELxrOpt5qvytFWGQUKmiL+QsaqWqYTvzaw+ucjDc0fs3o1G67AP
ebYSVGerRgrbq0KwbsiNTluco8NQoDHIEdkmoSO9jteQ+WDkSjs48+PBTrdOBTy/jWkeRANKZqJx
b/IiUmdRgxwfqi3RxiVW5pXFUgnSbfCOzkQJHSBzI9ygbPvKY0CZzgwefQM5hIUWvfEkA88lVbMi
KQR0PR6BzUurmmdZu1BA9rzczcMjuyqEZyGH+TFKzILHde4ZY6kj3aeQ1+isS9kW7UyFJVrUAwYb
5zQQZgDpKAqbbZR9gVBcbVjRMi8Mm9EPi4TNGicOJIkrb8w7x2sbEc1DJXnudU4NS6eqzIyXTbrM
RKS8OEqu4iTKvapHJMgaLTwVYe4VmYAYVofbNnGGU5iHgOn0pmMZPi8cky5YQaK1LJU+drLMcwuT
+Kar8htMj8HjhtdWoYcgNKCREe6yVVpIAgnFcBPSPD2SXK6LrMm+ZJj9BQkbfFjtnplKbEQ0nlVV
RtYZJDMvMmXSWQRHis0deZlryz7WSJOTMCauX9ZpNucaKS9EOQcIRXrGbbf30gLCb5r+COvuL6fi
zmlyaRMrWse6G+f90iSkOJXWrTQx901d802csciLXEUWQ8t4gFHBv9AxyxeQRaxmVpIVi7SDuAvc
wKWlcyeIDfjKNCJOECoUkBj8b6/zwbPHXF5kg136plfJKmLqSxkVzaJBCq1LdNGSGihPQeQ33ubL
qj40Y1Rsx4jxuSnMLSYJ3wy5Xc9dMxhvTOU8wrE8QpAnP+0is2JW68wjaikwr+VwmYaw7IAcxbEZ
v1b9AIsnbVWQM6z8Aaz4Fn6hJl1S9a3sc9enjusu7YRtW1oWJ25fjJ7V9tlJSevzxvBononKmhdM
ZIdjU7WeCCE92coeOJmlh3XUJFdK2mzGgUP5DRf5IlcdgtXSxh6zcfw1x27ld13rniSshJxDfQt5
CvsojkoR9FKmnkrjcS7czFnQlmrfSDyXkeEXSwXc6AzYyspSI95yGn9JQmPNymiZJaZeVkOXQBqM
5RunHIAGQvzkNRYNl7nF9RzXUR2QBLdnuJzniBUzZHQcZCqWo5fX4UnPIHFKW5Wt8qg1QUNJuKZp
XsNEychzcSc9qAXZYHW6NjBVdx4VWXZo86FfkHZY53lWefe0eWDXJivrFQTv52M4pP4wiGShrME+
kjLIxLAom+QmS7psjjKOtnaFvNFqedC5YewXhfYjZwi3VleNR12bRp4oK+K1lAKZhXMNliMm31zl
LrHW31w82kuUD/1KYCAJqUkcP5Vud4ST6vsIyeIZIjnyWt6dQQ1BwKSJE1CWep2gpjvKyl5Dron8
yKponKU9Hq7ooI6jOrY9WlZg02han6W1MxfiEgutvnLInQcmY8jr4eSNpQPc/cFTPtZyHgnvQ1Xi
piiHWkbx468U/Xz6PxdFDv/f/3jOrxd3P3L06xls63/4daS/fRccjLnbqa6nb9pJ8/OzQJhH6XbV
nBdP/qu09Ebx6OHHlt64+L7Kkk3gPN1npOK/KktHr+xg2FVtHgc+1peEc8CggshcG/bzMzjDH4pF
TyUmBH0Tu24vZEOMC/9ACvexxER3h8pCdQcuIxsOMXEhe/tYYoLjgQRs+yOQS4dfYoAw7X9XYnLJ
Lpj+FfNR6J+FwpdDbJCQcfqQQXpWY4IiVKmd3rW3YOkzVK7v/2RGEnCMZFxI2LC7gCRcubZKp1i3
qZ1k4BKent+/aBB4otZSTqDbqFgPNVGjz+p1m1O8KkZhpV5Wh6GfdgPxGG36cZYVGU9Bi3O1rlPZ
z/vYOm6gtLu+/9N1HOXAmVogsYNPMq7WkHSq1FKytFjfP2d2uCF9FS+aKI9Wleg8yC+dqdaO/DHO
L7OCf48HcoaiDC1Ve9SXeFyDO5s5A2arsD1OLdUHKhlrz6nKLzoaL3LUQfK3y1dWZ89ECslMZ0jL
eRJzDBl7rvyI8tNOJhsaxo3njpD8TctiU4nBBCGgN+tDujQY7yhJBT9glUuIY1QF5NdNPdtxT0ri
fK14eqar6HRA5gqyZG5gswrCoSyZtXyMIL+Gd5RD2p7Dwm2lINFmpPjh9EFe58CQWVLACxx7qjSH
okkCnneH1ABrsUZ2VeXDMUvVKSbyOyudLMi6/FSVbgAxcrYc0ZmDrGLOm++tANcJP/XRBX3UeXmf
jIvdB5pYX/UsXlOw+kOvwEHkufbSrh88HYlhnkuoKrqsh8CnaKnXqbMCmCXQF0hnQX6OJmQbG/W9
BB7qQU0p91MnCz2Cxw3sY/5Wcn4RDtU5ruoTqJh9ETG+1NyFHGuXLEXuHAocwrwntudWp7ZVe5au
vZS2/tiXm66rkyCOqtvKkN4riLrl1OvhZzi8bAxnmaNWputuuk7fcBJmXt6YeQQpckjjjTpbh5qt
m0jOe6ucEyT7QIShl7rOqka09zSOU69VLJwVtPoBKUSIO9A4LmKIV73oVLj2cWbwHcsAray8yNsu
84wasBfH7EcO2QqWOJvERJXXuKb3nK7MvRFu2kpYIKDe5A1uAwuvjr/Lrho81y2GeW0bMncLyC1l
Lnhf8VfJsiyou/pYqa8dOAnwMrL2MawHSJQX5/gqtWGqBM4FuB5njtpwS3ox362nEhXLAvHTCA/a
y5COfXvMTmS2Up11nI40aHNnbbnOsd0O2icjA78qrUVXDFBvSIfbEdI8mVMVXmSS4wbqSQuTkthv
GIzE+WndD41XofSyxuEVUeLINI7lN2j4v+x92ZacurbsFzEGrYDHCwnZVZWrt8svDLtsIzoJ0Uno
60+gXHtlndrNvfv9vjCEAEGqnYqIOTMrKwuYcjerxOrdX/5k31vzKZxgx4gGdnUf1TCH3Sb1I8rR
IZwcsM5LIMmvmYOVaDoXpkwhEzq0TwjooPOgqY+xVl+g+u8SLrnYudhYWotMhSBhMo/+PQuLPhFt
cRe04gCm8quImQQHehg8bKvs1ds7bnU7RNOzBLsK0rnLfIaevO3EEkba134qo2RMO2INu5bXMp36
+jA8ySVCI4dh4pd2JtfgNtCCAboCZSuD8mFS3lm39pnOaYBKtZlrp0AB+qTt1z94wVtX+fcWFVPS
DNVPv1NHe+myYhyeClL/RBpIiSSHyLLiBOTT3ByB4zS5V9Q3lSgfgfkt4JsXGHd8+z1jUKKh3Ehi
kDYqdf1OpEHg7bqV9knD6i+jEy27UvypJ+tQxncsHp6nwX6My75JJwdjegHpNtPbFnTvtpV8IF71
Kv0lt8YiBsgB4N3CLsPm8h640GM471usEuhe9ffFi+qkG8mfMZqaRE9Nn5SWOpPWfoprdGaghmIX
TvK3HdwV8XpQZfQFG/7fhaOcpG/l4+QNFB85gY/15sTHbm0Xa0YzOpIs0lhS6Fw8LXR5Hz3+aINy
VD0+0sO223fXJZ0sAOWR3EWhf09jdpS1ZFk4dz8sNbw40tstrv/CW3EafR2ljUiEw3gCgumxwCIQ
Lusfx2XPUoq9X9V/VAmkQ+nccsEvzyVWk2nySbrwJKziXdhiT+d4TVKLPnP5nSUq8CMwlMeZvdgo
Hih1ndmF0yaNZx/ajmSgNPdCp/E7qTFXzPQee/d3vfqAo2iEQqrqNo7AamOT3KVaM4BW2r+rFv9c
tuzQ1P7XorJ/h4ULTt+3MqqBGlA/vCncJY+VPIerU6RLp++rYj4re8h8HzQUNg6p3al0ceG0JnPb
Lh/tomnTbrrxvKNqunu/KzjqzMI6CMplmONTxf3UnZx927KHdml/l7V3q8k45PGifkSesneR4veL
cNJqG11Ki9yzvDpxKP2twYstMliTYgKvU8fDTq4tqPHvBCqMpBnjg4hgXpcwvZuGzaALwruIFe8L
0JN0BJ6YMP1zcstXparHMlpTvtTY58wC6o9t5zmG9jdWTFEeeBRwfLQelfB4GobL0RXDjbKa+5XC
nJBFGoSY5JlV7CiRezvQjwBu1kTUy4EXIh2I2vZP/q3NVLSrscWVNTmAgM5FEH5VaqDp1ttjt3f2
kGN4u7Je81K5b6WsQKOO3s/OGx4WiZ1kVe/j7huj9iFc1W/AAZnVhbet9F56J3hiysGuQ81vdVhM
ex3J06i9dJ4JSziwBVGudJsajlOMjUAEeEXxB4+7j76m5yieaOJ0ieeKJo8Hcu+4QwEEMlURe45F
DNy2+eFLlyWkql97jY5o1x7wl+48Wva8C4Me850KgOOEYs8Zb5JO2zJhAfrNwivw7BM2d1pTKCbE
t0B2IsGOqkp7Gz2XFdi9wKRIJbexuqGHeP6wL1l7IL1/IrZ/Wgg+uK/0S6zAhkm/R4u/Vc5SHWtN
foE22ZNQtLtaWj9j/J8OaJAvQU3jo2y826mlJBlF+32Sgb3nfb2PRm+/NDJKbRvwnixFu/dj5p6r
wN3Ns8uTvmLPpMcQJ5344fn1M1sx5QyD+O2tY5NH4sVr7Dire0kT1rY3/QR7qOAWhoP3whcMV9pH
ryGHRiR6qRZCUy8svjYNoVlAhzc3ar+sBHKRktePpCvgyjHYQH9hPoW13g3rVzJFp6Lyi7SyK8w3
ckq8Tv30+r5N3dK+672fmjuJL9tnJ94g6rfubvE92ALOsiRDixmx88dnCLbqtO3srxZ4psRb0BMK
u8yXDdUGFvFV9ZzA+AkTewHdgRnz5PvAmOZZLuAMu7Tzlicn6t+D+B4y0O8yiH6NlGP4jPKmGSM3
if36FtD9zuX8pYipSmYK4U/Y20mtmyTyKDiBicjElv7OapSbqKj84tLD7ANTsyvYR0351nrNz1qU
P0Sj76hXP05ufecU9m24kjhlnX32Rgfaqm4HAQw6IsDEhFD1urIYaJcWTzryvoPJPXPgqInTtk9z
C8zcwW8cVcHTysq7Wt5LXn4NuFpBXtBzIDzMuzVLMP3tLOY/Wy61E4v42RDXQKQr9S2odYHJq78v
YFjjp8w0Wckw7WSNRQiiFB64MlEQA7iHoG1+MQcMbwmWoAuxaEXre01YapehlQwhA5y06mQdgzMs
csvvIsB4PN/GuZDFczWGIPUmKM4KWoFNKSE8oIGXhssDsDA/rUdMcCttHwsrwLunEi8ImE6apfhR
+vSZRBpmCiu8NFjBxPgj/9o4vMyJeGej/1hbm3SipT9UJL+FdPm1ztNvV5MdLO2fVcygoLFRV7So
H4F9QAo3d6chXvaLP9UHp5gfHbfbr4G8cYbiDDa0SNdy+D6XYwS7Y8grYFg87ce6PtRV+M2tu3Mh
xB86YYldnfY7uJ4dnO8Ok4JBr93mwZn7OI2G6J1O4AtsJm8du/kSO0uYhBRytpakBQvnTDfbgqeA
/v0GixRBBDWMSUW6Y0Qsd7/aAsv//OTz6KdXF9DatdEeE67qNODmsE4aaI4SOY9hskbqHRPOo0cD
YE8PsgfqUcqUTXVWcNpkvKqBOjfiQdYsTr2YDwfqNDCZX5TPnteyxPKfFl3QpnGnS2w2wHlQ20J/
qf0zDIJ8mIMARIs6VpH2Uz67XzQNv8jC/uL2PbQUYjxOQmETNBLA6l2+uPON4PLJHSRNrYUfZu3u
EOb43S+hwfLa4DDM4n6VzqvdR29FX99YNcH8YmOARUB9CAMiPhJ0Xtml0nKPS4UxNTXk1zo6D5As
7Qc1wx6AQIcyzFAifnWdosz5GNWZV9l2Ctnol8GrgP44r01IM8Rc2otiUckiu0MddmdVPNcS1BBp
N6vWnwHx1lgAK5mA5Lmdx4HmladmEE7q4K2Yo+J4ipLirZDOdJy7MnFKyjL6DAza2bEQROy4RsWJ
dDee7MIEdOKL59PXqFhSLsO7HvVa9nM68fb37Np7APY3zP3qu8vviha/Si2/xWHwc6YEkirY21BB
YP997/fhH9H0D0UUqV1Y9XtF+yIdYSHRmAepA+rdZUfHUTdD9UU5WC/Lgu8jHi9JW+wdbz4IF8bC
9ofbySwhmKwIg0yM98+j6E9AxgJItrCpjW0xpDpsf3QCm0hNlYUdH32jwxe/2eDbHss8iOabqWoe
Xe2NWbzS33Xk53P5HGDdc0n2PksHYj6/Cg+s8BNaF93JHBoDM5hkPRVlQohTZea068Se9ujrSndr
d2C9TMti1YfZEuy0bEhEXCLcgZDHiS0ii/v+l3muVaWb9API2nhyAWGYTL69nhUx6CAylB/yVO9C
jGUpuqbL3F++KdpAj2VxrDVVa6sy2x1+FFueOUiMtHlg47JjpOag3iRJIy3CNl1pNGZWhZ9WxhUg
BWqX3xfZ21k80qJJiF9DfNKMT8uq2QmEOLSii8rBsm9gjKyaYyChot0AmjYETj3RatqNf/9atv2u
IBjLnR0E3WnaasCkekTSaTAnIjOGAGGTYxYHD5025gsqCfrlBnbJltwO3CrZrrH2wrGgbmxlA3Zj
+23taPk6+5A0d4cr+FCMWo+dLkndLhlhpDqY96kRrCv4fJh1X7VyT6bmLrVUWX3CIdqA6AsVYmql
mbDmj5MD1GXLM21injApk3fpDubcHLw2bmHr04Pw490k50fT8FU4oWFN1Vx7g7kyKIndJ0TZO1MV
5iPdBWJimMIcKrkJcMcaiJ+TGrNohNDWFOIzaEUzy/fyDqpL9DpAIGw6lh7NmebAb931ERMsO/nb
oauhf9KlzstSoFlt7IEOpR5nkgDa4f/04g/fYJJh67HEcal7ufPSelD/woZePHents5BNxRtHix+
IKO3U49t21SXylWA+xpQMRs4Z2oM1Eyxpib5uQY9Qe94tY8sPeYeZY7O6oh+t2aoka41jCFycsOI
YY37Rwfi9nLfDXLJzbcshfgCtYkN6UGw6HTsMNCla+Wmgk055kmT+rd58dzrBHrIZmd6wgKxN35i
AfwHHcFVJDz4hZtcu892AxEaN/gwi/tyPZgerOZAHlYWQAEHGUYIWKqItpH2b99LeHssqN+nMYNW
1rzbvNJ8ra5vI5huMA05GY6XnrTVvulJ5vSax0M/22akwNVhVoRC5jRs78PSQjuY+83hOlo/dNFL
0lzXgEEP8YaDbJV9eWSiwd56nUaWX1qVCXDy0NUdryP82pdNnjktt15oL0s+Tg2qKaxyc803nd3c
cX3+cxc056bVTOryjDm/JD9dN6ef8i7dtheE/DX18A5WVABFe9mPc9K6BwcYd2ovBFTpNlXBW2NO
SndM3NXN67FMomDEbmibeiRxQ2gKvzA9PYSQ5RQ8unFbmIE2TybZPLDIO8hhPgdg2E7AGh9YB1GT
mhMndidgRI09HDzL3vXCgvvFqqBl3A4QwkynwRmInZrzECpoEM52KXchD8EDuoWTRmyhQEEFrpj7
/3WSRUWfy8h9alqw6i15Xv2aQnCBQ1FJrALmvHAJJxBZIXd2h+EA8cVeekqWOTxIyrO5UJZYKEg0
56TDDN1ty5I5xNuycT295ilPoYrN5UvSXIpMt7/e/x+uX0uuVMgP/uDW6iZQ0MRdH/9Q3CUZbp/z
Iffy6g8Z1w+8lvKv8q5vN1cVCb4zEKDlHoLb7NPF6/OX17lb5/hUvB7YJmuZXi7FXSvn030fPvVa
zAQILIG2pdtdX1Wjczmt/UZZK2A0zsCtPiRVBZ2x263xYYa8xP6bfnHU0J/MweSZlOFlzClkBvlc
2NbenqsK9tPGywhX/XVYTWbZeIAcVVlmAM2xjNBtjcXHYPK/nsNLiKQAqmCEmnmfGTNmO8SmA5Tb
9BkP/ZBzz3kwzEzQSaz302Y22FjgsmDEpmYwVoSugWkgBjxwWgzISAroKy+cjjAmBFju8uA3UYb9
MhghNlJqZ4bQKbf1yJ6tBI5S5BDqAiaKX4BnaspNTb6d24z1J3O6xsP3DtxB5oQL2Kpt0JoULIm9
pHoAUgl+uILOPgeJj535wGw/qSG33TGhx1Nki/HU/536lDcMdohdqOyAaYDBmhz510GWfDhd8mpb
7ZuOp3CmSswNix/7eypgS27tWQHmOZmUg4q5pExeJV30gcCpknWt2XEcRli/kBr1J6VjJE0Lm3My
uK8F50Vm6DXDtlVgRtrENPOVfVuhpkixuwZivNl1YjuYlGnpT3neZj9i7/Nem+X9wsBd0qahF4gU
D1MUp6Y5TRNfGTlilqLLubEvNUwvNomDIeMqm1Osc5v5snZgRDAnT/zUVOL3UvVwDtta0LeW5mOL
msyacWCzsFVny0YNaDqMe8ipj1ZNxQlyg/4EUR1rsRnEebnWdS669iUYV3Fql4nLc8/r6biSt8KO
h1Ns2R8P/yoPCMwBWkZnTx1vPK3W/NdhYoABxtBrsmveKsrpVJdAl2O78HdDCRm7rn56ZdwfgUEG
mRyXb4GjMQZNO5WmiUxyxhRSuCXNIQpAX7+2hGmYa+tQyG1TK1whWN/G2vUQbpPT9dSMzHgiPGvW
5rdpBtNA/6qp5q19JHRlhxJwl2mUnsS533dkb0bapYnMyIvqBZKtVYISoaE4LRuivobroSlYa6e1
Ww+nzTqHhAWadlihIBOa/r0Ak5DJre5KB9XeRmRpE3N+ScL1bkltiv2zqUJ7q8dLfW8pc+pA2XF0
KhBg22ipajfKxib6aiZIM3biFWrj1CQvY4mT6ghlD+DtCNQ06SIIMtH6KWSx2FhZjptCul9gVwRf
DAV/R/CXAJrNVb3NFAWUkBnR/avpS3CTEye+Ha6nJmXyAssC8QADwvQ0ulWDtZVh9AL/X1rxf3Pa
jTfh+d+i639SVvyfodKc/fhfTrvmkX/47NqQR/g2IhmBA4JMxodO4x+aCvx3aLQF3Q2M+y2ESn9r
KvBHZHAssElkRxBvE/z3xd+aCs9BNBE4ysX4g2v8C6YT/Vdeu4gl/78kFQE8HAPEXYijCBGYoXLz
Nt+8D5KKToTYuDZE3kReC02omPTJHJRq9MmpXH1yteKQSpYLkA3MWYUYcdimsEtqO610+5VNUNnK
qQF2vUq6nMC3LSeTCig4uo6eLtP0NuJNyhzkdmpmgfC6WltwAwScSo+2wixa8vWZ8qUEkbVNNDZz
yuGb7eobl04FnPr+YSyY1GUOM8nOiDkWvwN6hJ2KmYjMHETNnvmySgQCUHgJf4ydv+lEzMEVk9LA
dWDX+Nek28bvVePCX3hkWBzM5WXR8q876w6a9bRt6nVXLzOUGm4t7EuNRSv438YvsefcJh9Ti5fL
kDOeR3ZSoB46zAzBirVnIhi811PgtZgamEXrkwDkyKfpBNeHwE5NspQa5rpJmoMVO9MpUsK3AZ3O
dqo5bHp4PQDs+PvggFJo8Js3qKTZqj/QfQvKB9qL2YFlRjcbLVxqoDUQ3WPBCErisIPJNjdc74L7
4WsgPSvT8DnPVyEeoVcbTh7rsFRtKefvVDV7g73J2T5ehryhcDLPAxpkKee5iDBNN1OPSjI3mnN3
2Sryw6Vr6R/KZN5WteskBFSzcFf+9HbIWf5RqPkkU8blTSZ5/U7zYNfv+xV9rbEa97S0kXNJWf7k
nryg7bzUJM1lcxC6/R75dpFds0yq2wowqUBY64Hx+nLHNf/6QDDCmOX9vrMcflIsQs2P5YDjJW2y
r4dw6yuX6ybzX55/KMokARHWeRN4z9dHTOpSzuciPrz3n5J1/MvrJD9+fsOHklqykgTunhAnmx/z
H970//bm60d/+N0fyr5eNylz+HD5Q9JcqjbM0m8hbYFJD/Ycw//avU3q3+ZdxsXnyxXgrMOnTItj
MJmhs4LA1+mnN/Qj3/g+vdll/qDI3sWUdn3mevenYs0Foh9o1QfHyGxCtu2HSTmbkdH+ffopj5vN
Ctke+aekudVcMilzMAWZIq+nEAljBjTnnSnOJAM5wer/z283N5qDeU0A0spCxITcZLmNIMs3k1xq
eCdl9aidvS3DvbftNsm2+1jN7qPe9qYm0xyi1vV1erlk7jK5UyUDnYZajNgfwcXQn6x6OZtL2q6J
fjJJOyg7/uVDMS4poVDtnWbXNZDpYqeAd0+Wh33ZeRiqIm8qHuzW1rmNraEC8a1+VoP/VugeJCTE
ZYx2bqqG+WeDgADpMCmVLe2vVdppxynNOsi707VnwPKi6ty3HF4aisH9ok7m7uSF5bunAWUxLEGJ
bJwuLQYRZh++8vIzVuiUkrUaKLT6GwmwzeMGXPoE1n3KuwLFl8e2RcE8+29PL4D9f18MooXMe9+P
LiRFfEEHt6+8JM37zNdAFYhdunnBv/2SzobPTr1yeIht9MHla0YF9x3A0Z9BfwPPXRE/AwB+vud6
2dz9CSS8YHnXe8zlT8VeoHSTeS3iv3vNp7deizFvhrPeW9dsu9QYVpfaFk53W01NyuSZU6zgiFhg
r0CocYfJh/s8VH8fkuZSbdZV88ynEs1pZ1ZIc/lyp3lIb4Wa1OX69fxSJvWt3QqH1J12IMAKuXUX
uH1wduzvoMa6M9XdDZf2AutiLRM1S7UfbeklHizSvHFGOGc29k7DOzptfdKnNe1/NgvRu2iFKz3W
5ykjFP4W2ArG+6HrbsY45ocFQqG4t5e0aeDd7pfNrq9OzfidWNERETO6o4yEm/ICohU/fFyZtyal
bVFoNIEn6AVKQVgYWeXdRaTU94CY9mOvolMztE7SVuLZDi1AJHz81lbWe90hsMLqzHHGdXBXSvDP
tavTMvg6xgwui1UcZ4EM06Che3/m6dxC7LK0DIFUpjUbBX1vCg6mBYo6b7TgJVtIaKiavIN+PoNz
hMxZ6B/6RtwXVvUHcSGKBDsOyCYIucEWgSaFjCFaaZofawsZUxA17FzBIt9FBCEmXLjQeY26g9r1
xl5HMNgCgSNI+LRIXh8DgSAJg5cKLmJ4XSMqiD/Bp2CR1SNxtLUjJWLV/FgY73Z05hQtaTu5Dxb8
ppL6G2+rH+GkvcyRb/BWncv+XiAWSSkOvLMRfCfc5rmA7sHazUm/LrAmK8SRQLSLLpmLOoDsWKXh
g0/agyAzeq+L4AweAsvBtYN/51LBD3OCl23HCw+qBu/B9X61S+yduoIuLy30jVFD18duIjesEm9B
UKjdHBXJvD5ARo0oFf257tWfvnPYyRJDkQQIhYC26KfcmUY49lNILQr4aBynFVebdbhla3OSEyZV
YXss90doK+cY9Ffnzmko4vfa4YhxMLrRzeohQgIBcxrEvDrS0H1b6EMxDB20R9WcCn/YYkxMe8hT
9n4ZhJmXkpbB9g+qPp8r/Cyi5RFhCt4YtuRfQKjqh/lb9GSredmHFXxQg9H6bdFDIVift9R+5bHm
+6EYkhaEeQrB1r3XTilneRkgVIyKoZWYAuUj/sacLj3Vic8Glk7ALhMGug5I7XgUdUuTqq7oTkRD
uKNiAclUhTvEVchk0AEBi6e3spn/9GxVOw9qs6Rrviz21GUrRClfAudMebo0cQFh0UTOCMuSrnEL
n8P+l0XKIpdxm7eIkQBRtQ2SfnZO8dj/YcK/D+bCyfse3SGjQzlmvgYLHzf3EL8t0Ne7gPrHukkC
2naph4hPu66AR8vIsUQTuJAkPukceAIvGDzaeey1HBPfISinQDyDWr5NWj0QeJ1nY6WxVLrzyTyx
9pTuqL3eMj7es6Ls36KgPVRQNEMgm3cYH+Pmh1P4ALbq+mGGtZ/A5zM6E4fKXQHtbmMj6hV8p0+C
r87ZrYEM4/eUmV867yoY2gwIEmTT5drfK7j9AepZD0Mbg2OJPCjn2vmhx6hK56pbsNpzKOucqrtf
K7QE/jXRT7s1etFwWcrswUboormY8tArnb0I/Gd3VuJG1NPTAMDzoPWp01XtJ+vQr6nDA2zIYEKL
phxv7ejUQcK9V157j2g1NhrJXzPOgxdqzSwf9HpYZMOPytfwxxsR6QpOCFkfTbmulx8+/GESuCCX
CbwSdcqtgedQT3aTO2SBVeznoFS52zCGZ/sXgGUhQkh4/k2B4BJpvH73YIwQb2SYT6E7syKO2W1A
AdUyBFlZLsnoi9yJzg164zEYdDIHy24NMCUEQ49ASXP7ldtwjpCI4QVRM5yp/PFWyNhPyDJB/wd5
AEJ2OIiq5ahv07R00NzIQ4/GTdwFCs8FwjhOb6tFH0itngom7seiD/bRFJ9bS4R5Dwp/ByPNgs5+
euauhU5R8CGxrZbuJ897WhB7cqer+Ag3RYTxstR6L+sRMkeIyyEABBZH2yafuiCCH6ZPUxL2+VS4
M3xX9b5sEYhHqLsCThFwvnVSH94ZSRdD+M31225l7qMI+1eMvjqB5dcnMrbZrsXZFBc5lz72ow3C
uJS6PNeu2KthdBN7RYwS1ZUvFYbpfvZ+ONxRAFCUSBHbiScAnp5UEUOQtMCLcJ3ocamnMHEsAr9A
59mZYQhNMZzpg+8xgqbteyh/4smHZ0nRRokzdE/wxNdJOTRlarFGQKnUInTMFDy1fboskXuevxCB
yGoSAwwjzduLuloT+OCkYkXIm7GLz9A4Q2gRRlFWkodFK2dX9RiTshgRrkxAb6SC+2hGnBTVDDsR
ou/JBkFOyrFB/J+vAxjRFEujXWC6m6bmOzYIPF2XEdK1OM55MaN/kL7Z+Y037KehrjJY0vBzqHez
u473TVRtQUzqh6YMEMRigOBmXf1zxSFBx8DbIciSnUqBkD1QT99CrM31FKfzMqt0Dn14Whavmqw8
9VX8urq2zvxWwLtnblN4vP8YZkR5AOS6kxs/whryuxtaaxeqLb4LK9kBHOamRXKfmKqcpCmqIWvD
s0ugD/QFlOmTip18oqLJaqcS0Ay6byKanTQeoHoKI2QNvR0d1hDyD8X4GxC17qgXWEQzqXIrIC9q
WXPidC9MK7AzETu0JVo4HFv4GcQaDur+hN36+MxmH04rnkasFY/eNRGX2bIGTSKcCiKnCLptLcvM
g9Z+eEQMOnUXTTwP6434xdgIm0LmmEgmhD/6scC7oyx8tatIce+FbYnlBp7QfmOfRDOxbABeIZtq
PSAaAoKx1NVr0dXtSdfWXTj7P32odKijy5Md0a1nwAvctYdcrwQuaBbEs3CI5GS9Kbaa7p3ljrMQ
myUwzYiZkyJumswYFH+JF1W/esTk2ijiIBmrzf/R9jlCvfRDElmxBa/wfj/DMz0CQDRjPj4hwkRO
R0feshrOSkXgzpkv2R10piQrEcopXW3+NMJygP/FsJum6T72xLBFoUnbye2/wNn31R3sM6QWiiAq
GPEaWKw1ZHmzDelS8zQ3zg1uQrN5DyqA87buyhvEFfjZS7zKrqMc8WnWNAzC0wAlyA2EK4++ggho
radc1vRXo16JbE6rq/60EoopxJByN1fn48gkCAC/CZPa7+asg7A9VX/gZd8ltmh54ob+C4IPIiyX
Te+KJbJSGllOIuAgkDBWx8nMrCqtGlYcBUxoe+A3PcJGZdBDjwe+pG0YwUfA8hC2DFqBubkJ8UYI
Q4Y6rZx2RIA/zz6KEAIr7nsHzHFZ58TFLWH1Y+Qv73NYoQPAXaKKUHG0RWS/GR4nQTyfBSUEOC85
C0SWatfqiNiiu3I8NsEWMCbWDPa8SNtaJb3bIPAF7709tg/wAvkOlxgPvh/b1Akf4T1R8Aubl3dm
S0wmNEWNI3hMGT1DptVjW7fnY79fS59g49I9Qm8ZQY7b35ae/ejCbWfn2ewpmOdf5bg0qQ1dcR/S
b20dI6aQou6N5YvMrtz5QDuVaQGhPacQH9hhcNcAhlbaSuBQ+G2oKLzPgTNkddPfYB2EuUUiVHcP
RxeOuDYVDIXep33qe6O/FyKGdnDsASBIjiCE35dp/W4FS156xhmDP3Zgn/ft1BU7FiAUQQuqERo5
OEAUemOqa53Zi/ulJsN9W2Ixpp51nJuwvu3r5S6ofg2RezdIl8BXCVEnq1Nvwd6GFBqgcv17hdte
OiFAYoK4mzSLAo0+Cm8QK/SBmLR+AhMNLj8RPH8pd+adQBxAME/wbqwaWCYPjit5WhfundWjDD7B
NwGqR5LUFgI6LHWRTU4LpEEiatNsN+cKASv3CBCUyXK9LQZq56xsv9JZl3s2QMQ9Y//jAq94mTjE
rn6TYnjBOnDmAL57gDvUpHdjQ3/Ma/Vsl5wgeJX8A6eOmzBenKOzLn9I+QI4vsnluP6RnfJeAyrm
tLH6zbBUXiadUCc1H+dbsqsRjPhQ+sXZGkuo6iFKi2e7hILrtovlzxji+1sgR3mFv5WC+mC8HcHg
poMujyVQ4QMw+h8B4gMkctJBsthHQgu9D+P5dx/1K4KMZtSu3hG+ZUiETwDaxJCgxwgPQ9vp19AV
cFZT6hytAZze3GrnIHJJ2odwpLEQ1ahGkIohvg3Cce8PBCtmC1FrUT4g8sMrh+AQkVJe/HGB8xs2
yYkXrs9DIdCq84uDUIG7/2HvTJYbR7Yt+0UwQ+/AlAR7UqSkUBOawKSMCPSdAw7A8fVvUZl181YN
qn6gJrQQRYUoEnQ/fs7ea1vxiMTeLB6Aj55ZpbN1xwA6kPmmtJvXxrWJeprO2CdWuhmRUiI6b4ts
eWiMEoPjYKV7XEX2Toa8ZYb1KIfCuJm5F9/apStvXXxyjRC1+fdd0zwe5FwWl7/vs0QCoavBN/rv
TyU2mulKzum2vf9P398YF+dzWARcxWEEPrA8991zX7po561pNwgJU/EuJ56WYrzrgXOeSPJiIFsw
VjFVbN4pAb0Ff+GcnRBdrvDelQ+jNWNOu9/oMn4EjhjUVXOCL+khHuOGdiQMMb1QiTbin/tqX3e7
RaV85P9zn1pwYNhuZu+6ABlG4MXX6n6juBhbmKB8KGyW/EFu58q2b8v9htZsuw+YFkOs4Mses/0t
lyJDd4pn8T8P+76/9923jPL3+H1/gGj+htkdxMfUN5t/H+vYsX3oE7Ts3w/5r29AS8Ec8vcv/r7b
sxsgKbpBR3H/xd/3xem0ohpzIg6nbfR91/c3s8KsT56vn//+yarNHoQwoilJ80d6hfhz9Q3jLrSG
bv4zZ118mCznYuocNubsubfvG0S4at0Mvrf9975Sj/UuRlQO09TIjVVL2+XsYIIsvMK7MWH3/v5Z
lfmMc2LEBZjv13UdpLypJVaDxWuD3d9fywYDFlg2d91+fz9tPZvKaL7lfXBdQtaQcengvnXKvYVh
YVy97JTcv3A43vx9w9Hqp8rT5ajdkt9QMrCP5tphc/jP4+ZiDPflAnX0+z8ScHxOSZXdqrZSDy1s
0r+vqKXFHTVjzQrLqr82VF+PrhEkj3bePLdxMp++H/Z9g3EU9XxQt/vvL78fawX1EHndZG6+f+r7
PoR5JQTX4lKqeQaDl4S3snbCWwJe4ug46iOJZXj7vt8W1Xj1p3wV5wFosO+HxUofWmGnl+9HcAq8
mZnl0Lbh+mt0hqoDzsetg2B7a+u021hpgPhhXsTt+xvWkPcHE5Pt6vvL728kuBgeurKD3FkMBoV/
Omz7ynHWY6ap3Ebv/O9j4a/gDil6sSvtLsdxkifRYsTpY1vDHpldXWwwIdU4uIcu3sJiVOu+67JH
db/BmzAc6CnBbZln8/8DGv7me/8/VAQOUPb/K6Dh/4T23+EM//zQP0ICIl9t0vggPcDHDWxY/P8R
EgREYQsob+QnorgC7w6B4R84A9kjLiSHO5ffAVBomf/yvx1oD2TLB6Ygf/nv8JH/BaH430gb4M7/
+fq/UXPQOe+U3n/hDDwrfr8j7nn1PA3kC3dA+H8pCYLRb5pGJ9Z+WLpHP7S6lYv9dyPO3pD1iM7z
eh2qeie6blcu4jRAwXVHa+dXnosJ3omHo84ndZws7Rxs8cDEP7Lsedp/Kwob1GN7gA6b0BTjsWqN
l15yOhyNl8Vi2k5lGIUhliWn5PBnssP7Y4TE8Ukg20lUcOzoYPr2Cxg5mhX1/YDWXErLVxvBgerP
ssi3Np7fYwxrfCAwIupk/pj6W/YqPTxncjotGYRXYbcfCHa/vlU+VRpi+PCfMts/B31v0ZF1NqNx
0H8yHOOu8OMtZQiDMpyieg9UgwreFseJ2mid2PRioEhdOR/Zx/5elgdCRYUX+wwC6Z2vLDc4QKL2
V77IcPO1FJahXqiJ6z8CBM264oc7GSo2EWuKtOo+8xlF/1jkT9J8Ba3keOEPJxsveRa+zBBXV5XN
gRC30HDk7XvK4lFSxt4FTfcb6GyVgY/T9OZqI6s22TQK+xnDpmDdpFTPtllrc20XaQZOCoXZHB59
FwqyhDr2nhsoe5c82w1L7AKR4fnbjoMBOZPJS5x270zMcPrVJy36PzP42nOb+aeyu59GlDKQmNAP
bdzsZmMookVeN6fRgwVmpWMCaTTBWZRk18ocfrUT5vMUCESUZjHHeldbr3qxDq22ImA49IumytrD
ZGPQviQVrQXf2gf5o1MIm47NBIQgda8jDeEDA3aM6xLhQhHisUKyogyHasCBQtCCVeLEzLAKyo2f
WjwVNzmBKrKt9Z3fIefAorAy+Lmx3DVh5KZ65KKxPlRMjyuWxXSsesQRWZ1u/buKM5tleJj9fSZ4
+4PSTKIK6S/b9m9vCn8Au92h2vy1BMZXymx2O9nFhJlbByvpbvKyZdbfrpH7O7s6qM/yLvUEE95s
szQ4Iu1hZtB7WO7pc4918dRYlrMtktFfGVU1cXbC4Dq5dAd1eiqk269GZh1rjJ3P7ZL328bSX/Ns
T5tvEV2oxnPij8VO3D9qtJwnmBw5vtO7ZPL7RlazYkcJULDfZ80gcW0M/hbOdqsY0KFy46KQrabc
239rdubyZybDn65ZnWPp3bevlVsNfxVBsEsGbPG5ZA+GOS7uhSitJUmzxvbKP1WWq78v2YxTAMtL
xgvd/CpF9SYrM97G5SZRXb+ZOy/n4CDMw4Q22TdEf/y+iY3ykOll2n1r475lgxiAFoAR892CLgx8
XXlqGDgog3lP9Rg59xfGqLpLXsmXIh/2OeXz2qQLs8kZTKHMy81jXCUg9WuJUD5L+lNj9o9S+cVu
yX1mSrmPtcl76DrPoN9GHdHmN9FJGtBe2tMGyVgLk+k4Oc10pIzdlEO5HAYMrQOUe/Sh6prmYbdu
KfJXYzsz5p2wqZST3MgeG4zgbE4v3e3WoyvVMR8DZytHEy4iRUhGQsJaYBL6+3lm3jMMpWk7NkgP
kBY3+DvGXdyhLgTn/Bmkvdr2POhblCyrQu8nTlHLL0DK89G+38QL1ez0VEBQXU/KdFbWQHscaTKB
Vw9tInhpsbcWTV4d5tJZ9zOCTOt+oXSGVdLj5wimMJOFk+RsSTtEGPXnVDkVDSnrhq+doydLwRoT
2ZcWdralJtJRr2wObVb36FmsNNBAvHWXFeKI5BWhhp3rpzIIzoDqUgDnxrIbDk3CCdsFQvQAjAeP
q1hOVr7xuXi3wSzFcWmTHzKd612Jl4uR2iRYEfDgT9o6dq678xmZHm2v+GVrOmm+jzHMwwZ4GqBF
RJ1vgnksDt8b0SzdS58QSaCTeqLkLp7rIo4prIvHopHyYYbt9iTDcEdUhXzVsmHd6vqf318laZ/T
/M8o9oa3qbati2317sPiQU/pSiPZNVZh7ZVKEojfCa96DGcvCU0jsgvLPVud/XsY02MlGzDYwXly
3Qw25bB82mnzkMq717tyTM6xsDTjLnTeeGlXgdLDSZvtfK6rYT3bxXBRaeZg57LVSuIVBAziZKBg
YgtXnTvlHRS6kAms3e6Q3LqrArPaXswxmnTXgOdQGvG+dyofcRkjSC78fhv2Zr7qlya5JekXxzjv
1HT0KDjZWJt0Vje5LAFLfoefcdKaocBcXpo5+WopmmnPFtO+sIKD5zXiaIfARP00O0toT7Qj6LvU
c0F4gWuevbjxtoZfO2dggCMNCWCNZJFklOqGu4nLmEFpMvQbu89ffU1vM3f6OZq8WB3Z07uoSsvg
GHbpm+9V9TlRxoC/nyyQomU6O+vAPsLIwwU6hsOzpyM3LvtrXLdXPKREAgjT3xUDZGUOAYCELPRC
VfmrdthFhpD3tCsCeumuOsC9+ZFNlrnHzWOxTqgGfK3l7UscvuhjkvJi8n9F39/gJYQYQooHixIn
6qy4pZl9yxc1PtdO7dMVSzBjA77M8kE/+GFdX1rJV5mZP5UY57coMWFsOgfDcF5j/E8fPXb0NcCW
9iIt+vx5wewDJadwR4SBi4pAnyARFNnwKfWOYbVxTBeY0U6PETZ3A3ItqlLtZs3RwJT5aRhdzNkj
MpenyekPnEVv+dSEj+4UODg0O3nqT6GT0D4bcTLNwqEjqXlX6T5SxlnhfoJv0wSq2owV4Q5oIT8N
FT45hl9dC19C7hm7cxIIfa7bswohUGYewBEl5osYRkCIMnS3TeJeF9HT7imuanaSA23LZCNHHrT4
1GVtPP2kLZDcrKHe1TbTbm8I1mhW6UGNDkKf/rikoAB0MgDTbhe67sb7mFXghMO6eqkS91Lm+S4p
cnmOpyJdswstJ1M+49GgGWtP5QMgLTNCWdic7N599iCjr7JKGldmj+nF8Flagw9dJ5DGDQdxZhHP
sA3SXZ7nmvZNwtzLEIr2V0bcgsybowWK+kUFhceaOdnQVzomunzadNB0L5X1vihL7pOJt6dxV1Uq
xYWBIFSNQN/ZuoIOfulAD8lpCg5ZZp0HMnZ2g9nYbzRGAkf5p3CAb2KJ2btDKU5GaLP5qqE65/ly
iesROG8PRhKo5bJVC1i/sOMpOEaK9tHNnPM0pt4epvnZnE03cmiIvHRcX/i7Pb1J/eRTchi5Znfi
TShbb58nCN57Z6qBNWXNoQRu8DiP8hrmmtER0J8ltedNJxx1KcSdlbnNmRic2lznW7vNxYt0bGAC
sL7unqZsHrZOAm+ySrniqMKqzTJDrarSrDwLKKB53hhr8k+YfeTKey8wUSYfjDDHa0qJuNE9AReV
dIfIYoe8auU8hTrEBqEtsYEceifopv6Waf2wo26WO6MHWaWXxD0mszfc9Z1ybyVoS5bCwS3ba+u5
YdAbFXUfPzJkfIMA2azgOrQvpj3zxEY3/QX6m48epA+5AH+o8LvMQr7UuSXX1TyzqndL+7PPWwyu
lgFa3yvtdS1A3ENG+RKVHPGNOMxWm9rb1n33UhfQxa30K4e15aHSyDQLvdvYUEF1W0ZWRvdKIQRh
98BUOg8cdHJfvaZVYR5ivCiRB2F3Xyzmzme1Y5micxeb/XLJ1O++wg2oJ0HxlLKdDwUF8ehzdfC6
GkYabmvIlodYvunYkmc3STjKKWPcjnSPD16l3b0x6AhesH+S4VJESVXDRVAieE+r+JSVvveoNZNc
J5DnAuAAnJaq3BWCOWoT5p/8L/Gp7mi+wxjzPscwsa9OOvabLJySHee+zRLP1vvA2bBbkqdkTpzV
MtY14pO0548w+7udn9IxcTftIDQNmnoCftETWwBUL4JkMaKrENbOK4c/5Cqlz0WBfMIR01stxymq
YO4ewO9HLh//w7I4l8CiqVJ1Lpcx/JBlApA80qlUqefxyTH+1K2TH3wa+G1zSHIUQXVVyD3uoWXL
hTaC2abxWCWTS6ex3bdxb1xsQ59zts+exf4qcnhg+I51VNPLhTNXdZiuyUgwfeNC9XWlvcTJyC5c
SOF0gISJ40MhP6k97yudFmvb43RdmSFybagbYpeh5FljYm4uc+k/ZgqQGKEJe8rfYDOPaCxKn955
1wbRYNvMjNAtVTIJ9/Dfu6OAfOLF0LQ6JnhR6DI9ZLmh3mit/knmM7FXaTquq3wIN6ySmPDjPCYS
RbQQBtE6GFQYkR8nD3MVqIf4Jy2IaVWEvdwjFbPx89G3AyruoL4RjxnSp/08E3GVjFkNZLg11i4i
Usytl8XrMohOyt70iJDwKIt37aS7ChzYSw06wwAFVldpdU7pavL+FAST5AxIeddInOBv8+Yxaqa6
23gFM3EhTftYd83JSBBdGDAKUNMX53Bx8aIWCy8y6HQjL9SjIbgwcwuIsmlvnHb4vSi3YyZMnktf
+58yKYBqQLSKRD2YRyIcBoYtU3iwEEVgd6pXsvfVYzG3P63U1uuSPiRVn2OvrMYtd0ae3Me0Y0oS
jLfKi9zZ6xguWgDQee+ZQbbqdHXL0jHYtLCWt5YfDMd2Cf4adNicPKxdawWJKPag3AxdMZ1FPF3d
ethMYgkfwzJXl7EpfhjVE/FU6TMRStmlc62bSRzFsR2bJ0QeIcOJBD6INNzLDHi/yin0Ulecm9QP
r6kHR68G5VV1SNwG1z0Z4pfZDPpkF8nAbLTjvURoy1yVNrlzLJh+nXCKbZRfJii/y+wQgGW0Ozs5
9Ynhb3XvxD/cQK1SETabeWk/hgqJVW7dainSn2gJ6OJ0W+Z1D/0Yz7xOsn6wGzNn8CkrrMGoCIL7
jitiy2fFrOb9wFR3XSbqcRYkjHCiNPcJE7feJZYi9YWE0Uw2Re3ap7EJhlOeORE6CgrEoP+hcaBs
koGIJr8M+8gcU3tjm14G+KdC3eGU+54Bdj54+Qdbtc1QtNZHX02RmZIHlJK0knMKPFiu/4IkS+0K
3Rj4OsjOIQTCPvovpXFHZ1G5dGW5ncM7ZLMX/jos0ldflpQ1JZ8nm9d7yxawar+mIpkf58UDtjaO
v6x5xNei3F1eeHtn6ryNztzfnRlCb5ztXWVVf3l+IQ/pMmxJFPAvHIbrFX4VbiTDbMc9pFYYvthh
/YmCBf1QuFC8Wm0CNpOWit9dhtqRnLT7+qQsooLI+Wo/U6uHaGe/u301HZrsRCmYPtYL2QxsP7QS
yvcUQQekvbc4WbwDnzkHcI1bPVVOcAibRB8MkRPFoF4teh8byw3ZDtLmip5tOBnwSFdSWqAshyB4
bFBd9qENprof/uImWmD+FV0rntPcgWgH42+CDiOE5Iofp548nDSaKZeu5DphyRk1xljaTr7R7wrU
G2c90TaMffnTF1W1Su+mmhRldgIs64kZ+fM8UnpqUrl26l33eERzqbaTtNqI+/INjbYeMUy7NY1t
6ZMhRQrfHSWJdHsYMrgXRbNP7XFYk9xTR8hn9LomQinibarWs0/Db7Q+u6VqNjcw4G+ILFlv5oat
UNkSeI+55i3XD2oK3BtLv3eDwof4tWSj9BV0mr5BeGYKtbYNCPahx4ANfdRPOx0PHKjKD1SyG1cw
+lekJDDohCgZiL6gROxAxXapw2tLJwbDf3+1TPovAX9WxGzzFxYGBAsSVJcrNZ1Uo8rveiGAAQgJ
e4NBAcOyKpod2h5m2CtyB/mj/QxWwOzpnrKGuaLkkuvuqikBMMlpf1cJp34rIdePcWYETz+9uYma
dlMpmWEMDjivMPMuhDrhm9XM/IbA/iyXcAVy5lLW5YwGpyc3iFU5AKfj2wSu2AWAt9JsyHRAPOCo
6oe3jHz+kcQo5T5nE1KGbrBPMlMb0K8/GtAXEbwcJtp+lz6N95vUrz86MVSPXsUFyqnPT9BQTjPw
rDFkb+yta4iSRx1RHKKx6mIEwIwQR2K7bIShlS7QI5FEteqBs66Ngg+pH1ZrKQHpNwZXWEMK0h3l
6YXdm6UYvCj9OWf2h0wUEk0PLZ2sr3JyVNSiVV7CIUrL0Xm5j2MkbZIrIuifd8JuQfxCWWWPC/sg
dQ4yfwAO4DoBq4I6g+HF3vkigaq1AfQue3JWq/jefU78/o+bMcpvGub+JkPbkopnVWv7SiDSurC9
nZrUibY1ahmuxFVtDmCP0pdkQglZdi9p6YKBz4yXGkUtZaeCs1qQabmkKR859dPRRJyM3kWQ3UQT
Cz556TAtHENounNevU02hXXSNm8evRGDegNs1q7T41nVKeIyPKvI5JafdnZLUyqFtnznmvxwKxNw
FHiRLSqxn0PqZjtwU69hnP9VzIW7Kwzz1Go17dnj1xMbgO1aqLILimxbuySGWE+epnFKj2Ll+/MU
FSVyqPvF66a0V4wnYXUtT8URJ5pvrwnkPFS+dUuHwFWRrOydq9twlQT5CykrB7tkYE5Dm0NmYyyR
ywsZWYigFb6DdUPPspG8fWad/1T0B8H3+jElpgNnjD92qJY/pRGgtVsieAUU7PMmaM9+sLEK0jKw
3qo9Si25on/5RbDeFzIv2sa0D4qWpVZrcy8rgrUsa9NbiQ+FtA/XHd1kOXe//Sz+AG8J4A+tR9SU
D4qEk00yA96cNoSiHkXY7S3XO9lula9dMuNUYiOW0zUuEkvcmoIuzShd5g3DtA8mjzTCpv+Ii+BR
WMzkzYXTO9D1E8wmjoAQ+sNjN40QzmizcJiG0pXDAOqzk2zbvxJyTvwly7ayG+uLJU7htHyZZWVE
dFPCrZnDG5myr8SdEP6gtqN/d8tNjaajC0ihyUgQVaxRgXDOPt9yfCuJYtIE10Xb/447b7ouaPcq
K/lrst3xnUolZ4mpL14mdlM8vQpq7rVrJCkNbyq7xuGllS0IyalV3UcRm+hJDVFcB03LoSP4Yxvw
t935d6vBo+NNSgZX9uiMkQ06f16Y8Xq5262mBIWu6doPSSGKc828w3DUa9BZR388iE5VHySH5VFl
/DFy9MSEH01Ree8ueI6DRTzPInOoNAvVHG8XxNawkQE2eaN6ScN53nVtfwuFoGljl+fBIS/QLkdw
iSOVGfKDAGWJ0/3wKGlny2DnqDnNNvyMO8KhLnpk3FnK6bN2uzeOZPJn7recW+eRWFpvIbqROM/1
HHe8crS8iGCbIbpASIbwM1wCxzuHxJdQ3VlrdTOWOIygZXY7S9CF6c3qznoLNHjE7tCnHDznsX6o
W/3kz7CcC7tba86eEVTARx+eaANUn4wrTtvImdjDoGqmxOlubIMOe9cYN6d5sHoWXrslRVI112Uq
nxZzaDf5VBTr/AHiN94E7M+QT4P01OfplYxN/9CPy0dsm1/KhlkmZw5JnGO+WG6sAf4aLEoAn/1X
MhH5Mt71veq+qaOKFInX3OGSmKMgkG+62AEFixVk13P95WVSkhVX1oea+gDPKMCA6S3VMW9fn2xG
teQHZ0KxM9SSyx0rBgjTP3G2/NGF6z56JuOcMJ8fC1I+6bixKdy7Vi5SUUC7rAHmUruRJ40fogP4
x8bgLcl76iV03VFydgirdNBtetv+BKDmnarMuNUFZL+5yY+laQ1oVZnfxZ3zENrtF1dEBRh7jNsW
Fc5SrQLTKi51SEXBYCkBPju8TCP+P60WCLlle5iGMJpIy8Rq0CE7aeRrHg5PaBegq3UM5aqBxGPP
oUL3y0+y4xDiKPNVN2TkzEtnRSqDKzRK7Z9FO0TLIF76zrwrWBvsNGbT72Vmnxwz37HX1TvHCL/C
ppreS/OjSbGewcrq97qr1bbThoUqfUxZmvp43x2UP3HMmZCKizenq34Ies6bOOznt2nK15BB1lmc
7VCuoP6LvXW7pC/W2AHltQyo10L0W9iuyYdF9A8s3OoqKmIN7TsstA8iLVOyuN5HyspLHiINNejB
Ln55ogePDY42wlKZh9aiwgtbvSLKSm06BCx3BRy/wX4yWCM5H1o/8jhmP2qBUsT+UaedxUx3ltuW
3KbO5Te1qGHX7dz8rgH8bxv/FxR0eufo/qKmMBpapJT+XXVVHa/YoKFJ2MzviDeqmCXtVQO33wN5
aKKI5mm0gHQb9TTY5ofmyW3jEUS0K6ZflZ/CYqhMjXFBPI4961ZHzKMrPTaxuwRVGJMk5FesA30y
U1s9aruhVYWzPudxsoAhkS6kqwQHWuoLacL2LmH2tp6SSh+QJW5REVZHa1JvoYReSNhg3yMZHWbx
Y1yaF3tQz34uNlnb75PC3ycVwq9kNItbOwItzikLjwACnpN2NE+BS18u9VElsqw2jm9cmX357aXC
03AeBzZZk5hNkYLK0zZHafQI9XttsDCRpgf8MLjNVXej1O6iKXUOgZFYD0ZBoGPWsldV2Su2Y/uM
3WYjvdi88RmmAO7Yt9ho1r3bUl3czZY+ZOQBHzwzgoHlHOHnRPhEBFQ4qKfrtHDqZmPV7XzANfI4
OiZ1odu9q7+yyhz39eJ/EKGV7Wqzgrilymdte7xuGZJtzukbA9072nJ28oYWheUzxia7ZEIr0OmQ
089CGlqV4zb3tP0oLYSwdQY8cSyYUlQj4kPeHpJL4vBH4c7qEjJiqKTCvQ+iX8iyPQaFgVwZ/G6W
h+mRSEAR5F1UtoxHutR9AYa4ZlNjzSicUy4ovUx9Xgwmoh2yR9q60P4BjO8Q+ZEr6t0PHWEhL6QZ
sKw/DsN9bc9Sgg3n7rKEtowsbbM6MQVgfEANz4WZDl95a5ECkZK7NU/Ew1is0I3VTw+Q+8cWa06+
6B9+w4WSOBN2Gw6VbmH/JmyK7ubCeDI1/Fcv/6Ny5/e0yHMroOHOZdZugoSwaNKQq3WQ4YRakP2i
ORWPIhEHDUkHKCrY/+6V/hpURmd4Fa01HmfPI3SwhS6bVc4VcurGmeJfhbAHLEyecegMAdhvKj5V
VTSbznuyLNZRcNpkxAdPcyw1g3XTPrfBfLBJQOZkPNL7lM1fiyKq0FmKZD+KwCJdcdi1k8O7Qbnb
k41JePn8OVp+ZI1tFbXicxaKfnv5GVqw4IMuJGR2qdaiMWeY9k6HiWdBmqksZ+04mRc1Rv5AKCoR
rKRiyvEamPEjr+DWj+MbaMkO58iwH1UcyWkZVnFCmADXLwFiekDJdZ9ceYGmqG7XKixsxmHTwVqc
B60bYjED9dso3rqWzVkE7Vb6zsNSzNlGLU2E5oOZi/NI7/edSOc+Fhwue2cTzJlBTIPPb/VudTCk
7/Mipw3ECLUaSsmgmlP9LqiR25O3vh2y9gGg/C+jAXBs6ukXfxDoLkcZu1Q+NWb9FD4uSzK9MPDa
en5AqvDgPXiMEHUBWD5wOdB6cfxUVCKg2UnqH+sQrMWOpk/R7bh8Ln4nr0xrO4K40icrSy5BZ/Rg
6meCQhDKDylKmCrPN3YW3sPT+jcIrRvmHNMuU7xBCzUJk9ZwN4x3KmLdHRmuYSFArFv5gkZGSUqU
FgkH/xnhcsXq2pT9xvIJn6UHtMqFf09alNPemOAqa7u7jk36zsjP32TZR1OEiBdrcS1j77GzkImb
zpPqCL2lQ3fB9MQ4zKYXBKf2Rzj/BQ4Kma+20WXE5Rpx9LT2AWJHTujXUQsIHc5pSbjcWg1O+445
0TvdtU3Uroj4VT+Nm2Yk5M7Qcqu4InbSBIjudKqNUjFZuzlAKOynfhwJAVd7AEaO07HZ0jQJ8GNk
xTlO9TtRBpemnspTV6njnBDaWw7+McmsfW5x7HLnGQlK2Zwsf+hxGsppBdflQVWgbH3mT+s5D5t1
WvcfKuXwlOIxkCXDldg/zPE9yUKzswSKXXMOV2Zbf96/m01AiaW4dkZ44uC1obUHIOQ155n7RJi0
Ph2Jyd+6LuKcdHqch/6VlMLNkho/mmGczmVLTtwepx07ubxYRCiiBCcPQeU90Gr/Kcyq+UdcGigd
izxC/AQbq0u3SVCNqyQhOwO6DP2BEbqbMVgGWTc8QaFbYsIYBNxLYFt8z/KyiKO5vo5+ylAMUDiH
67WjIXL7pGOpe8jZPD7PFkVSErooOk2MJZbpl7uy90goKcgdb5F5rvsikStNWDlvm+nicM2MDU2V
5VYk6iImmqJxRiCdbT97yD429MQ70mzrS5ziVJhLAtIzyq6KFDsbqUY9IpDCfXc1RUEQGcf7KSnh
08TzqeA9WXvBtA0SOthOPX1OmrGz59KM6ck0OIxBc6D3HRVOAAglbLcuguO1A3ClLws+Z3IPV1NE
Wbi0m+RnXMxvKiYumARHg5oIv5MP1CpVPrvcKamDS6rDmdNVGu/un1oMewOSoNmsNxgbr0PtfZo9
b4OXGUCjOTTou8NPettm7HOSZEZiZjZFIdWDb51TaVaQrOXnbJF5z3m93BSEep1sM0FsTWc3iMvf
rl7yrWvOv9KWzzVHNScfw12ZcEZ2CEt/JNa0RSRFNq6OMUqV+5whzNiQ8nx3AmeiJGrJQPYrfBPV
kQZbM4on0/V2GRUXtmQ8QmPTjpEZWNl68YYrYsbsYMcZxXego4EQGoe+GJ/8Z9u5t27Seu8Mw0k5
wa4vGSqMc8rnxG7dqKmJLsobnpmwjQIVz/Kcx32387sXteDdNbWAkZfmNHr7i9nrl7DyXuBGt1sc
PjsEBdEoaBqVo+7Ar32GDY678WvQ/rtm+oB1BPnOlFlPJVjcjafpi4SZ/5UGJba5rGs2qun+ICaa
jfvwtp7JQvQo2TtOI6KpXnpSOcqcULhNF5AhOyS9uVchiE302DXjZSqtevE+ixxyvcEmccyZeG3S
YcZEmdSXCu4EJw3ELU5ZvxdFizQ7/1XDVpVTIk6Oz9QppAic2a56+qAbzsSHhnLxVXeXXurxw0u9
CaWTiczyQC0W8m8gt7PXXAjUObv05OkwP9chWRHK7s82poVY8ge4SVOsw8Th8BnOPYdkEewbxeVE
2SVXjm6bT2nghvsf9s5jSXYkybJfhBIzAAYyS+fcg5O3gcRj4Jzj6+cA2V2ZlVXSLbOfDST8UY9w
wExN9d5z80rfKlavoxa6+B1/Rw7UdAGZnpBm0WrqqAqEm1aKbT9EgsAigJYr1oELB6q64LOjlJG/
IQZhoQjbFyk82geW/dGa7T4kT/dBaq18oDsnV51PY9hgLMxoD6gzI7k9/fWKFF4s1UOnPkTY7Rh+
COFz5A4yNqlefaYy7O+J/ji4t7ABOs4+wfcdWQPgNx9W8tTSU3H0rW+jpoIC0mOnBzckRrj3fK5F
TC9WQmje+kDl0PuzkSWR8dZ03zxGhudJVMl+HNpH7qJ03zXhxib8MtEqilN7btYyaKqLB0yuZM9U
BLqWnO9WcRW+20TYa036Wg3pvaFPjGfH2xEKWM1Wa0SoVrMNxwivVFk+o4x6GImuWrtJQHWaPI2W
c+3K7LOxHTzYbrWOFZG2TTzgHyNJRkO2f1AjitimSMjOMoyNVyC4Sj0b62n1o44SptPjmjL8pGql
WBgCOqmT9tgNMSVk4TLsBmY85MZONSleTJiWxGHPJwMCU/dkLlJgYcqqvdJmT93gDKw46/XuuvCm
65Qi1xRYAHjySm5swbo3KkyT6XRMA49iVVc0l1vW1A7B4bqx8+8dG/6J+NdVorkhYV60d009e49Z
F+lte3fUKPmqF8F4oGtQV+khCcrssABnCPnalpbrUNhHR5mjfXGbu6h5Jsj0aVdjqRiteekO5dX3
NOjKfawTNVSlHesyP26jot2kc1CHAa/VmyIgxsMOIvsG9H7nTHVJ869AGuYUNFgCHsHRNfErFsfc
dtXG70Dgh0q71mX6y4uibsdJehCfVTAxnZsGtLRPqh27c2VXzVFL5KHKO+r7dLLWrG0QKxLAE65j
HhKEMSMN3KjLN2Rlyg0pEOvOitQtaDpEjPTR2FI5wGXI8rjtVsnAbZk2yZYREKexhsplYm42DtFT
MXPtjdp71euvBQK66IGTZMQpRCDFpg6ZgJIGjDGvUB62uxLtxKz5y8LwGJpA40Qkf01jSoyqMUuV
ZzjkSJ+qHK3+qBWNOqZVgHeBASECbhBBlaheEleHJDCTECvB/bIM1DoEhP7gxSdRDhsyLUp2kCbc
JUkZHJVLtrZZlCeUUflaw6q8GYI3M3y2pZyYyHtPBkyg3SLxzEipS7yaOA5IaBwPdXrys9iSneBu
TkjIXEDflqGTbOGGA9yP8ErrmeZKU7ws9MtubOQhEDXyif5uW7Leex4N8FXd9OJUkTQ0BR45fvPb
8WaIbMnLTRw99xWoIGY45iadqfV/qL8XUFzYNU80u8vdQtzUcAiStOKJzR8AOYOeHmKEyYMJrtrH
1ivGvaIIGCOUHaUDvdWdH82UT9Uag3BtSZeW+Myr8zNd7fAf3U0EAbscT1vh5Ie+5+GwNBWukyDE
FzPWhAK45H135W7skIxL69BDiTgOdbSeYm7EOk2fWvZhwuJmUSkIkBaKZPaVi1Tfek6AFwVw7GZy
ugj78Pg5KzEY09gvk8DvnaaoOdey8s29rQixCNJ0W0/aN0kHgvFKhuvLU5u+zewtj+0VHXrEWFT/
lk2uODEv4oK/8ojVblXAXdmYPjWMq09yBbeBwgvXiqU/xWRgbCOzYiSWcFafL2UcnHjgBjKOknH2
LX9YGZJXKW5WE5/7kb526w+niBjYQWXM6tCc+PwS2RfDnTT218n+MoBOoOpAMpxAxjXIx2PhUsdY
6r99rXPZZgn6goiB6z/BSINmmSSdojSxtZopZSYWwtGLmy3yQXBiCtk2nN03Q5cY6lnkXBt4aETf
/eTFnnPCxLHRM+x5jiHlmp7UrKUNRut7ouuzhDHDpz/CFCTbhSy1pvjiiPvukFixHgl4YgMMV6Zo
R7KNmfI7eWTuyqZ8Qjrdb8PUfnI5DihOJGnf7FPf8dYwSUByj8mZznOJ3ImnT+No8ww86W0KzJyg
Je3Dqgedsy/Y+S75WpTDNtXHH1rnkSbq3ozcRw4OFE/jl4pnc0AzxfvcbO+a6/oniPhZ6wOh4ZhJ
E7NcR9TCvj9Bx4JkCie/N09ZtvZcPjJkpzuheBJatmjGW3KjubQyC0WCTGUkz8tTJT26Ib0eQLAQ
wZkc3tkzls35LO1pUT0vl6nKmex7d3/ABtFoj3aJz4SOuICiV6Y74nXfEul2O4qO9942sbqD0tiN
KvBOGrA0Em2AktepPLXkcDCwubBsI0ye321F7D2jdu4U4QlSNEc/2OAAB4Ri9fPuMH4ujFit9Pkn
FJaXYsb1LZjgnpAANXFcKXPvIzO0K6l64cFgTbK69CnBn7CTC50W2xvfX+f/IkWPfa6KqDEQOKMa
JRjGoqkW6dqhKee7OzL/4EkvZOkm8M2DPnLYtxj+ACehYeZ7BL2ZKC+N9Egm0YbG3IAHuSU13Ws2
7h9ZpFU7/KRBzr6vcAJbbOjLA+gbLAma3jPJ1GhWhwQN+d28yOl44mW7BaqR1PGtlQqfGPiTHT2x
py5moOp2iY/8Y2cj9gHtXfO4mTnaK5s44PVfqKr/wV8025v+xV3kCkM5WG8MunIS38vsPvqLu8jH
nMvBfKhQqEe/JmV6oHbAWGYWw6QxUNDZOu5f3VEmhOpCp4XC1Gy0vlzaePv/+b3wl/7tzZiGdJRu
GjZHEV3Nb/YvbyYJutFSos4PQiCftpVZ7aBOIjmKxVUvymdOJPBH4KBoqK9oBZF+JRsj29TSmdAt
5/5bnj/HPFoXG1f/ZVZC02p+KoI4vll0yrKOIBFzDOg+Dd62D5xsg51Qu5Na+hbhAIVkEhqnJkmb
DcaC+uKZNiLKhkmnDJsKKFA0npyMwqmP030ozfipaXQTYdyt8LzwN5P776KDTSH1IkCXi9SILafl
gWceK9LMI2isNV9HtcMS4BMeGYpHrQhZ3ftOHRM4EXuVU9ubivoHOErx4ptAHfpI7rgdtU9IyQQv
HsnsTNZ9qd30gWFhGuB9dgoRvk8upSW0pC3SERwqgX+MLKc7tmZz9ERh3c2w+NCrPr34gZafQ4OD
zehlT7jYnRNtCGwFVSdvGE/9TVGFLJNqRmkZ8445OcZdzPPFbPAubqT5bzRREp+ZOaduY+eo6Nbb
Nl0YwFwrJLcGiYMegrY8co6k0E1MtRN3r7OU4ttvwDtha9nlmvhI1JQ+acp5MstkuuY0ozdNYZLo
HRbdA+tSvUeeNfeiq+/wqP3zgNoXjwS0Iakn2oXO4U+2CjiiI28zjmgi9jJ1iOc19kRuDxei4Ru8
oc1wRSkIE8tUd9GX+fchIMTbeWSXyL4QGoQAlAISHiL15SJ63Dh68RZ6Q0wulEOyaWRy33vxJSCg
dKRTSbCvrr/oGj6nZIo+sZ0cAPg4W1Rt5Ml35vSeEnK1Dovkt1Ho+l6k3Ez4UUb003H15trNN5nI
nt4nrTBSFcUVs3x6NL30oZ1fRVbX0+yYv8y4oa4GqTI7pwBf5jmYVblf7ImOINP+mXu18Xxbh+E1
//Hl74QZk6x2zII//iDcNXtjdeN48Cy6EsjP4pPZFJT4eNlWU6VTkqqwZaqjjGOg3OGpHsiWMCUy
t4GkDd95MyP0AxmD6AAc8zr37QnNbPKcj3l5zV1LbEQcEddV0EudqKRQgWB05ZnMnuv+jHYofRCp
7R8Ki7jEyBkvrtu7q8RCPBY01tEiDnina9WvUgtgsUBOPmk5XQzcXtlKzyvziXoTVbV3T0pu/bb1
0P0GugnC2MMOxQ/23vQk/rp97FxFlUVU4iaoJZqFT+jPSVBy3OjomTUDbw/XXgclUhZRcY/V79Lv
+lcHJY2SjQ9/nC4dykx1DiOxSzyML7HTSLZDFL62FdELHO3vDjkAB0fvADn57XOt+cV16CzmmICG
wsLod01RYVtsJ1p5eZVs+JlVO8+cGOXSyNHQVGAlIglpsPBWg+sPMuMWWaI/GXm+TeK8PUdGtfSY
SJXuiF/288BcN0NPNCjQQkAhstohGA33tjV9p8VbrRH7JXsx5gcnccKN8mnL/M+Ls/zXjHBlYgBV
FmBJh6VeYIv920YRV1L3rJqYYRQFsKvwE5oyi05CT6OL6nWPA0r8q+I+xjGTIBlwwhz9+0DwqxLh
Re+0uyw5KGUZJhJmLb/pJv4vb3HOZv/bXsZbdC0TF69JLvrf9zKnsmjyoYE6DDIytsBsJTBQBnho
vfSzSGru+DSNfnks5Waclusm0alOlaE9dHBMpXjEZd5fA9qHayj4zb6rBvtqIVYLoSGs0SVJGt3M
q+gZgi6hoKfVmev/yy4osQ7/7btwhOG4rgXY2CU2/m/k8EJDSi/GIUc2lpVXIHgPGPBWFocPYv5U
dq0Bu+TdxWcNpIdV7sMhM5loIshj9QF7WBevZgUDzh2+GCehmstLosF7UIZ/uM5/DP/nP3uTTeM/
vFNTF45L3p/h/tvPGxuiBoOxQgkfQZ7RAftv6kJYsHr7TeaD/unq/sfgV49l41QfjfWDtKfmYls1
VCoSFRyIhmfLABU1eJ22z1P3PSvtM8Dv4eIg4gaaxFavKsJRVagTbemlczRfoahV8ZApBqCrIrVJ
GoWXTdRVutc5U7x71vCrm+4aqYSPReGjgU7Mgx+6Fm5ZpP6iob0T2wgj6OyHdJMOlWCStzwt/x/r
/78Y8nVKE/mXheXfuP736pefZ3/F+v/XX/lvrr+0/mFaFlWp5VizsIVn/L+5/rr5D2UpZdlCWpaQ
84PxX3Z80/qHbvF7rmHouq0oZ//J9TflP1yXRFqw/vimSQVw/5/A/qwm/3rTC2UavAWKU6FTOQtd
8Pt/qVHjGlNP37ohVMRvzuxAXmybVgKUs+7HA/Y4Zml4RYzSO02u0yAcjV8ZMP70BTZVJzSx68+8
/T8vYP8I/ouMy2ApOSulZmpIfloulRGfmzJP9pEN4nGlZr700BT2Tg7aFf22ThXGJbfn2MQ00jdN
Xm3drirZVGW+BYvSr6LEsvbWgIg59QN7V8ddvy3qND60Rnf2DPNHhPXwoWyTBvG2+5Y59JImrKGW
Zz9YLpkn/fjQzgyL2EmPXmPe5IBNVK/Tq2rRUZMp9z20aBh4k3ZGzAZZUeuzXbmA8Kc5hWxJB1i+
amcwsqUPb/jN55OcdTe6rMBKMuOkYCWB48/WXV3/9AbvhwgM6zQkDjzGAkEwvWjiczmzr5D1YG31
2l0me3Uu5gt51gYmajywfnUuPV9sKhOMp893o0Un7Ej5yZgvSx9qebl8BVX7ZYibmI+MzyDzmao0
iN660vfP8VSj8mkpjjI6gUv6yvI9uJZlHeZGXBM7AKWWb07wvwEvKmgEYkTewrd+6Y3oEsEGPDM9
bTdjTpivXsX2ycH3AhpNv4cmOgPNhNdbDSepjaALffAoaQ3Kc9UJcH6yo0LqZ9nyHDwUUin5nlPv
MzVbpOUcdaha9BZDb1dnlAo6B0S6+fQndnrqE91mw4cy3Oz054/+b5/En59OHsbmVqva34aZ7UUx
egdSXcgBd1B3VE3WnpbLQB2OxkP9EnY+IgjuSX+xomrfzjlJ1vwwLF/9eRk0PFDArTwUpGpn8N+f
lsvyDf3t5dIfrWbQQYW/EbVEYTEOWNKyli+nQX/oEwLPQ6l/Ll26P6Ik5n7dny8XM/FkV5iFUvCi
82eez7lYy1d/XpabYXk5jQNCbAW/Ynkil4fRnpjprJa8rOUXl7uD7e7DSEMKi/kmXn50f17+/DUj
wC4fR6clgWPJ2gFeRn25OPwXC/fyO8nUexzbZm/5jJRfYq2WyzDHJi3PeRrOKQWgvzid2EG4peAs
TuBB6SsvxvK/vIaxaY3No4m0b9o6c7JaYLZocKrkC8JNe2q63NyEGmeZNCaJhAiU6aTmy/Jyuehu
BBrWLyio1Wck04OU3r6AenDwC3BKFEVkIOnORG7CCIjAqSq+LLMRY+jQnKvee3dyNMC5LjZ2CHvC
MYyXEeXPrm/mjNTlTZlbPJUJxhcetuUX5LwSLhfjn18tL906B0ZNuh2VB6ju+S/otJ73OG2ubBBM
OzJ5jEncPMO3Bd0mNH+rGfnE981FaNqI77IPd5M5fOAndU+hFgQnc3rlJxvLtW/SMmOi153waban
kQd+5wXqo6gbnzGB+eJEeOmXt1jOn3YwK7CRiKP0nxe05Te6MErLD1u45XHsS0veZB+9jGMz8UTT
446nx9otmR32ZrFtu/oWTcP3BscQ7krkQaK7hD4y83mnw3vv/QwRqOMKKUitp/2gexUjJxEiMGvf
hFkeXKc3yDlyv9JCqs3Up4/urnWr5IRA60Jxx/Cq5E+UUJD8OVC07eEb1mNyLRw72zvD8DnQiZJD
/OmbuXs0BowideogbUSrzeCdW2EY7kYV421txac3Sg9VcwqKum1voU7aNWd5cjwzQkjDLqz3Pt8d
xIWCRO/RojOmd/c4yJAsTClLRBdeTApUYH2p8tNrm6u10IuJAHhtg2Q9PI6NfpXl8OzAnlyjK0lo
kOAa6iNGy1gedpIhwwGN83mKgNfQfScdnonz2Y3Ht6GC5DxGsBSdIPsZG6ZB7Hn7QxO4TKcCI6rB
KWhFcuy0Ljuyi7UA8Xf3Gk543PDF3jnUE73K9HxH7YyBKBkRpGjBncAU42zXKj1mnPpwua+QGwTr
LE2ZO3tgOyk5V5Fu4gOh/oRVZ6zyrATDPDDtrltsbcx7mi1nabgd/T33IyazZtnMjMr1QMbBGqc4
c3foJZsWtRCAR4cZU4ukuzINYwcBy1g7afxrlFhLfXd8aZPxnlRW/5KYhr6dDG3X5AbW0pymi5gT
z9HRbFyptwcdE+SuLPhHxzp5gM7H+dvOhrOexdptGJEEGf7PYEwgaSRasik9vPGZl74ORTMws6bF
hLvuW750UCYNPyKn1cBq/IcxKc5G4whShAHeapV2a61YrPyeqWGbdgAlVDw891FV75TZjvhVGUzC
a706hSo2SHSJqqZO+p7MDbiJAwxT3zbZ6QHubMcx3nswke05dwVzsUw/IpXdCBH+jP0ALQ2jGUxv
2rVlXifHkgRl9vPDfBLGDxF81gwQN2Lq7U1XlAzAM7om5Plu9RjnJ2/mp22O0arTJdIMIBrm9FNm
xoOdeo9ZYV/jhJ8pwt1vjVt/OnDVcGVf+zw9mRihmZAzDQ0i/9bPDGk9sVEy86gGMU9nEKABAn9w
ocutGHZ42m4ERq8rXztyQHmNx+jYKu3UVoPccShtN4mgkRihWewDtBTY4t5yy/2R6PM5Vfg0C4TS
blOzxXQa7e0RVH8i0wlVt0i2KqDn3I7tgzvp2hbzzhz/0v/wMzy8ceJFhylR8bo5BpZ872uhbwrN
/BwsAuBsFx7r8NqEpBUjj/gdV7Z6zKqXagwuhesPWxtMzLGKETFQl2LvzDvebjRzKIiO9FQMjt45
VJo+POix+8wbfQhDn3Y1kvhrBO4lHP0jhudf0Wh8TIWvr61SXBiTokUTWHZ8o9iEASoqrFr03nV3
1aQAbGDMgJv0QJE7SXgWRvm7ILBgVXUi2OWJpc265mxlIPdE8swxsLK/D4AII4StO+yv1xA7A5Kw
wFoPMQ79drjBBQyxdcaPuh0/MfnENtE1LzRajDq4J01YnQMLwZZNMrqv8uHYxx3CbYn8UI9DjvZO
r4iNxiRPf01uywLJfjfU70RXY0W6hzl8WsvKQMbARTpYjN+NuNWujjK+lPpmjKF3BkWZ0UTEKi14
6psST1Iaxw+9TSkjTB+/F5U3NJaujZOdPWlfU1bvgjb7CPyQSnyCtpEEBn/KfQ8cJBRo+jg/0I4v
gr49tIU4awN6JRdY2DbWyp+MGJojPwiw4dG9UEwjC616mByaApAV7EhdMeIBywfKEGsh+q+4JJg0
R/tjJL7LzBbagYEZSWfHPo9zLzL02ht76cxSf6gcQIfSQxWp0ytr5wiu3iKEhcAQmCVhxDFHdNuY
pBBvTmUM+jmgcQnPXV4vX+G6Zo47/3bPOLQeNUqy+fiyXKhNUfX+8yVbYrbr6+xtMHFTdSl8My5o
KvsoYyDBaWi59HNt9LeXeTuoI8PITKfeM9hNNuU0PhtGJWCxQgSoeuw4dmsjTy9Ryywhz0yHEk5J
9ChxGlckQPuvQ5a8GsiGd5pbj9sypvIqJamnbRL8wHwMaGq+TDDc/7hEw0AF7FAGHTI+pbQkQsQ2
FQPYOoSIFejkic3stWS+SJDte4RvwFeYbWdj9xX72rg1dHRgfdftl19moLKmkdsdUmHBEyrxzPoT
84b5EgoFTNFI59sLG5Pj6D/HZCJhITNbqsE5ragTxCz11V8uzVyV635qz8e6qzWXwsulmOvhFMLk
2rVctfJLopSMuYpuTDUKQJG8Bn0+7lC63R1FOtAfiT3Ll0tsTzRX5ctLOasSvJ05V/Z93ISgzOYv
WbsCQXMavVi/T4Z8ugGOIMjYlM/KyN9QlHQHdhEURYPwr36H7NpMzReTXITIcB60NOfmzqV2j+zw
ZxsYMTPf3D6PONnpgxNk7jXRjOPm4gUYzBPEO4myxxN9LrGVFeejKWhdjCudRJTriW9hRvkkrR8h
gQNbkyY+2nlbrdV8iwRhXu6hQVl32dEkJxRumwXWV5ub6lJ2HjrA0L9lbsHRNMWGHmtJRt3W14hg
9K+BI5cNwvTpwtZQPGtlvk616h3YpP9iORrStwLJM6dxjblOpl47z0IloWPVMbvfEFvzayMbnPEJ
4994Pi8Kg4m1qToeaVtW96D1q3tvKepPkWOTjNSZOw9ha8CSaYUy46nMJwuhq/I3phYMV90dH4ek
vpI3d+ODcA95oqIHU/4y6iq+meUxyiaMWKRnbWCbV/OcgeCJifFoWtv5rnbR4ZWzHDSaYFxJy1t3
MRjkOh+Gx7RFxawjk+/6lPM/Nwy+QeJXihLvE3CZrRBTCiIAf/dAlAeTr+rmjmFNF3KoSVXu2M8H
qPK1FTg70Ve/MOSf0XV5e3vdlFNzbWpjOgyj+VCHTk6qFPKQSOMkkzIqNZXho89gCfZd7mXqe6YC
YjqzKuCIcsTLaONzw4Cl0w+tf5b6lOwindGvhq5L6wJzm5eoT0dEagT6jQ+9a3/YWIqDFvUcgNyV
1iv1GA2YOZ14+Kpc/5uWjcZDg5rzlhHxntmZdlXC8PZua/4MmwlGnUmy8MgZ69EQA/uhAsdN1YLA
qYTMmyXnTHXUc1BzRJNvRxvLWW9gSJUxKxWjVjTshizvKWozsLlN2FzUiDOWGfVZtIDDzCH9QdCC
tSUvBDqDE0U33UkQt7cJTqsSnn7HJt1z4dQ8XuxBJ5RZ4NbKoMxOlQSnl3yMTsTxJOdzTdQQbYIW
F1/be/oGcFbNmBv+mBMBvqiISN4HgQPUsOTdhFTwGcvMvp5GHH/xPM6vIBDEHFh1mg6Htozec4uD
7BQ3F/QdWuw9mr54KunSHPhnsy2+qpJdPuPOrOx9lgOl43PD6znEdz2st0HoeRfHA1I9pubJlvVj
LIb+UmV2f1m+4ojCYE+LxMayKjhjnKhXxP0VnHv8NaZw98Cp78qwMyE77KmLkJKQHROdAZ8I+FUR
KuHOlKd87HYk8OAtiZhQSsvud9G49SK05aJ0mxVG5ZOZlhYwkxbBvT+skCmqvdvkPxKogkhXOeNo
fnRv3fuAXOkqZPcaDJ54EtlnC+rgAc3FruxScYPX6W1ZXeN1Vn2XYkLHblUNuEXUw2sd/R3aCJf8
jZaaDIPevU789O4wo74l9XcolihZGwM8QWP7LwWRAFpSOsey4p9IovxnLy9J51hrP2P6h4kIGItf
5TfG6fuoG+UqqMrmnDfNl52Aa3DbaAIeU+G7ksz6UoayW3od7UHl2s+2sEfkIqTFi8x6ixHFHZQZ
PbfgbG4yUKC5TLIj5zW2nuonX9HX0HzV32SUcrwf4/1ge9MJHcta5Ol4QhTOjcBga9M48sEMe//a
Kn1n5HX6EBjixm70WcO8OWU05m3Hldcw5w5sPND6BVmms8pxS25BTZ0WaysstsXOtt1XFprkiCHn
yBH4R6Gq5DqiY9o0FuB9L2ns/XFygZRENjyWvNdPuhO0u8TBU5gKfLQ6ayR3zEdsctituuYKAUHe
w9iVACI6A2kFSKGc5EIIaDHhREFfbQq9ug9Tj/mMbupwSNrI/tFYILprGM6VrA/MXUg7hkHHPZzv
/ey7iY6Tx6E7MKqTp0F+p8SAvoZK6CAUDNAoyI6TxWgua9ELzbEhgxYOe3gqBzexf0WU7a8m1T0m
inQNOdG6SkW+IdFCYzZ+RXaiwDPwKDHGHdZmDdmlKXTvNQZmoI5RaIEBj3P1SHndrfsqjrZh33hr
TTDKcnT3dz2hgskssAOos8I15D977Wues/JyCmwgFi/lLMWdRm3tBMzb1aCj+U9ngxLEiHWtU8BO
FtW8NZcDZV/hBqr021KKiQa6fKYaYpnz+q0h/nkTVLk8uQqyFeu02bRQ/3JkkUPh96uyBf7EVnbp
/NBncoiWPyTR1qNYbxr61spzMOpM6jrpStL00TZA2tO93yY/hgrlWTp2T3ajvyWW3pwNzTy7UUu0
NEhmfFLVyrZxeqJH8F5a0Q6boP8y+yk490nJ+jRKMqnjML13U7GRWBmubooLioEiNSeWGhykEx7x
cyby6irrG7gXDPWWh9bJ6cZn37D3cR31B1pR2OqRoG3z2iOHh1CiW6KovYlqiXcux9cSaxy53tq6
LdLflYiQTjhu/6Wq4on07HSrYEtDlQRAhwv6ZRpjg7YmAduxGQVX3M80HFxxwTflbRnfB8eJ8mcd
hi6nVv2Zk9TvbhKoG2psZZwY6zWkm99uA+2GmcqxJ8NCwDPbQNox2TNysmAbGh0Yigx8GuFwBg67
cyvSC5DjZK/4aYZ7a3h3y/xqoqh9N1umyfk0u/Cd+ocTJwGpGW5z04hlObhgk85ZPe4MYXaPZUUA
kaaIlYik6e1BzWgbs6hof9byKWOj88vUvfhd8D4mLjViiU2gR0K5sr28PKeQZeuFhMc+I64cjtgP
hyTfBjoq67xF4uErcu6ihX8kyS6S8A+z+YY1mPnhFtxmVoHJxq21fZwVH6LEz5qTGnK2efeoRUiO
Q/q+6WibwTz3vlK/KF5HHsSwc1hkZ7WDVvb7qdB8XAvZoYdRtUlxBKxlJDmA1k6+Vw4uBLfBM4mG
bZNwtN2mwlfrho1mix5pYGSBDC7uO+PQu1l3DiosO2zzGvYtQ7+Gi6ZiDnbK8KmxWlLMOwZkhDTq
6K4rCVAYIZw11MD7GdZwfChbAtGfciubaVi9CYAD3W0QUqHGZX5zoEMllTozIPWwaSXJsYmTR6lB
XgFSCaKDOCLQ9hpHIKwOgNbx4AG4a48haqXAD5IrjYl9b7raoSv1+gxdriG2jSjfDgYwoyBbHgma
/6EriiIJCnPvacoDk0hLIimlf6Aq2hm9z09kqkkXmhxaxyTLHBUKnk0ErxNuwtRt7F5DsIVoDtMl
P2hcSjhw5HjTSthBhifOaBg4vZztjp1oysKdGZXOobEg6oV29SgFaZ4FLlsSR2l1fdPM2RTk5C8i
iaaD8g3tFPnEQYw61q60/+wSiMWTxcjXG4BMrtIWUSS1Mg3SOv4wy2HaI/o2Ll6auvhi0+8NoLGV
gHNwcDuR0I/MmJwY2SW0KC482qsbc4DVmPf5TmqFRuubieUxtgtxVIKhUx7d2ZP9s9N4ydVKTQKw
4vzWCBh7szqjGEIOhsp/8uhtouThJ9V/hFnYX5y4KSCDGuXWdHChJSSV09nTnlQU2efl4lRIgklC
jdbCMNO7KooYNz6JSo5PCVmmTrUPkVxd9dDK0K8enTacdWwWeX6te/TmV40dfQ7cD2cO9R0NfNaC
3rDeU1ixkFdEfosM/alA+wfeCYLAyJl1i8RwS/hn/5TNl4EQvyRrn9yOk2o2RNW9NN/I62jPpsJd
xuEB65/dQMgpczwlSVTC85bRMXexWGWJfEBcNzyLKeBex8+0CQeUYdKUOgYODBZBXdhHDUHQOhTm
rlAMLLupCvehQ+3qsnatSwIPT3E63Yea5zfPh+9mV4azStO5oTBYa+kYXl2/RSwTSFImo/ZHPyjz
EQjOxmVLfgYPsAoScdP8XN448x4nZC6XkgAts5sozpOjmav6Th58sqsKdBZZ3d5pEJbn3ie1q/HN
+GxllI2Kxi1W3vZKlk+pGWwGHE1XCSlbWayqY5GyCKeJ1lzdgRMLHacHp+EmMroqpsy8tBVaDpvW
YYhWBq+v8dIr/VxUpTMDzcIjmuJ0pZcNw5PSje/x2AHm9LtTQjsQyx/+xDkvMU1JkgpxGAOdxv1P
0HgtAbwwwHRXCNBpMqeMeBqdxC+ZZ8ZWYUdm/XB5rjvrdxhVvwjoLfdu5nwPRpu+TJfe8gYvH5lt
hC96c85jNd0qqH7ryTX6NV5pCJvMh/fjMDR7EwAwoYHcrLBK5oZbWexCDZ5tactNoPvtW4qlqJ1J
hobNvHkabcKH8P+sIFIEZ4iBT8JpgWPmDe91oEwvnPal8FznQgP3xZfsJWSuMesNpbu1WvuIojuv
y+JojWjTOHNzc7Sc3kbV7lNFb1dOZFG1eoqxq3Qem4H2VE9k6ErTNHND9CJVT0tHqZT1L8MfcsiI
8GBQJB5m3TOxUBi/2/o9s/JPxFPNmkS1r7alsnWGaLt8H61Tqr0x2e8AtbiBQz859BJSiQMMk0xH
jbHbffLerMH0QTiW/5e982hvHOf2/FeZZ/Z8hzksZqNgWcmy5XKVyxs+lZo5Z376+QGqtmx33+57
97PBgwOAdJUtkcA5/zDzCMQRLPSo3DoUnnZFa34qk71mquOzafHeGWoTV3aru9T4ZLXvQ93vOhb4
3Sc4NvkN2dw/xfxLUY3tsEyBr1jtBDAM9kC4pPiUA/nuUp4E8cKUTtIadH1hYgUGQcYxyicUrYKt
xCdPHug6w24hVw0h23fTBNHfeji4mlGPmkbwEHQe9KUQTois27fCEZk9FNYBNbDtLgKaoGbf0C/r
SMsqt159ijEvQauPFNUgMmVq6jnwt7HYbGxt2EFQzVaV4WuLOG6HnWzCNL7zEQnbKKRqds1k9mtz
5MOdUcXa+0nNSdnSH/iy1Iverj5b86BzZkHhBekmyF9xqgUI56BIr3ouaQwks8r9xDfECZNpmxp4
1gXGjF2THqP+o6jIsc68efXZg0QWeE9ajItcAOly4Rm8/vyqodAOEHzJEQRIm/ifyMYTl6YiyXcd
Uwwd1/epePpQh/YNdkkJpxFr9Ied/J/LXlHm45tQTjjlFK9qvEIWHA/ZBQN53Mme+9qTYSh+YQWg
U2gAd2GVGUuMbtFJD5CKk8h7tIr8HTLGHPENxVr1gm4iG4u311ZA+iWzY3Y57+F9QOWzTKl8ykaG
s85mFLCktzCz8dC7yYT44KyyD+CXIf5t6MwipLiSMIxEghQSns5k1SkaU61gwwtqkXOfG+L7qz5j
N4EaukiaQg5vdonMl7IHaXbYbXzuvDi8qaks7zJoKzvZS0QPv1Xrpmmx3BOTFBLHbeh8vrJnJFeh
LftwhUoedlsiIyyRMoGNlWcx5WTf0Kqa7ep775I0A8jew/SeAMq8Nr1RHDpdqzd9mIAasXpswmVG
mOKgtvawgrlVYCdfWFujeY96s3bz/wFiOdmp6QIQ+1F0eVtP519B9BHtBZ7q//xpiPIXeNhTHrW/
fv6vx/Zb+6t5jxLjut8YMdv+j+eohudQ7NBBEcEiuEDENEf/jwnWyxP4LE8ne/2KEHO0/xiWKUxU
hMULVzRF14b/939r7n88g4OkR5HU0TxHd/4n8DDMTd+hw6BPcHfVs1EjdWysXPQPKNlUw3JBGxLr
V2UURytXjaexQhAKX2FvA5xHfxrMSl9xUPU2clbFkPAyq9e5cZlNU1y5/8tr5a3k4r+7VvO+RaQg
4ESW1V42Ljw/HnGvsTdO1d4RzYexOBCw1sug0hzsvB0xikOo5Nqkpfc2jMxM2RfJrSc08YMyhYhv
exSJRVihqbYeBvRWdLsyv+hO+zPJ2wFS0Yz9SLgunJqH5zxML9hLL/NW8770mOVaXtzCrFcdzEJS
f/ZBT+G8Jnt26aFs7ONIwKOfGRknvmbsUGNnf0nSEzI1ezYOWsHKRdd3PyIChIGu6Wp7GYeYQCiF
r37H+I0aVmzmB3LcxYEqf3EI/RGvQLU0gRa8m5ChbOwIi8gEQnJD5l24Rd56wQAdRqxPR9wfAo5P
GPeSbByN2b2L0f68CUrfvQtFbx7HEWsAq1iV2qZojOazp1bKfZsWySZRkL0eSTjc9aLxxUHCdyrS
6yXqFG3LYavkyWyjt1IF3gYq/p0WtPMdgB3zUStIpeq9H9zUY209hkE5HIOyeapIRQOxV63+nCRx
sxtDkfppzp3KToz/B8o+USTTQc1ZTojvCuz6ONjK0J714PxPF8kbpVZ/a9RI+Q/IQYNxj7ppP4j3
x7WRYyU6PB/HgDQ9/f6bg7WfUBY1tSE91TBeH30OnUKRFj6faYePI1rhi37AeSDWoeFhq2qgAojA
XAl95tbVquiO5DakfncuzvroGksLCcovaB2Sch+9fl/mlboCDJYuYyqSWArSS197zaBEl7FrzzF0
/TZOQ94FaR1RnM1JCYdCBkfG6FlYG/AO6ORoU7fq55D6YjOEj86Y5Ldz3Ve3wai657Lp2b0oWfwz
RHajrcLspQVgA/tXiY5Wq/uHwEhMcgUTrsadSboQfzVtYaiqteBDX9yUOBjehUKkXEXS9W4STeVw
KB6RiMdDgwlEG0jSyGklbK2FW5U/nG48Qph40eNsCJelVyk7EeZ5z4axoAi9M7riha8n/6HXEN+h
+qGZt5pBIQdhCEP4TZnaPkYRLVi1CdJdBvJFl8HLfNxo3+0yC2+dDBXgAp2jZdcDstlYyg/49SPC
9L5xl43e0iWTOX/u0wG4TxUFWDC6QolFsxAeI7M/AXGwxkuDVhxXRG9HgtFdFFU9b6CvTvcjGoyQ
kDFbcILooSCTCYW8zn6QeL4d4278YjX1nZPDNRdPC9nw1PPBjfMckWEmHybXmD/gyScNgeaUFh/a
XsuOYW3CnXGs+Tnw1YPd6PbPEANpc7aiL7BKhrVqcbor0Pg7Rp73e2mfz4fYzIovb16F9xfLr7de
YJr2HnBvAov2dBN8hwnGlBeWKt4+b7DHjpZFHdx491diRzjweAlIXV1UbgFIFrtWssBl92P8cemb
+C/dj9c204zgPnoYa9OY1aeuCs4VKhynLIripwLZ4KxBRg5SGjbO/Jllo9mzyTMMffAco1o5lOkF
eiKy64orRqX213Ld9bLXK67jlj4HVKf+ez+jyutjlQ/548T2mcRiMTxEeo33hB3GK8uG9hvgWhug
Rfk585Roa3Lqvglqt/zW79soSL41WdEg71S4t3aaNJ8VJdtmcYIhZ/s4BnN+ryDkdM7C7hhMDkrI
lhXezjZZcs1pu+e8BzaU1SBOMqsJbuvAEeRtLVt44G1eer+ZlhmZ1gMYpukxS6p7R4yjVoNAZzbj
QRxZ+Ze5U5dynB2yczO1sb7xsyR80drTMI3Osz/lJO2o6KzlcNCb2zYuIyTQ3Hbfkn5e+WQuXjia
rP7l0+e+p4ry6QNEzxPPNOCLouLrfWBnzlTmGxtB4Z+xlhj4mfDqitVkfjFVhBSGCe0Su/SNcze7
vMqL6YXTn71UgrY5zM1knMNA+TLxhb3RhiKmWAefrjZQQMkQL7/05JgCWSzJZwQM34/LtWNHkpTS
ENdep0lp3NdGzW/8b24nx9Qm3pRh9wCjFP30rhsOaptZh6R24zXF8wBuSnyCJGT/tHzrvrJN9Ytc
qofm76X9rL9ZWjip87NQkGstM+2L7U/FWkNTbFWHJIxIPqBHWeb3bjds+UreDHitkx2mp6YmtMOg
C3/33s9+XKeM0c2YFFzxfh0a7BRG6o6sMEXFgzLNbxuv1LaxYdfbD+PXtYlfwskWl9pWcWix7LqN
kmnqEJP+6+3kmFXkJ8xaxlt5qbyxHP94WeapZyVBu34sgNTP6fSJl2e81FytfiZREi2i1h2+c7A7
Ii5H7gXPTVI9SkcRA3ZSa3n1WSNpIuoJnMzH+KSH1MVeoxk1nKcoqp70PotPmojEnIx03lTXlf+t
69DZe3OX688L+Akyev8TZCTm3v90udLKU2eblFEHdC0KgT6SQRgtvUCwwgyOckz2rk0iJ5CEFazB
3+v+bjE1Zv/2n7/Jznsqn8nZyTBMl/OJrZmeOPS8f42MYaToYW0oPyE5PrZz7T64TgwmI/H7pfxG
syX40eWG+8DWB/eD13GX8eZ1vJ8jsIyVPoktxI/Ribw36+W4ETg/Uv8bHnVnDzc26PBuph3814/Z
pSfGKJNTwo1sZHjDRmWh+FDLadnIT5vsyYW8HVFnMkzuKAcvN3c1P19WAI+kb9VjlSaCuuHl+0ps
irPCUDehauA7JkI1d1P0M+JLVIghg0zVIhrhm0fWy0xW2/XRc0mrtjkN+lAu2yhBx90K8f62x5eM
bfL6usK2fvoW9BLX3jqGkSC7Y7PJusal8S+7AckDLNIJ+pRwMZV/RXHY1QUTyXONj3/FskPukGeQ
+1MJUg2pS8Qf8GEQp0ig8yh0KZ9kkCRkREvlUxnZxWM0feszZ+83cXAET8Gu8DUsfYwc2Bn7l1lP
FGC8APUu3jfWXOkHw0yDWzI7+sESPQDCv3ty7DpblL4iMkBvZ4doOGv5HB2ApHIGMXVEFKu6OeEl
+buRE0XnjRwK/xyTS+BYsDsVEzj3Il5di+s0MShvI1fLhV6CK/g/f1Psv35TILpyPtQ9crNQyz5w
MQNSQ9TQQ+OnlbcBut4YQnWvjd1EfFJl3AobNQDO1FkjSDDSOEoMVQhxwtLsoUVHlnmHgbx5lzQp
mbKwOZoC6IPq0e/xKDYBJU5C9vX9hLxqJInf1nq0bjtPwZhvRuLtDiIFOWk9e67GSCPzTCUDvfjm
ZIieGC9Me7q9rE1iM0HOJtn3Zo9hq154946DUPlQIrCfTO69mKtU981cIyLTHD4VfC7Xha4gej2U
1MNELx6m3z1QOL9719lrLxiceJ/ocD7/+W+jGeKX//4L4DqQ+oAcqFQw0R18/xgLEeNL40mtfyKc
MDcmdm/eTR1O8OLc6r5URizaRXQZcjSg5HUuAOqQb8mKy/h1PgaEAF663k4AzI9GFlr9Br+YN7eR
E/Jeka2b8OwGpElL6nNxMStfLT0/F7C+gwUJkgnozqIOjPtRz6uXwUcwIG1z9VENZ+rVheIfK5Rr
t3qUV1vXDo1jwksTscS4fjSAvoLgD4MXcccwcVRxR9MPkrNrhCjGKCX2cANGXaaqbqpxmJ6jPvPX
s+IMOy21/Xu5QnAG7qC+Y3EjP67iszianQpiQHxmhwpWG2C69KZ7nbkuLPQuXRlBny+p3zcPHir9
aTWGj2blhY/6ALkh8tzmRo69rmjBQUIv8c+VOD9aMzK5OpoYq0aEcizCXvQGQEhMiUucOIPXOOek
9iAXyjHFi+PVrMXNg5y43iuTB9dcNxdao+CFWoVrmMX5HVpEnIdFzxFWGCUwy72GvPmHcblCToor
5dLrRZa4shZXvt5WrpDjcpkejZfbyqEPl7+/beMV//LOdv/yYbd023QtC1aszSPf+PDObm2cCack
938kU77SNAeLhm6uOKELvKWtudlehpVFdcWq8fEtZs6ECzn9YSFWWY6zvCyXi0ZxD7nyulzeUoby
lpA5kPCDEyX9EiMTWQuMq1L84lFKwEFxHozpLpHDThnj0DxAmAI6iPTUdZ6sLZqMToqjqxZNd5fp
33fRyCIt6jqz1kWwRpGka8mYdPVBi4sqW8mubBol9fcZ+EYxqQ5mfXiz+LpsEjMh1PW9QkGrLLmd
HLp0KY/zAkK16sZv0uLY5Pl0U7JnXzjk3o5yTDYWmYVxIbvu4BzQUay3dtiGv8euC5G7+30HOeaV
lrf7l8fdB7Y973sQP7B8xPmfJxQG4+8fd4E3x5ZXtsr3pEnWLbkLA8apC3cRBPxKviOu7xL8WsY7
90UORPg1Ggv5Tpkyo4KYhiSeXC/HZG+O5vGu/8GTRNxVvKUu93p//8sPjWLnD4c/eTJmzQNmUg3C
i+cQjtr9Zc8gNg4cwa8jyNEm92V8MDvYZPxdHpI2tR49BQZwYxbmJvA96xGJ8XhvgyKmms0sylzW
o7jA9HkOyCEyrlyAHHHaNPlG7m0UD+tLvjPFrQyDrOpWeqqBuRPboND/c1Zm3q+zMrcuZ1Wx+MO1
iLLmT8BJsu1cjn/4kw58UQ3zS4P52U/MlrStHJKTHWLK21iv/4DrlN+nqg6u09MNgUcrEPuPhSOM
2DnGPY5Dkz5Zp2pSO8EzK9dW4wcvjaPAZg5h0GDJEwRVsfGRFUQusg4f+8oIH0HLrj0Mt05yaIzG
go1sSQUMEd1t3Q24t4OxuwmVCC6aVnigNDz35IheaUFqIZuSbq8TYwLwDb8PhP9Ydh2XN+navH8z
Qa4Q6VlVYbMRoWCyh1lOdiNhNxeXxb2q2NiqOePz1Bf5jaNZ08Yuy+kZr+6T3Ql/Y1R1/vl74LyX
xzDRHQRXBqja0hzKNobk57/JgQFbdmu1gks51mT6AWyMcIVsc7SO7NMekHjwy6XTmn8YMDshD6r9
I2nb5jZx0NCUoWz68pOdz9VZBnrE5wYJAexIxPpQy61jEFsPMupQzn3sI/+PJK26vd4rSOZXpXnJ
c02Tsi4wE93LHNYlV5W6XngT9nCQrusMmcXyOn9dIVippJRm2YRlHjvlpEzVldx3Fe9DfDWzVeuU
N5S9rKORFo8yuS+bMsnug74u72Tk8ydYpwagwUs1IK7t63pMyLFPYoO6M2O0cWUvQ079UzXVB7zR
pxc5bk6JufNa3/3UuuXHcWNQ2Q7F2CkPmgpW/5//pFA3P+zkNADXpo0ZFSKbBhISH/KaLhi0dmrs
4nszDS7esn69bbMOjfUJKdQxh9MAAX48yl6BU+jWrps7znONtZOLRZjhTT9RxT+nauocQctktyXO
WrsWSsgRHzN7jWrU+MibBR+tKMq+ORnQ066En1jDFnXQ0PzpTEBKctW608kJHkni52S40B9ABoyD
4qwK+cd0yu9zkDeeM2+6DG20EGfD6JdOZXOVTyHy/eLVc23wXG4OgG7Jgr1OoHmwULUxQDDZo+DM
9q49F2hE5z7OgPpofDHisFhNJXqJVqoYX1rbPfi6V57hgw7nuPX3PAITkFgnR8ix8U9JDrInG6z+
pgbdNnDgDWKncqz2cAzTdWT1LsdmCk+f0rLxN9eDtjybX0N5sJbn7te1ckiuwLtq7UNR2TZlAE7g
tZn7ctpnaXabZa1+axhBiaTz6+wldkIKVrYPUiYesB+2h1WXZ9XREJEcannr7FUku2TEM+b3eI8O
J5LRKmrKr2NyCTWcF62bGiQD7bb+HhsQD4Z2tLc4PXP8KqfgK6g+gJd2NO2LKcu/aGgbyPHC94vt
FKKkT2Yu/ApYnVwUOqAnM8vtB81sn2wxbpEgucG33d/kyHdSRJrCGb5oNWrTvh8H+zE3iuipLaC1
CiB3o8lAZozMED1MZmSQimVB/2ZZEN1UsReu//krZajvpfTEY5Jno6PbyHazc7A/aiGNQDpLD54P
crt8XxxTdQ+yUVx0xasJxfzrmBm2E2Y+JMIva/I0VQ9886zXq+TaD6Fcb6lTvkgz/ktO1T6GClw1
dMpJjIpmstSlabITuQ7ZUYMLAjaIt5VemJdlyHwgX6A27lKOGUMCKbqC6wmkZ1yWY5NttbHyPlW2
oq4BoVPRFWE5m/Vt0rohxw7CeMqpBxa478mwcy3t1KvmUUa4HxSfAutyoRzBQPAWrWDnHu+QHzHi
fPvMJuncmaO/kCUwPGfY3rwfU8VY8l+NKRaV60ut7cN1iKZPeH1hNTYrwVeI4snnpu8hJetQn/Up
8I/2DJEbGq/6VZ2DLU5K9s/3SzH4BXUpllpV34OkHIeNW8MBQZsivAMngxQwuLaDij+zxKPbVpWh
FycmZDy44x2HPXOr1HqqwnkDs+71VnhXKwkM9XBC9FyMXa6rFN3ZpC44gCoM05Mxty8z2mOfY5tt
moniMUrNhHWJBLgD738tw0ZPI8j3g7+5LE59GC9pX+9lGCjVMyo23ckOau1zmKCGY1i/Or8TioeG
9ThhWHssbe1ZvsXkELW5Pefb6OQUnnMIEvOM8pMAo4vDHtw2FZsccknXk9r1WCZn9Yq80YfzmuKr
BdZhEZb1eByiN9hN8a6KcP0cVaCbcAGoRoKJFk2QlQ0FQ3pzkUAyw/v3OiR7cplcIUPZwIho9r6P
vjFV9wgr5c7d6L5joMsaIaVbFNMimqf5mAwBLn7TKXT66Fn1LX+PD0++lKHuZebKsXEKkGHR5vs+
1/wzeqZf/cb+lmiTswpsf9x5ISr3bZjukV2bXuQ4xIJxp5vq3447PKKQwzCQfhDl0NH2krUMZU1U
VkPlxLVseh1Dhfa2BBSmNKpx9NWwuOHlh/CfCK+N9xr6qpUtrArDQjkbkPuYLqvrSo+Pc7T1y8oQ
tlTVGps+IJmz4R7RFIaWOgzVVxIH8zLC2gMRQYxrSgTFtTGqvpqJgr+rDqscz+Xya6Wbx4g3+6Nr
ht7l8lks+3B51ikrOc5WyUSmIT5EFXZgEuogG6MQAg9Iiu1kyE5AOzUzpj8CNDHlTospELtEFwrL
yekwU/cdF/If24SQYuNqjJR63Qu1Qzlm2RoVDOfJ64p3y3LrORk4+SzCUvEezOk8k9wrlphBw3XR
jejGEsbD6IpAppvOlcA++L19+uc3BCjJD5sunSM8EClECxC0wr3pQ27TyRS0K/K+fCl9Ez9q9l97
tY+gkxqSVHrp2z5kjx7A+1IPAQJacuqyQE5dmtoqN/EQIYLchLj34Fh+SUSXIsROBw0DAYXyC7vc
FEqDu62AQtk9tFs5G/dZ8eDxVZX4BYlnkL2u6Z5qp4u21/ErFGL4c1Kul5iI6zJPHZ7iuTkXeo6s
RBI94e+wdvpsfta1lO9UhAujEdTTM56MaGKT470DZX1ZpsxOf8xGTMflhofdhXrjW4CYr1WI607o
Q0XjuvjDdupDeL0z7yn4CqIkcr2pPvY4H8buyRvbO1mXzKIBfkcyfMHlDNJAnLYHuAbeQQmQ9lCU
OHtujPouakjwdzJBnActvAPepQutbNExt9j7DroKH5z/tIHGyW0zYRwhQ7lMB8p0KLU+xyUIoigZ
kgxZxD8/y8GUPfXlqO4uH2YD0s2tgTgDHHuWyKYVvdAunrqhUHfX8etaec/Ll0axisv9kL6Ols0c
1mgVpMmZTLS2GuHgrEvPQkRfNHoWvcyZOe1l5A+ae+8nzzKQ14SOr28NRDwAy7D87+4z5on6L1ss
FN/+8gUydI+sDCAjxOX+cmqBwop0fFiUL22oZyjQ5uExNb3gODZTtkw4fKwwdsgbCEMM/t20nGhL
62uDUdteHjRb79SBWD3LIKnrBiUgALUyVMZOO6r+eL4ccpNE/VUVeDj1tYuzA94zS38crWEVe12w
MqqyAGs+2bcVhC6YvCMy3yj7tvPsnSxz0Bzyh8YXBATinRyzRbogxpnwoPp4t4honsxOYO3ANg19
yROwKOC95b5nPrjol8p/VKaTeVATBIvlaRnpu/CBQvbSLoLhUa6ocaFY4hEDn1QcpSuspaCB8dGR
oWakWBokETIB5pwfSjxcWnZLyDVPZBUrWI7ABdVhHXSwzEO3y3HkEVONor54JZ4Nk4cIWxAEISrd
eb8KxlE7hw6+yjjgaecAJgVsQ3qxGCt8Vz8qctvuJJrHOzKilJ6GwnaMsoloGlFfkuMc+u5lNEfq
mjq2t3ftxLmflf6rfHQ0RTDf9KWSbTS8YPZdG9vbMPcf2nRsjhKy1qK+sw09SFq29JIXjYL6TJI4
zVEOXVdIyJu86vUeckUUjIja8I1fXJ+L8mGna014bH1Efd7hwmTo9HqIrMJl7vrIlM9HOed3P68P
S9mrzGPfuLV9J15WpRsnB4Na3Y5zI2CY2BpgPBeAZVxo5z1qZPxSrfhzF5o9vplV8a3K2nsvNf0/
7PY7lqw2KAjcq/HO1H82rfaS217+FbNEiOsUPHYlWjgrXTGc46THzjF2WgeWXFNscy15cBPUh7D2
YkxO5O6jHbIH7FVFHMDHIMYZCjOxa2puzNObwuuPfAoeMIQyf7x20iC+jMDAvE61mnNSwh5qj5q6
kMcbBN0HzOYWiPbUHEUY9DQQnKuqRVUpH5zoIYota1eqyKaEXaumiAkht6CoiXcjNwc8feoHpKWw
Nt5UgNgO1+efw2/jhv1etrw8+vrm3IaYwDoaMMshStJPrH/WIMB+7yCeLXqNYg96vM3OUUtjXcEc
enEgKMgVRadFq7auIf52nXNn+6gSJJWjbxW34KXreughcnLd16KR4bWpK0T1jTTcXoeQcho2xlRH
82etbroNCe81ybfwTqcaeT9Syb5HPxG9oXF2Nr1jwokoXHwtwspWl3LaFAujMYw5eQQUOKt440ap
tzB6w9vEaT2jBZKDjk1a7aZD6fChh2iybCzf+VI51o9xtvJfZWIsHA8Y32IOplulqsfvaNZ0aNM0
/moiKb5w+6J+FK73nq7bD2njVo9F3EVrJBKSGzlpRK1z8hXvRk7KIXwDFZSoS/jA4nIFDtLeEgZa
GUolJXma9AkfofSI6Bo2dBZ43JuqUTMMHyiHhJA99ipSpWzTRFcOygY62u8wUXVs7qH6/14up2XI
49beuOao7BI/1GE+o8i7C6P4eSxG7+RDicVPj16lRwqM5HJC0osQr7Px1q8DbG6z2VkmfsRjxR2n
Z12ncjY6X8pex2ljLJtlToqnysx4/jznWJjDtI/PsgmUp86v/HuFpPO5tZAA06b65Tpv1CZC5eWo
r+SYrjbf3GLEbxgVk2ncpFNEpSQov7VWZq88Wy8O0aA6d9A2B5xTwFf+zYoyUJGoL81ng+PZOSD/
aYg8iIxiK3gTiTl2GpScxcoCYa5rJOYm205+ZSRx92nRxfcdmLnL961KSfqPZELfIJjzBv1SE8Ce
X2Z3EwZ3ny1EyRAm7D/5StOfVS3fpmmhfDZzazxURop0qFgVl4OzQQcCF2Qxm8ZhgxJGCboYY6GF
xDTrRZrea9isyG+3bPqhL3Cpj3//C+LAwM08wPOwSVy0W2f93GUOekyYJyMDalPq1dBIO8uGeund
WBbWuvWbkyWBK3VDhQwbGZL3YvN3GUwnq9j0OqVUP4h5hdkKZzM9ye9LdFKBwirDKQ5h8TJyHb4u
DTUru0ykmTaKpaqjeJu+hBtxGxWqviZHDtXJttNfDeAyrfB/OZkLBxdpgCcr9YDsa918GEtN20O9
w4yXTaKyuoB50mjn2XP/pAZOvesD9824ORrxsZiL7zCxjDMvn6WaGt4nmWkpsEvxoqE8yyj2nWet
9/1LXkYnCbrs8QPeyck+aL0Vhbh0I8MIdtomjhx9Je9mT/W0w2IO6TXXb256rcD/EtnK1ezX1kFF
YfRUO5qNo14bfue799BrSfBkGrzASmi9N2hXVcdJVLg4TW8azNN+OqmRYVWddo/+HCibLkQkHxRS
f05nt1vIJXFCtgUUyEs6KPxF+hDwmo4I+D8fx8y/2UzConI010BvwsKN4311zwDXGWhemb5EEbI+
fdXda4bSnJNWT3Zlk6DIQ73jLMdKB8nEpEq7jQzlxIyd1oerRkW7nQqvVR4tu8cOG/FBL0sWZnft
gK3I0K0JcPPrFSABjtE2e9n4mVXdFJb6bVaUZp8HDq57ugNVXBWNXCJDM2+5TnavF7+5Rt5nnOqv
//zrgh75cfPt8B6C/QMOGmTqX35fTa024ZAZw1e9zxEuCrR4YYj9hCYa2SvDlNc6et/nOnJwLhcT
kdhUoEHABHUAzCUUSPlysEsi95jhSnZIeocjEIKXqmNrpw+9Xk/1y9j42vufrxv0+gZzGQyHRZ3S
AhC8CE0Sa/JYLMPAjJO9LEzKEKGD+E0oZ6+Lr9e2Re+iIfFu8TUMmpofhNgzylyac3CLojih43Kb
CXSHbMjXwyxEZntDAjZ8xEMqP9kOplg6Co51Mik4kOTtAzwN/bZMOESGrplwLjCMRYwFws/EXzT8
tX/ayOOhNjPGu1LjkWyXqLG4IwaKwcQjH5EqDUlSwhxLbaVw8odcpxgHOu8OKmT2HKW4qYdKB9VA
hjGWf8gMTccBjZvPRv4rzub8ecCocW8g68IHmnvBNMDG1FWbnZydMPL0sCAEMKqOHCf4F8ibqVkU
3Mh/wSU0vU+F2+cPHSIy56a37hDJttaWFUfbDmDdCg8AfKXT0r+PYoGRTaroO1+Or8hTGY+4vUNL
jrTwprHi+sV1viutE37/cKHfaV/++fOv2x8//6SobKTObd3SVd10JTjqTRl0xlwIV1k7g3nMtuOz
qbkmLm2xPd2ghNRhnryHhe3vw756CAMMxGQkx6msOYhVi1kZw6Yh8w4MDH8zM9tOdswZDxldDJz1
TkOnY262Rm+N56qyy/vC7pZBnU5nOZQXYw/tOcfLV6yQE6buPdp1B2BQDDmQcw5NOD/JSDajr0EY
9cmq9EB+cSKEt+TMyE8VnT+vxxioJJvMcFmrbXqwACN8GSNQCW42PYGkwyAuduJl2PcWhHSlnJe6
6SCHJr7Zl6+8/CpHbbExzXofdKq+sHgtbWJvbk4mRa9LUyamvjBTC2n114lQ9OQVjrhCLs5L+7tm
+Bjbe1iiYYHZUZzykmrfvvZqOSNjCr2ui66p82MsPQDfYqEyqnetat9/yAPI8DqG2sAMiu0gRzBq
fpsyaPWgosqG/haWReEOBojyGT/AF5Nn/0lGXXtKzcJ9ynQ/e0Bo6kTZSfmsd+G4V1UTI0CrUz5D
Uoo2NqnWZgCdeoaAk595VscPDX+QMFGtR3S2rMcqHJB6xl1hL8ey0tsUbTZtfNTB9oqvdHsFOa29
l+puubjGsndd44rVMuTYdxeSZNZ7bby9HOIwZFJ3oV8+SRiFBE7InhmicTQWHkjzqeSwF5BKvq6z
ChhgjRLPbA8086RFlrVEWktfGyKUjdoG1gmptgeB6N1NtYX0Zdsn/rHu/cWHZXHVTosLO05Fdnyf
NHV4kk0+IpTnTvcyIBtI2pnM8uei02e48wNCGnLGgeu8Qs6CtK241OPDhBRIfOSJE5/HxlmkxZCi
mEpUoi1F/SIST6P4LJsMPZybGX4V24s/x8wyZC9fusss6cNjXk8/G783nhK7dGVURrHxFCvzm4ia
2yVqMl1/SjDDu67sIUWtSL1mqwAx9Z0VxupO9tphnC89OQYP00BrE3fqSCg7OkLkySjQUVvbToey
56WvmfAUM+xxIdf3+tatpmk7Zl160F0fPp4y+XfdgA29QqnzXGRltDLzsH3KrQoRgIG6xdhHv2LO
kz+sXOPjPLYwACLECvqIQ0dTI96UBBimTml3yCrF/W6HzR++3brPmONCSy+17KmAJbbyXchI//xA
/QtzFzlyV+XwyEOVhynTH+BVie2H+VA1zhOKZEgcihfzUGLqmQ5xupPp6xHXsWWpqulOvnrlbBY1
v2dVLf09e71WzmKjte30onz4u+vl7eQFsOvRqqtxY0KkAt+3vA3zxQdGgN0Buecw3OuLSxLLjb3h
YCJCtuS8PDyVNc5IgWcPTyjBLDrAroqin0yMv77MbjTvRqcQFVlCMoXq2g2MiYckoY33LuXsFh3O
Viu+WFaxrKYq3XRW662DNrRv4f5UG6vXbTydrbM8CCJ1Hi5cAM+PMbqJt02g4l3fxs6T0hvnCKrU
bWCF5q0xVju1KfKvlgI0P2KbezSNXN+Hnm6tvcL+f6Sd13LbSta2rwhVyOGUWSRFUdnyCcpBRs6h
AVz9/6DpbWo0s/c3U/+BUegEUDTR6F7rDf1L1tgvMsr9p2vW5L+7Or2vXbq63vBaiFJZwZh0bk0X
WvJKS+FOxRgmtV7Imq4bA2wwScHeGq1wvyO292DzUH5H/+jdCQf7zSizDlNQf3qFtQYl0rb758GB
hJF5eveYxrhVV4g236tK268x2DLv8lzBT9bBadWvS3U7dCZKh8J0droyeHvPdbK9oaAo7AihHtwK
PbcRK69bLyqibTeUzqnEJWdtu+N01oEFkwIU3UMeF+kqRubmCQVR9vJ6Ll6YuIxFlw3al8hBaagp
hfLVmaYv/CX1DxYAt85UOe8WNodmV4SYdZn9rhL8Ob2Zp3cj4o6IWlff0XXX3rTAVFdNoFV77EqG
Vy0VC1mfDcjl1WDbNkPgqG9hYO3C1A2fRHc38HAjpDfGuxKqNEwpBJVJaiU/zKpbhFXSvY+VGyw6
uyufIx+TE91SjAM6x8GtG1jZOlWr4DUR9ovwpu5dSeJN11nmxi5ifTeyp1kWSCY/ZIWPcFSn9gcH
NCsTYlBuujosH5ssZroMjey7VU0bhHfbQ1JEKTIcpXsg8e9cDrJok41jDWKFK9mgOcjeLuSpmsWc
yk6XU28ebrRTjsjch8vIzm6ErbmjFumNjuYvWoxqffLVSN93dq5vAlCLTwAekQhWzPzdCN+QkZt+
5LyYkXLP1Xu9mvIdznDuzlQC/ayELo9e5VTfm6BeyjG56/7qdLV4LjMz2SAE1x0sA2a2ouUOEN5w
IBxdq7wW42zPbPiIFz2rj/lgzKsUWV930+O16lpPVvJRllDxhBSRRrhCzdf42zp5EXmHoU+/ZEjf
LO3ItVaQhYKnrq+aU5u5Z12JwydZZVvtviGZfKfOVa5XZxAoI3UrG9EtRSU9Jhkgi54+Eo+zt6aj
ooLUDGhqttkJa7z2zm6V9rENo0OQJoSxtD7dVRoqdP0c1YI6Pauze81dhfT9o94FH7ph2PxzwhLK
SJxxVxKmy7CqRKhzFngbLLBr8iCLuCny/2dZ+YrwkXH20bs6x9Eeai7xSlmFsOtXQ/Xa33WTzYMO
DKBay1ZWGeXhn98nxBn+dYPqQhhxQXmSWuXh1DR1xrx9WKBXRp5NRZzrz2Q4ScZsmGvLvZjcrU3c
7b6aX+ST522hbf4uzW3X0twme7bza334l57/Pk72bOZr/rnDn3FRotRbUefTwkcNS1/4nSC94h3V
pgcz6drjSdbIA0rAI4JUKVIE/9rQ2Cm7ABkodt1MXXl1vg8TCybDnHLjAS9OVu3vZEkezCaytkwU
WGdas6Jk37rdsvfccRvmGlqSjgsHEDFVB/H0fWTE91Eek3Gaq+SZEpGu6YJJ4Y3xVwPRrXqTZ8F4
Qg9wbWaTfsbdBOBIVqFMiSo6sBN8ikMtVg+sHxLs2fTvNXHep0hz36dWD59rlPM3Y+5r2NQm1sk0
jRDEcNDclIXw1kSjYG+11oNTIuWclPk2yezi1c4FHncdsUFZHMArMmtZ7aYe8vJ1nPRoqWh7uyi7
E9LQ2YqYlA7+vrB5zIVVnIJ6PWkNkNFGUW5YSrTrPoMEu8XJ/pulF2IxJvhGEpl2n7tSfzBItv7I
elIoQwElBGiQvUvRFNr+hx7EL4tV62v6FiKPtplK/JltHWlm9sDlOivV7IV32U+IIv67rr91bdec
U5jF5s538HPQzdIiepNaOOsg2RkTKVlDurC+qKWyCQcr+6Ep6e8efHokxiGdrR2b9FVTms0yzBKW
4DPkl5B6t0zxFzjoJSAXMKfYzYjDBSLnh11wjLB1Q+27QnKLLEqrzNqVTYxs3CiwhNbME2Hm5HsN
t3fRA4V9xTU4X7IoTZ7GPtJWPn/MOUWGESVdpb+1wmzcDS1QFuScw4M/oOlVuIWLh6iP6nONJAD/
Y4gyGCSUxyCzUZ+2k+nWqEa4EXph3ASqMn5JBt4B5eARM/fr2wH+wULWm34zrYxwoNs8cQ3V8KGb
mlQWypjMYMqYc7UWbTLZLcEnIEu8X7zak1eTrxARhfotQO5gndpueGzjqj6lWuJDfun07xrKI4GK
JrmqFssJETeQUZ6+b9o64sPq1WtSZKfMTuwfWZq+54qon5yqKv+vpa/1SVaAqQr/X1PXCKeplgnd
7V+nqhYXBSftivEZtI73UJsvrtEx8SKXsbd6D8ZAmlRvuFAjr6W03V0vKuN+0DWkNahPpmTdj2IV
wsNYGuWQYAjBjCWLUWN9LMpWu2gPuLvee5ObHn0NycqwHsqHFC3L5UC0483IpvtI4nI996a0nOpX
Y5ffDCT/XhUonstMaNkNyZ9fbYumvKI2JG+6cvwaOvlDg2LQYz3Xh4DxV4FpjF/7YxX7xZ1QCb3L
HX2RTOpGTDgdyP2+3P6T4BpuI720buzUMdstPryoLFoGZhwpSs1AIQtylS6e3ZdguiO0FWjp/ujE
ecACaRatlmU/KMQxGKyOrMSAYPe/NsgudmkzRHZEanlYo9n33Jr2WaILJfYQlnt6nKsUSAP3Yemk
SExgqgipUr11nbZa45HHZgibZCRAouFnG8Fc1QPrl+NWDzGON18QFLAwxK218wRZnflfIxb3Z3jk
gxmTw/nmLsORjzd/IS74MBljcNeZPp620ZDfNdAK0Bmz8y91HbUb17GzrVI3GFc49hsO3+IcVVP0
6M02zXP16OXuDvEEJH7mQfnI7s/Ua/9ohmr7GuEfavjZF68o7QNZYpw45+KgjI/wb1CcRxAor/0T
BhboAYo2PQjN6FeyPsiDO0B11ZPRjqvcw8ZeTcuN2bYswVnJHwGPfzxc61SnFWuzQEtOdrk2yCJI
UfzwyEvg8daMqwEfiXuvQniV5QaG917Ub2enp2NQjcVNwrJwn4FcOBg8oDsj7jo0QjJtowY9XIoY
86Mxi4eHNPX8ZenmzXPS4gwzaFr3Bf8/3NmwSvmGfjA54LJ4r8tmMya+j9CstXUtsKgLY/QXXYI2
8kItSML4TvujC6JHo5/y+FcPmOJGZsyGhryA3yX36pxNK9xo7zO/3cs2MjqXNmMmxf9pkzm5fx/n
Jaj59SLXL+wBz8Rczy+8cCcRmHBjDXzfQ8hZM0e6DRwFHdK0BOrKL7J79NTghmV88Aum4k3oF9Eb
sRAMc3ErOaVeauxVpG02OBM6j25NFjtCmuU9thEtREKh1ip1Mem58oAXWbFtWQzsBzzuTkHFerPC
zvOtqIJD5KXtbaMmxtYhkrcg8Bn8AnKa5abxSynbt4Lk8quDdvCqcrvpznDKcYcdXnlj+B3+ekoa
HlBKiTYp7iAHo9aiWxXR3DWgr+TVEOkLOgDdOyiXTZeY4bcxQbejtMfwDDGCmabKw11Q98Y9koIh
22Ld+u6IryyZoRtIw9hI0hTsocSel/ykmPkKsgFE0O8zUxvR5ZyNsNXRss+9aN/q0hu+9O44bpzc
JNY447JazURXUfGexlRUR3hN0VJtzehLV8TA1fh57GTRm+rbrgnEQ41y4r0okkd97uUVRrrL2hFR
mrlI8I7IpxL+yC3Rncgn8FWUkJGuIKkpGh0yzRGx/D9gqxE/aQXJqTtZ5eROtKvTcEuuwDikyQDh
InC8rVk2zAxqqqwareueEhsrY7XuxVcMwe5jfh3BolTWSZKg5JjHKDIaffC9nTSI/UFkPqvT6bIw
UJIfTNQvmEoar2WrTbsuy8O1LHpe3+E3xZN2aeXPEhg0nv55nW7/27vPxjMUFj0Ifs1T/43hrYkJ
irRdKU8IN6MT7xvGcqymHpfwLNk3ovY30CWLJ3xuSZ3pmfOzBBcYtDzE174jvMabMTmxLKB7VOZP
ZYVZZ1kY9rV7pqJIJS+dQnDdX/rOl7ZmNgm+YfryQtTOpw5IfZoeWiK+73WLnHxXJF9bdLKXURvn
ZzOp9V3BvgOxeS0+B7BGsS8rgq8ZPOyARbkc1AsnIQoKTmMCN6HPM0FpZdGTgxS5PmfnQwSvnhJB
8neeQWTbn9KYTJ/b5nGgXJz/Q1YGyNznjRKMEwMNA9U2+AcC/V9XH4RvfBM4ofNkkNpdJd2YlK+p
5S+AmCVbgGLNwVUF3Ex5WnekI9v5cGnJzdFbykqRNmQip9FdBpkFktSebiXORcJh5NknTMynohDW
iHpEa5s7yFJoA3V9zwK8dx8dTWfRieDrQVMq59gmdr9ukNZ4RqokWMy7oPesPCLGYP2UgzIlYpAT
dxvVYM8vBzVJwGMZusYz+vQs9dM7XS/Dn50Qa1dveEqqoFgicpu/w+775rT29MXTUEGGy2I9qGMC
LTaJ7Ns2NpUd/EMcJtUkvLWAC2zMSSh7LzRfQp+AWgrI5kiIzjuAD403SjaJpxxO3KzAO777wJtb
kx8IeDzwHn38LBLPWkde/XsQgfDoMohta/Vn0CiRAjVSXXWqR5dB8Xynedt0uZOvK+JJ9W1SJACA
tr3pZescYGf0MrXBNzhh2lEY+GJOZeyx2CXK2PisZZthCHbmHIOsDLVYWNXoXWKQyEvhNhJNz2WK
lrkKflNRNPtL2f9qZpx727XDpiaeskPs35mrKyMuzug1f8nQb0YeDa5u0+ivyBj6J1klD7LoZSme
SFV8/FRvNjpuV5mo1/n4kHTGeAhnAUQyIJCJ57PrQdYlQV/ukvzIDOX27NvUxzyZAcepbx21OYLs
2OBpdTe3MUC39WfZOnaqday9x6Aemhs9S4zXZPI2JOnsR3Vwwvs6FI/pTAIrzMbbaVlir5RJN9ZK
hx5QUdZo1BN/X8mnVnPHfOeNbncpytbMLm98bdxaZfsL2XA2LwD1N4RxbKooKrF2W4H/fPCLn8bo
KEcMf5xbucANtU3kYLB2WfPqrt1OROf1Hm1n3CRI+EZrocaopzUh6GqWauwyA2SWQ+zk4jB7RCT7
Y/3Erm/Irexx7m91mfdm6sd0BOGftXBscVpZm/ITRVl5w9LfXQmjV3eYP/AfkIXTImtb97ZNwuJZ
aYO13GeO6Dmjg93kS5Ho3eM4hOW2dI0Yi3AShX6SGfiumd4x4St7zeNzqWrjC+izp8u6HayXsZoM
Rd2wNnb2mT/buPUt28u4rb5YbXLGt7x7xzlsb2NA9iYS/HIM1mV3lR/5N57SNNsI44iHNE/1hQtW
5SeuC2bS/MrhOrzlxQPBYLwq/5woyueaj024ZuYxYtXXPnnVOm8q5D6ZcgD7MueIHMKt888pb0gZ
6ZEWbGRrD02yKsbvuJzkI3t1n//OJVSC9pRGTnLsrCJCe61x3rqsXjdpq/3Iik5deLhc3KcskgAC
2u4mjYT3nLX9k+xRZxEb1ih9bsu02nZuHt1oaVc9dHPwTfZwEJ4orX68LZnTVu2sN1LPB6FCplHD
DDNDLRzZ19sxlY5tLNPOiZ+zIToZelqhCc/Lp6DEgPIsf8Zz27XUGsGH0p9xvs8P8Z/f/p7q/Pv7
f4bbkPnRSNT9uxaSYSmNEqjD+DR5+FRroruJMjBJWIr3q76I7YMkRsizoPPZAJlwnFZx4ytgyXp/
0+XI/kBOgYdPbOJQmYNL9lx9SpwEBXOmqu1otvHG9rHJkWBiCTKOZ40bDJwXKKgjgYWo0cFmZn1x
zNl/O9HvZEnFhgiHrqckImqj2bm/Z96uV0HuWG8wrn86AOXuS6wvTsnUY+0Lw+w0ekpFDGK4D9u+
gfzX/bRQqn2riayBXejH19joomVUp+dkDMSpiGGhR65bnGrP8XexJpqbmt1pxh5yPXZV/zjo6nRM
o+6rNun941jhBxi3fbCxPbIKJe+6n2idL/By1naJFiu7ym+/jzU6cJmZlXwfgbESmld/03jac710
Xs0RnxDowPnWrsruPrTLW8zm9Lc0M1Yyr6S26BKNogjPTlzdCzzBb4Yhsg/+bDwiD7w+QShi5sU6
E57QzKvqfyEMriLxBO/H+xIWPkKbhlofXAeBdlJivEq7CMs9a6g2NU5WdzWz01L4lbtxBYiCBaxt
VJu6xHlwffXOAAb3TQMws8B7HLs5pyzZ8IybQnVfQyvvv7tuVCwwwmnW8dTFW7vGG5QZQLx6th2h
iR32PwLo8HVQiXDRGU99bnq/rF65Z1O8a8nOr0YHxsKY6MsWA7iFyEJ3m5itd8AobdjhHLf3pyJf
ayMs9hR3ahV09euUd8OmBxe3KfyOHXje3ukl+L0G0OH3LhFnl2TrOyknYjaOtwx8XNaQC8KGEFiM
ZPvR4S9aIK6OPbSF9DgEYXwvD1WlagclAcI3VyWKUi+jzLXWpVVot8IZ4R+I8svglufKzssnYLVP
Wu2ld4goqc+For0Ugeac9LhsbkerPkMEANKfxTFbuPdY7fKjGgUPHrzum8DJIhMidmEeFQLQ3noK
7exN2ESNy06tN7KojDbOWGwPbb0X+M62wyJQ8vzNVNCkr9UuPOg4MgDTdME/oyImGTShx1mFZlNS
hsE2G3HMutJrEoKYhGvmLrIStbGvmMTkq94fn8mM5HdVGj+zOmlO4xDzJE1C2wvR9C+qy0wNNDzb
EiT5yXtX3Gdub9wOg7OzUhNXJQS1COiZQNDnRnX0xX0/OM6+nJLv5BjpIVBIuPEidMku5QhF3MUI
axLDkrxfl0SWX1jGdGug97zW5qJt2N5S9bTuJkefeRN55bgUbaMg/2Ib+eFy6pgd2yRWXO5SzLVJ
wAvK1TECFadShN4eu55zNcbWnZu1W3afa9MzfhZCY4UXt9+FafXnqc3KpV649aaO3qYaoG/MTmfs
4uaXMB+F64hnrMi9Y+VPcIerFFpFgqcTTkHVGQk/f6eKKFuUPM7nTOnKMw6K5dkxtXPGpH+QVbKx
L5psKwROfrIIuCk7KVr9PSElXDSO9VQnao9Hml0vZdGJgonIW/ItVnL7CW1h8ZB1xTKdS2UBYzMK
sGIY1EE5YomksA7Pf5+lidEj8W5/u1Zdu137ejCKSW1w9z8jHbs5gOL9hUuyux+qJsZUwfeghA7Z
LjK14FZEUbMNayM5kUrECak0qrvJrZ21lyHtIURw9ngz74qsyA7oEc+y9qa366LCPRoopW70UZ3u
hgpHQB/wx0M3JUhP4yH2VKb3dW2BOnCn7B5d63jXm3V9g1tKezdGHf5hXlq/6X5+q1Y86UkKtkDL
m69xjXU0SL3sbJB23QGkUnd9iSNIVejQ7Yii3mg2VxOWMr8yBH5AjqF9s9lY6Gptv7tl9qixhlg2
RAXPAul+xEXKXyakspC58C3o+YQiTIqzlUfdrh7bk8ujtE10V2wHC6yM6rjEFuxQf1Wt5rtuZ/Gv
3L4FpYnAAg/z2Sb3/OaERoknt9Y8IPfSbaq0LY4uBjReTE7QD5TmDMOoW+YNmYCqGJZhUafvasg2
y8tZk9iumW+gFxaHaTKsWx0cCVYbQvtiivGWGIhLotLTmLI3jWpX36LQmtbCVbGhNYXzkDfiHW4F
EyVZe3bEjX2fNV18wHwJJb+sH0+ZN29fLOt7rJUBtIx23Glh223tgCUSkkX3HSjdHx4wuYWWZ+PD
mJkChHmtbuq8714JT5AgoUc0L5xx8c3udZxBwQE0O9UJ0htn8uwbbYqLI/+XyXZUW/vOMytvFYlZ
rmqIvd2oR+MxL4HjD5HnP1mm2ZydetgnMFOFIRZGRbo3GNr0FjtzfUsGuV1LcFfAd7nCIKW6kdCv
DmFzkCJui6gV0K+mcxcdmqZPqtrnDyo2vEbZWger7jHNNXtx03VasJ5cLX+DiPFO1mU4Vx7UjsII
f0bznGvhMVP2SrmMdOKwo6faNz1WNNsBG92HQBfYHBdd88P28CONOu1dIWVRqZHzXKnmtNa05M0d
63KFLY13zuYDBHux0GN+qL6t6MqCQJC2mmqnnC21vLPs6Hm2uXVj01tc61B2g99iMbHMV5HdcLW0
z7j/zRWXi6W2tg1ANfRieh2VIFy7uG/cKgEBQPiBrJ97Iz16sffVSfDGjQz212HzOGF7vdQnHcFa
D5Z77e8dz9Vu8V4ylhP62kBPEMX30ka/yft0vCvnQ4QbVpZv2BxHu5Kdwsq0O/0VudNvRj0Mv8jP
YaNK2DJgt10rabZoWjw0BbFvpss0mDB4ZKI2Fet+YB7ZYdwWr3Cr057tOHB2fqLMtrM5z6uWfgEz
k64mt2HBpZbjcfJBj2SG5Wxi2xjQA0qwx1VH51hUXdejpNQ9WoWT7WTd9aA17l9dGlcnruYA/2I1
giJh07y6DcbcuWNGLz2i7jinWcY58UK2qGAhwHNvY2OCIgAhAXwPQpBCxzp9itpbXAHZAhKheszI
My0gZQ83sk7LDHvRTy1eW4p7jo3IeScXhQsCDmqB+xAYrJIjXf2mKsq4B3k67U0FpsnCRzs5GufQ
RKUIFoLJF6WJ0jehhgDWgQPNwGWXAHi4B5XeI4Bm2MtkcOu1DYbeCiMSkkEWHdVyyG+iCfturIOV
VeVMOqk9z38YHfEQ2AHmTnaA4VGsEGBJui0elcU98TQoyTjewGNroY3brJqg1NbPdjHGtwNxDUIh
bf2cYF1+8hLzid+PjZEfbB7o4H8xxJ1ZLeZKBavYxa2qngSwJIjLhrhq/FNb/pAFOwzVdeGIZOU4
9XROkMbCoq8dYCYY0/lSh9rHVk9dsBdzF9nAbgGNFAUNGGpKESdL1cpZAM8aaYPnVMeuS3+fpUaZ
4J1O3hW3uKYlD0ufyykzEb8rjL03SOajm2ghOamoULszzfNv5YGfgXfTwbQy0Ba5tWqbF0AW37eV
kvD4My2ygnXutWlAHIVv5saqLede1rUunrFJM+2K2NURmILZ1aU2WfgBNTg1R1OlGk9knYyzOo7W
0vDD4D7kU29HZ0x3ClvLSg8m2GjjHEK4A8G66i3V5DUNctMrdbg4sfnWQ+q7Dfufo1GQaO3GcuO5
BG7LKHH2jd+wFpvP8N5t8kulLMtD65zI8o6bvovaNWFTUhQlTEihpG9+EiZfMROYFVGU9oX5Xlu2
sR88gkWJ1mZc45yo8qOIkm9srkjAdzXg/c7i1TIX5UF4OqhayyM6AK+NJn1w7H0uVopI9bPRPERm
A7FRtZFe8fmCkURAOVn16vTGt3UBfwN7v2U5EQ8wEytdRZNi3MtDFUIJZLXVbbRA/V1Xt11Hwkav
bvAJNC/9hKadSOjZx6SwvE0ZzzhxRzP3bUSkxUPD+kkL7eZBNGKhIoL7ZGJv6SWqcj8v1P2u0V4N
EKtHAgT+pWiVWbaMRxFvMr3ERzrvccAokf/fIsGUkostfrh+jEdTLsSeZw3jx9Yc7i2UNJajl2LG
5/nuAcPIlzAukgcBQ9Ls6uYpGMf6qQCNVBqtdioDpX7Ci8xa9mhUM8NSxIXF32o9oRm/9U9WAagK
6pZ/ymP7pzZN8WuQxfVNpIZkhLwgebVhy6xNjOB3shVGBNqdoVmCXqEVmwlUbhPlUXVN9YH3BzAW
qgenh7cYFjaOxWF7cJQJwGBvGTvLaNIVKiI2jKmkQbAJ9Bg8cPs5I5SAf4Wrrojr0zqq2rYseL0r
iWMRYgnR7wQmupZjda8PtqVWduvL2A7QGW974nxzZ1Z4zaaYQMbL1qQn9meOU3UpAtPihTUO6kZ2
zkVKfhPLw0urGiT5uu4IjF3GDoO/ckhob2Vno2/1VR26/qU1tZsOfQuMZmVnNRIk3npSQvJPSCYs
TMmwJlvMeHaW4/V3PdL3myyaSkwMD6BPoielWfaaKp4Uzemfsnp4gUXl3RZmPuyqHvKmYgzirmuR
oIt6D+6QEtmXulb7Vk3oqV2qesQKTibJZl8t0bmN2TEDNA/3rnDFnbxGXkcpmid5tHXzYZk5uWCJ
Fzkr4NPpIQggfsN6+5ETnPpWlqG+AOVh3WW+Fe+iwd237ZSdOyt57tQkeIWPrO/xtUDx2huC1zpp
MW1ULQyR51bAAw2Ocqm3l62FWT9mTdGfg8g1XrpvTZUFOz0s1FUprBrFELteNfBWt01MkhNPC2SQ
sIvvrXVsYUp/OZX+9KaWVfryQ4cPp2amlfiJET4IrAec6IIXmz/v0TOB8Q5e8GLwa7v302IvS4ol
zLs4GB9kKZ5yJFBz8UOWav5o6NsRtqVDFb5MNdpB7kCOTl41bidj44NMWcW2YtyNvvr7YCo3jiKC
u2s1C/5yn/rBs+x0rU/NTluHI5niTw1FEKuLyoctcO0suxCPYK+Djpn4czu/Z8NoYVH+DB9+g2Hx
+OZONh7SLaDmEfO6W1Un3AV2euWi9QL/vQ6X0cx2lwd8lX6fpYbl8njnvMMdnFFkq/bnLC0ybz30
EEo+NcjOslV0SvChFbIP9iu2aIhKEHu9XLVp3EXaTAD3OkjFBFjGKd8jF/b7ELNU2KfzQZ5dG679
rg2f+v0XXa6XnwDEJ5gicuPrOFm89rne6b/o8ulS17F/+yn/9m7XT3Dt8unyTTAD8z41f7rT9TLX
D/PpMtcu/9v38beX+ec7yWHyU2r9WG26MHq4/gmy/lr821v8bZdrw6cv4n+/1PXP+HSp6xf2P93t
0yf4n8b+8/fyt5f650+KvEPN6tAolqiAsLSL5sdQHv6h/KGJVBSj8tT9PepS7swEG8H5UpfyZcCH
Yf/xDrJSXurjKFn7H/tf73rto5J3ntbXlo9X+v+9P5sZtt7CjFmdX+94uerlPtf7fqz9/73v5Y4f
/xJ59xYOhFWJfnO96/VTfaq7Fj9/0L8dIhs+fPTrJWRLOv+Xf6qTDf9F3X/R5X+/FJj6bjXi8LMw
47E5dUPorGsQ8UtZDPtZMsDMG5A7tILRspZq5forxW0KfZs2mPo1tceKcm6WHYcxABMHeOUISb3e
6wWeTSvZHGCqaqbeLZhfGHSyqp+89FB5rAJLvdS3+mg4K5Ok0hLe35I0A9DL2a7tYuYmfd2kmxuc
PSQ95ak1TImyvHq86c7vgdeqqxWc7xsxKsdN+s2PGuXGRPJ5mWdZsiUnRTxKzYoHUJk7s8rbE2JL
+YNC9OVoee1ZtsleFU/uxrPrYQUtPH+Q3fQEK7GQYMtedtF9lSVSztKUq8oOaVmA4TJjbXG90H95
d93tz46l+wRR/8OdvRHlJd3/HuQGEbjcFbcTSKxxYaP9cSvLmE2GyyH1fjdfG8w/XWxToUsx0KUQ
v4fJsfIg+3l/rmJVSbgpTMi7WgmjxahjsgDyVB6IEiJSei1/6JS47i3oy3H7YQzI07+6f6hFXDF1
l4OhCmT60PDH+s0+9VrknORZindF3+OH/ameBVG0Yn3Kb+jTgKENj32CN/Kfa8ge8lCyvUUFyu63
1zp5FqZOv4MG+f6pXl6kbNxDXU72XjbKKicVm0wdxU0F3h7MJHlCjJwsviJnmdu1d6mXjbJenl0P
wOvsgyxOUgBPnrokU/w6/j1WDmvMyF9FRo1PdJYNGyAAPX7Kk+4t0NdrzrhMEyTB1EjhVwuEmrCd
PWxir2jPIlDbc62Vzt7p3SdZda1HfuvJylqXvQZd5SEDjryxzQBX9nmkrLvcQ17pWinv4zrBeLmP
bFDL6UtW1M1W0nTlGaJQ97/5up+ou4jweeXi0nY5l5xdyd5FFha0Q7vy0OUMyeHu1dYwcAvPZh9k
pVJszn0FY+SP561m1OpSdvfbuh8Orabbi6Dps1UTG7+504nSeS7RDdjR14NRNoh1Es2XVR+6fGZe
y/YgdqFjf+hqKL6QwyURG/mCRYTOP8ZpxKxNA6J0k7r2IZxBEThEql+zAnWg2Unj2iO0NQ3RYJEt
9ZtPoJ8kA3y+kZXO7BYK/9UiALIq/mCD0DQ64DZM5miOAPKkPERkURGu/EsgD0H2DF+5tr+I5pVS
T3ru15INu/QDaiHWqJ40SMeVzf2sULCJ2jpehUi9h0uQgjlwkCxeCd+r70sx1veyTpvrOkjdWA4R
o93Ismz+dB081++azg9uersRx161+qMnyBAvZDlGhf7g6qeiK4Z8dWkg+AQeYHC67yHmNiTu9R79
ZSyfr1fo8vj3tT7VhfP1fP30qdpWI2Wr6MN998cl9MN75beLaO1PS2II2oc3zOW1QwrwcOkjyx9G
Xl4ywo/UZQDoaQnDD31chYxplkavAl7YNp9N5eQh/XM2SlO5a1k29yK5jPhUL4vsoPstyP8vjejc
aUHgE9aUB4k5MyPl9nrI/eZ30QzaRQdM5CgbZf1lbA8bZxlM9bS+DiOq7q/6stKWF7VbE8IhNCiB
GKBpRBEgYK1aK07zZoxdFuzb3BHHPM7ZmEYNxjxTWt0kRuqqD8IidqAObr6Ufeq5YyIZCaMHMroj
60Yc8iSr3FAvlixGBfIgjYZxvKfb6BUPzrTjNafdQWbV7+RZhg+oPkXd7bVex7rtmOkW2kV09VRA
tQttKK2tw8eG4kfl9UBYj78E1PcqUrw5MzA3R6aHVOWfu8m6Zr7lUCikZLjb9QOEdd4c+8a83O1D
fZ5WoGPwxROTfjOlUbUlTq0+el2GUKXi2z917DzCLhPf3TYXyxpS/9n/0zcynOlTX+F8qblNWqGL
HGikALoGcbTUawgn5cHOQK9JXJorOyIiCdLhd10BsaoYKhx25hGXwfI64v/RdmbLbSNLt34iRGAe
bjmKEimJkm25fYOw292Y5xlPfz4k1aKs9t7/fyLOuUGgMrMKtEwCqMyVa4VLUq8K3VWzeGp4zLSN
rGiP4Y2EfJyyrE1rbQTrOzPEW1jVJtUdZ7QfwKznW7eBaJj/OvunHdInoiXV99CO4fWwmvShqhO0
fxEz3Fn0uXySWKFr+TVW7WeLMg3QB0WvlZWj8UiSnoEG1QOaYRKGC4xYNeBVE690G4jXcQE6iFfm
Fh11SNUzTK9e+6yzNqmTr+pFT4p8PRn4CvzUdSjealGiEm9WoCpTmwCaGg2WX69bmX7aPEBUQgfP
cnZ1XG3h4gXBoe3tmG4FiZPDABvzxUHvxs+ZCt88DBRRrxPkEh9WkktMsJ3ACM3CEny9drp8KNBX
zakC1mQ4Zrm1J+B4kT3Gf9AHhRyM+kfAH4BiYQTV8NBpf1SWBsiqnJ6nYqA/T0lSKuGB9oeTqw7F
T9U/BemsIoDIF3aZLqvmbV4fRvK9/7tV/VGHG0NR0Pfh5fFgDa611/yezmzwWSv4w/pjpEfBS1jO
h6Ai29+68fypqIr1uBCj0T9X3OsdslHBEkXTIu/ONhoz4vUSveKfwpLilSXpyhuO4o1M9d2S+ZRT
KGYNty1+UlJIqTB4BQh6p3tSIRw/dG5o7xC7sr8oc3Qvz+FrRArw81BGjrULGwvSZRN2qmFVz1a1
l/fkOY6MO9PJ1x/elWmq5A18VlXjzopfva828URN/c4zjTx+VpdXdQo+N0bRPCeLfKORprDomM1t
qw7KcP82pCganOQw586B5ujyZCvo2bFQcdNobvQkBw+AR5mAxZMR3Bb6qTLbO6M3EYDJpmzcZ93Q
c5Nlwszv/8nJ0na96G/tC6joEIlp1duy7ZyThEy6P9zb7ry/TtDtObnhDkpXvUzw1cJat9CnX2Iu
152Th7IowssiBvSOD+FE4VM+hQMMH9l231pJrBxATacbsE3DzlyWnxW3XI+oIjwr6UaN0UUpumZ4
noJaX0cDwrdiG0HcHkFF/fQWvlcxVYUJVVCmnpzFNIBO3yW1zVvkMizZ9D0Z1lfxSbgZ00fqZbTs
tKpv3k6Z/wfcIcOdFwTD3eSPoNDlVA7c3hUFXYu3gI9R1ZtHYmToF21QrWQM1Vm01a25v6x5jcmK
ePLX19myrlVPr5/jsoSMy8z5pA51sP8QYjcqT9TA+xxaNUoqnWfeur0SgR2cVU7lcB2LXyLF7UCV
9RopY/saeXFJKAWJaa0F8IxIkKwhZ9dLok2gGOvfXk0i2aOGsA6CTFT1ZnxwIBjcxKOWbGXYeyG2
3hgfend2VgMcFLsPDn9If4bUWw4f7cV4G5aZdlfndWojp8Iio/usT+VwH+hBCzgpc3YeO8szpPb1
yq/n4SBDOSSd+6SafXyUURXH2rmzxk2OgNBDsYw8MwjONGZep1SwcJy6zrrxp2aO1l7XwjLgZd81
2r+jNRwvMz8RHbI/mb5ceDTDYddEGTilql4D7xnOtaOGzzQCgKv0n+VgxHYLgsjyb9PF5jYAVedZ
QdxlGVKt7x7yQL+tTO91gt4DYbAQGhQTrWjZ1pl7aGOXeLC3+bEvnL+v8bQGAu+yUbdbAqq+mtZB
H043MpzbsgOMZkdrGSpuajzl5ZcsSV+vBitSRfrSdg5G2iagbgqDpI276JbBJRrzL4uDDRTrxUls
UWEBIr6OzYNBoxxc/QT4yySJkqEcjMiOwdEUweaD4zpEu8XchZYNRvCLobno5ExGgFSKS7FphMfe
Avi4aYdm3lGFh7rejcKzGrmreCqzf3llrokkj8Smhhs8y3ya+z/Ol4gQctpLxPUKb9cX53UNQMFw
+QJC96D631khHF5JjYTeyqZ55+Qq7ZbOjAAiAWv4s27j4DZeMNYrie7syFlPoTE+yqGFNfVU+g20
9u30mNs0eWSxn+3lM0ExjSSDVR8vI5cyWqNY4yqRP8ebVz5d9htvSkrs3dxumTssf7pcTawbatUB
HU4prTdJWd8CF4RbCgDs0xiu02gp+C+WQo29W3vM/xbXJaj2u21audH2OicYinQ19cHrOuKAzPj/
4zrXa4//8+fp+lldGxYMZVVqGcei0fd9rFuH1jd430r73jhOFcvw6pUax9Q24tuRFmBkIY2jmAbx
XmIkvKIpZ6u1Hr0kyxSJlLVlqIyoR2yqAMKnNqmmrRjFfbmihI80IW1pvqpXkRslr3fpcgLnsypN
Y7pBE2OL+l1krklqmLdRlVlAt7nntwGPPCQmGHtyfxc/uZzJ3ZZV2968vtf4Y3Qgy6fc8wMJHtwu
dXdj0RpwHf9jUxcH+nd05tT6xZ7DvINY8hKCgvnXXrfKg8wXk0zQ+Pps+KZAi7LMF8fQZ+7R1idl
F2cj/RxDeQQrUR1nzSqPvxuKQ0ImWK3teqa19n+OlZXSKPju2DCi1fZzqRjKWs5MQCuXs3yxlamC
+N+b97/HoQergAommemm2w/cWDLUgfEqeQRgdnmPE5Mc6rAP3slwp0ALUt+Ati0LTpoT0HxGfdk0
MzDOo2kAYI6fjcXsZ11yO7GXXsvQqmi9hyNJAcA8Fy+6RhKeLBCEo0swb/SXNWbeaR5jJ3wOaFZ6
4ZDwszV5j0Hhws7Qe9sXpfPU+DZqktchvPOHPoDQZK803sUbQFZ2jm3TOkIRPj7O0KRYk9HdQYI2
PfomhyZSYMGuIn3j9CU3rzG2k+Psvk6QWXJwjfQyVUYyf7SSeOsApdmUbpWS6+ymfaFFxrmk0Wrb
leTJTMtCUm+x+YrZrsvCbi4h4phYYAUzW35b6tNfXWBpt6SGjTOkprdqHKonrWvdaF28TPSKndvF
NXWtctLs8aY1HC9CSDubbhNF//sSadKsBTrdLNZyzeuHSQO4vmNgMSUY9juxp63XriskPvaXpa4f
RtzyAWMnvXyQ63LFi+YlziGP9QDCBDZ2xrKfdCOlvwHqT9+WwpZ+dTVq0wzuVvaLEg7mm0hI6y8x
1yWujqvtugxqP/Fq5neK1v34hRTaCw2Vyqe2mKx90ZnlTZvV6SeY/H7oAB///DVgjBC8qAPSMgux
xjip9MkYEHkJGaAa2sbGrrL3Q3MZSrB4Jfg6FO+HuYUNPL0FY70eOss4ZQl4oNF3v4Jv1fzbQIMu
nSYeWL7qUplI08TmidyucZLoZmw3SW0Md0X7d1pY5m0IxdMdnaT8V1UKOpV0hhY1JGJY0TEf70gJ
iXdaQuRMDnVDk9TF83FsR61xa/d/Imlm0xe9xMlyMiaJ1NEKXd3GUwBde5D0GW3QHIxZC5WbsSJh
P/McWfdWlbt/p6mZ3YEGLkl9Rll214CIWieOr61lUuOm3jbquoh3q9xRzBNazXStDxMdgItC+jKE
NWp68EIfFWNUsC5eS+3r84w0wIkGvBd2ncXXLovnlVZE/kvXAUfS+mJ68avIWnltk7/4DrKDRRF4
qCg0ykqx6NntDDqaKBt4txrqtJc+bTOO/ctQE6oH2GreDa9e6av7385N0yBaOwNb8nbp/jQ64DFG
HWm8K3jOyV7YTiifgWKfqBneDUG1FdsI5HLeXNzLlKwvtG29rGDS0LX1NL3eurVS3kCf4m4T2nb/
0JP4S0OLwVntK/1hyKp0JfY8681NpgIj9xZQL+3PvJppX/25am/5AzQolWTJH3S3Nasm8Px7sIDz
U6m0Z7EHelbtUt+0SIxxkahpd50JnKiFZ/Ml+maE8fhzmAPkCritnfuynW9QP6luVDMLntgOgqG3
c/tn9E1v4T+RSOjNprMdQwvz+mYN3ySdT2g6bqCwSOmBepOfFyOtBul2mpz0BBrPecgrRVkrgcXT
7O0syEmVii16O7t6L2fxWJy6HHKsKLDPIW+vB76Lxr0caGI3763YR7UR5cDVB4cMp9g/l2XmHiT2
GgHPO5kwC8xpnwZPkPvlz1qdxltfBfZfNDSOxUpZrq3eSf9sx3g9m9P4LUBdbDvXyfuIZimR/NcI
4YlK42idRSFqooFCw0cO1eYedpuMX5Gihg++6CyHnrOxVDjBLiLKoWxOnKvmckB/gxJZdx6cod3G
Wxzi9VKXH01anyalrGkKWfY076Yta1MDHu+a+tQuUrt6T8LXqLzyaQKYeBhcRd+Nc6l8IYN1iTBo
+lllE8RDdkxLVE59WFv41lEB/07pWbuDWbd9gkdxuof7/MbI+dhrtZiKnTXpw0Zi5WCo6Xco7LQ7
GVVdNNNT2d/A5948srlc93NNWdJHzE2EctuGPFxhkB2Zm3b67Oj5RlqgoUdlO4ycyka6nF3d0Vau
basnGhTXaaj1ynPkT9MW1v3CplMGWlw5hLaq3irWcgBrnnEX4RRsranTUtD9yLg3UilYPBK+9LT/
p9M8QASyph2WvtdqGs/Rcr+G7MuihpNabOtpXMj/mv02310lPWdwt6j7VWgFTs6N2D+qfkpIHhvj
XTqF5mqGhWMjgeK4LiVnQdLs47elPoQl7oPiaVkT7aFc0eNNm1mbtrXzR6tM2WiaSbyv9TbdNHrE
TlNNaZzvVHRGzfrHUGbeTu/VGSkCBwXqRbZabK3Xz+tRGZuzOP6jTV3m0uFHa+o1RqakdTOsu2nU
NlJ4vBJEX8qW7+qYIepFO38YPkvV8uK+cEf/+/xS3jQNJOkunNNd0dm7vug+u9EG8suVpY/paZj6
PtwmCq2eTv6vYbJ0GecDGbq0b/cyegtted18qJfDm11WlJHYJeItXuzmIpD0Fi+XlFDvm11BwFQu
rNVyKErf3jZ9Pa+uNjlb+DNPeuFBYysxlgsvIf36r/Nad6ApSCKHpEJKa0icbVEl72OuK7YQr+2p
Rv1E+cC+rSrr/vL3kCGsV7RF8we4/ouosl3CxOTmDlWAt6mXoXg+2Mj4fveDulpp+qBum5Y7m7AL
lI3xE0B9/xAALQbDqq2Eg6AJquxomvCESpRMcoIe9oWFoeDfk9omOb2WSrRIQ+nbzGl3K5MJDSnk
mVdJaY8nGQfI4+z6iVKi2JQl5n0gXddb7lbOZba4yQlrVBbJv4G9NiAeiv8yqbwdlHwyHuUwt72z
cYYm2F5tNe11lBDVYJXlqsm2GKn2YREOkwPZavhWa3Le+ejD4LhIhYV2YiBG/U0C3pm7XttBZ5ut
xXZdg5wcuKfGcS5riMPONe+kB7xqLpfq3q4HCijdzbM5fHTwzvEnpdf+cF288vgZlGbHl8/Tb2BQ
ghJmEW2F1LA+G3pBn7VjPjQ5KvSIQ9bnJUBMEiCH2HlvktBlImBl6zLx17Wuy/+61lS0X70o1m5d
PVw5ttU8ySHWChTvNb971bVpC0iR9NkzD52atk99n3mPfRYuOSq0ZIYAfVVfJfoyJnFFLT7XXqMd
2nEeC7YyH6Ov15MZ6rK+2CZz9B5H1pdRV2ovURa+jEnknMeB170qMcKDDKV1x5udO7rQmpP08GSx
F5xj7U4GEhTCTE8vo/kpWvp+xE60v096UFO1RTPYukM6b6M1/HJkhsTQgfx6qetSy6UckrjIbvNh
tLYIz35Nn9+yhkrn1XHgMpm3VLZUP98FagjIApz+Y5j19/WcTndikkMJq9MeUWwdMkfCyDzCJR8T
p1qABxLFqW6r0YwdlISR3b6RrUQijzg5lQMcjv6m1TRtJdsUscm2RM6utuuMDzZZwKTqt1LdotuG
NIACGTKGCzfYhTSMZlHnUKspSgwLnRjtrq+EYcVUby1LhyKzR1xwp9A/uauXAumclNmONoNkVy3V
1Kt3CvQ/Rw0EDSW9aE2fkrP9AJOXoXhLSo4X7xUmL3B6qrThZe4Hx2WpxZvMfJPRNiS7RRcRmkZf
5hKmLl+D0d/tNeuL3+nfEGTKH8TZtfoKkjz9U5XV3tOkh3sxhxlCfMZAH+6oR/aXsVCbQ66WyUa8
VtAo28CLqaMtF/DRPr5c4LLk6Hy4AMXEdxeI3MbdQWUK6pU2l/ZohcmaIWkXGWYWgL5J09dp0t9C
4OkeO3+KNo0VRT8qGjlmHf5ThODM3aAXNqQWRfJ5VOqzBACgdCC7CIyH60zkAcMflcYm2PPNr+mc
WTvEXfhaWbDWp2MGP8yCWekXsMv1ILYc4RXobfP91e5F9bCrAEqS50Ic7MNUGSoCplzm0qeLXtTb
wtNTHPFlsrqgLlfdok8hB7voSFTJaR0DwWqXw9UttmkOws08kAgSx8clLuuUNYVistAbQ6/t4/Uw
dH1z25dAl97sAWikozFCtLf555SWw35u3sUUbTTuk9b70QdjcQ9Xsn6qlZ0MoIZG5tnmdfxir7K9
2MUiZ+0yZ0ga/cS7zdUcICgJpx1F1l8Wfbfe1f7LogGCWH3eRK6z1umcWvYUsgGxfNfej2PyTUzX
w4f9B43CXxH9Ak+7zARfpu+ieCRbvAyvsc6yWhVG3y47IPFe9jN9NWwANLl3sZFVpHTy+rlJaeBT
lZlmlKxy4BGunE+TTWc6hDV/I2Hnfta4f5LD0/zjHNf1nW4AhES/yHjmbz6sQqVVfyrtg+h8LXOs
Sn+d42uKf2yCCGnupJi22jCtp6xgV0xG+1vL/XnVQ+LyUDc9dB5qwO4rzOZvjQP3A3yR0zpt4HJE
MK7YUFGJH4AejwfbnZS97jTF2dW8ip0PfViGB93yQh42RcPj2Df61w+TtLZWYFs1i3Nbw3vgTrpz
MAdvylCd4AWS/qDa2SVWbnxJ6vE+ndz0z8RI6KTk7e0Jfs2aHlMiQkU1vtRDfy/5s99FvK3xHyNo
YnPXOV3AG7dLPsNLkT0K0KHbqlS3vlhTU9MAFn4SQEURqvbtCMfWBeaQlQZQT9QwdsYIe1UH3+6+
NPJ+XRQmatsLEiLOo8uiMr/dyKITaElZVDAUNHY6l0U7beq2MaIlQIt5TVGd4TFQq/yItgE7EMTJ
LkMRqRfeWA0TuRMYVpbXHbEvpjpW86Ms8baOmBD0XDuxovFnhr7fBvRI4xUkH8FxtvXkoVmE9Low
zP/sQhBTred9m2bV36RstC4RVqv2qxCQjgfSbmc3MQ1Ub/lU6ACah6JMNRzIyE2SP70aLXiwkblU
2LrIbIo21UqH82F5IAf2phhn0mtTlj1kJVyiomveVfEIoOrfjtpW2EssjoCM2mVG0nt8ixdHEJfm
UTfgIT6NpKqyolGb59f8zmA42W6kQC16dxu/n9TvbfKCUmj2J5k+dR1503yvgW860sAORdhrQN5H
2zpVwPMpsbuf2m5nqa1zZ0++5WxIlyS7HCJFUEZozIs7UnTnLuLfA/0QepUprXeHVKeJXf5lwKy3
Buj/l26E6eNqhxtna6ZJ+PKbeHux65FXgGxs4CIroPdIk5pf6ZKTlLHqBvWKsrGFoB25C6/UxpVp
Zy2SsZXx0lB5qVuSkCQH7sO6K1fCsgnPCpRWCnyHMjRt879PqjQTcF4+nUhSFdDfLgcFnkrghehn
tPM/tsURI1OGIswA7Em1txPsxqXmVse4maZzuBzy0do2ZQG7+zKSA4B/M2p46VwsXtapDx21YhlB
6QgfB8g+JJGDu6spHuvsbujVP8QkB7vzioOr6u1lZhPV4SGvrb+Q6Onu4P5Exqgbkx5x0KJbQ4Ru
UWMaSvLti1E8Eilnl3AZm0H2V56qKniZZDyyZdK21dwPK8FaagPdN7yX45GxxMiZHGBJg7cgOV7N
0PcC4Cy77nVC3SCxXc3qQ6I7SBkpredwT1Z0/nJd7W+nKnA3cWJMn5o+JI9qeWddBcsVjiXsobam
3IlzHlSVhkqE1sXrQv90g2i1vxavy6PmZE/OdzqLp08WXNDPyAEUdV1366JWHqoBbjGJLCy6s6sp
Vw+yjl7z02msYdqKV2+64Vaj3xU2TD4ROI74MdbLW1lWIkBCQtinVE8yinKIKNlyVkdZjZxVB4l9
NUGjZaM3aqKHZ2k927A51D/7NLNS8IigiUKJ9Gbgi3wwoNE90ZXNrbkOyk8V5BgrdUCZreCP5pPw
CZALajZqEI83XZADuFhyqmyntXUUhRWseAwzvQiNFWiG5MRDCb6W0qTZRjGdTdzG2jr1s18CQwcR
AL/KdmpeoQK8lOCUpQTnL6W5lByQ14/tvZjEaTcQ2KieOewkQhx2B5GTzBfbdRHN6sDoZt292NVG
GZCkQTOLfn3tWHdVflOG/tmfFRPqL6G0CjIdIisNjtTZj//MeJZDrrJ4wsbjFC2YZGejHbwSI9zN
hMvpJRTqynzbdZSlkKfeeN5LWLTTwzUFMCkmbQF+pNxI4kAcUWOOCGE39YYbrPEojlRvqHkX2gsE
GemtUxQ5Nz5P35tZ592XLboGmRUhqODP81qtnfilHdxi5cyZ/71yq/thICG/GudvJRs+/qpFSwdJ
X/2VmNkXa0jyb53Cfy39y9Nn9gPZJszT5tz1BQkB09JObjjON1PgdLeV6g2I9Or/unIxmu+vbC1X
VsLyvpwK8ixF+o2i/fsr913yJS4zdR3nZv8wR/kOEjPYuGdT2ZvFpHw3Br7nXpfokGHX7haKf+9I
z39/Sx1d2xtDrD4mEJqtnaYqv1pN97KAtpn/N9RGVDrn5LuiKepL0DvJRudH/xikvrKnfzu+jZK4
OY1tPG8tby4+OaEPYXRoaj8Q0nj9GBofQ/GD4EdnkAT88DGm2fvXx4hMt/jlY9S82JwM3pPX3cjv
uRqQr6AIkX2CCrY4Gy23lWVkeioHsHy5M+X3YuJtq9l4jdHtZSjTwxmskgxbY7xMp6/badbLVBoD
6DGHFNmZzWjTG6H17BdadmarBTChtZ7RE7Ce+2BJwiCCdCe2OggW1O/CdQXJ8TMIo+xs+6/TkQSj
nhhZZBPMTj12rfl6aJazBPi7rfSgS5eRHfUzuZXUIHG6eCDnQbVHUw8qLJUbEWwwNbILlEDmI2yw
aOqpf4oZdVGkYpYo0amRqHyepmNZqWfeW/x1VJbwYU6DWR/7hUFFDnrb97wfQwYdQf94uDqQRiBa
fYuexnpbtP4Ncp3d2iB/dpDiXZrAfQXDhAsZKjhr8cJ57R2k8JfpM3K8LvSytu9vL8CBeQjDle8P
7r6ItNrYiPi7thjRVHD3IuwuYvFyJl4dFrdVu3irFuxMN7SorkMS9jCHxiddWGqX0WSrn4TCVnzL
6OpbItW3yF/nITB8iSyN2qCRDFiYP1jTNmnhUJJXwMvboBjHqEQnZHlZlFK5HC7RZmvQ5Utp/nrw
JmXaTiVvv0No38SmYgBSiKZvALs2ZeolL1NUl7T6YRdu2iTyYLKo0ovdnRaGMdefvi32a7ymm3/x
+jZwDyP3Mi6M7XJoE51ukaGLSLdhu3qDJS5z2hmwg+wW8zQL7wONB1fbDnRaTM741fP8YDMamX4r
1R2neJznqXn5EDU48VJbvE3ZwZ8V/tM6w6Zw4UaOuXHzkALnIsw6GM14rib+S6Ws0evs2aS8NhqK
c05N1XiGZWer8LxBM8XqjkrKfk2UavRU43VOD2kiWnRskH3JgaaHzZ1429S6naCteAqC0JQ1xNwj
LXoMM9aQJQ3yYOCRkmyVhUWCglUXPpdTVUG/A1CpMqLwuYC4H7IWdz2PsM+uK6NH09D3nV1l2q/e
hG21TBXT7+YvEeJ0aLDbWmjS0DtQO225/FOaC4G5U5jVkX9Kc+EsV62wPop3Xirj4qU6TnAIxezV
K78mGYaO/n7u74Llt8ZdLTkOd3nkjOvc9pRPSjD962wa9Vfb8Hb2IU6J0XIfm3rcN3li3IWjC+nO
8qUFB/E0leP0bPWtcVd2U4qqIV/OGrpvg93LO7t8mf1/4ocYLtC5LwZb3Za2Q4IIEpO7uQn1u0lv
7Q2S8MZKbFfH74bkEvRqJfOubiOf7U0bopD9waEt66c8cTetayDxpWjhgxyyIv1E/6oD4vEfk5zB
6+at4ZRPt4XoZYqxjBtoU2wXCrRfo6MQsHtq/7iajSmIrlfInOL1Co4FdmthjfPWehCmW5lxDbaV
7DkYsoOiwLJJ91K8qrIx3rWofKIl5+qHdlare3Wp9Cph5t2pHRCDpdLLk7Z5asg5IbNQodu6RIgj
a8yDRg/ZZRLtxd2mQdxs0mb/HjnSdqWkXvlHW1KOtPQsvMv8vnxBj+xirydUihAkMrdVUld/lLyr
alpRPBm5D1tRNoE0Xuz9Mp0OqOA6vUJy9Tmwuy+IXBQbtPeS50El3SJnYhsW27TY5Oz/TZxSkF7I
VbimxzHU1p4xQ7e/3NGs/dxP7VdTD6e7SQWzLNYkzbT1OHBHKUMD/YptN0OC7SHCo0CQt6ubWNuL
0MXsGPeWVqhPSTYmj1Gj/xSzRLmRq+5z05y+LlGq5+yNDDxMoZjPvGvmd5rFTYB6vPUstiIMNyNN
jmfDMqznGKHmjQPqei8RMsGcSHcuArDPYlsm9DbsrZc8gKsHESC+ZAtrd/gCXLo++H2tb8Ml9eVg
t1rrvb1gW/Rtif+dfZhT1GcrfxWOYXef5IO7S/S+2BZ5mH2GxtC4QZfSW4d+m30ewpqmZSdwVorH
MJ59khIl9JgSrBnw+fTZcC/OpIznpwQSsoBXpwGdrU0WFPonvRui8+C0w02f2K5KGs5ub0selulq
0AL/YBp7zWqa/qc4lAK6q7tMH9vbSziyfejNIEIFeqqChWUux3szKrqXdmOP5vCiKk2L4NSYrmQY
lN3CMKkgA7t4USUtEVeglUWG2YiCWWANz1SmvbPb2Scx89eFoSgA5F4mNUu6qKBlCMHciNfRpm++
ObW7JGV/d33ckh1Jp1VEhgQtgHePYXnaXh++/rhdmnrfBYgvFAUWnDMyL5dntUzUyUFHkCEdTdjd
2UNqw65fqmxZN7ZP0ezv2i4MHsTUqS56x2H9U3xiuk662n6d1I5zdad1w0+J/7+dFHWgxWB74KN1
jUue1BkfvDgA6lE2g1H9mOrgTol523zO/bb4lCf+39ry1lU5dbRyeZk8QSdoXIb2r0PxXoPJWDWn
63BI6DjT0qDaeMrBN5fO4tFw50dGgfQZ978dGU6er4bUrp6AhOhrKwv1s6tr0w5Z6foIEVx/OzSI
5XiO2zyQXzY2CoCJz3OFkMZUVPUPtwoPjQbedlUA54afAKHQzPiB8k741dYdfZ1Qbrss2SsL7aOT
vy45zACWusF6XZKW8mPAdzdqm+GrUug91IycTfTgrdA5GL7mDdeUs2Gx/TauMGZoYj0IS9djm4U7
0QbzSaucbAeKiwri5K0M665GKBxFTlEKE82wMtOd05tdpMVsEhg8jJOYd8GTmyMbvOLE9Hn+rJDq
uJy8d/2XGBXAz20/R8Yu6IxuE86Of4g8b/rqIGfdDUX5pdGK+JTCEL0a0fX4KmFRlCgHOILR2TSd
Van33k2c6P4+pFlxQ2OyuY2Gkv/rMp27jVGk6H7IeGrNDloR09yOiAqhC2rPW0N19mCZfvrWFByE
tx7QVfsgZ2/2q0nss6Vd4oXiXkzWAhgZsfNUDQ5iF5M4/0f7h/X5jr/7PL+uL5/TE0TH29qDbu08
utp2mmKbfCH/OfQQ2U5699DlCbzv1eBSusjjH7Xh+MkWbDv5n7qDZGSZcIkx5hihl9hBFSbmLv3v
pa6Wt+Uu02Mofe0xQyF8UUMwC2v5FjXl2tPcdCc20U7oYD69H1J1ZfQ6vNg8Sg0z0A6URtULbmxw
U3NlNW53cmCZ/xxVxusDOC5fwy4wsiXMa4vuBGuI/Tn5J2xux3+t9muYTC/8gP9im2+/MbMxRoHp
oS0tNOmNyjlHTWSeQXsO9A/zRS/UY9rCbCGRjWm0N7ZtuHAl6mxKlvh6jqA6DGu4biVmUix7VTeg
6XRqLJeY5QqwL1vvrqBuLuHp4M9HaCMeJVqWHT3uW8alOKQ24+3ogFoxfSW7SdHB/KKWlCR8xw9O
MoTqb19nbfSsoEj3nE3GZlp6XJPU0Ol6aoqVDOdZM24gY1Yv3nQMAcKMeX4jXlkyRHDjJMNlySmF
k0+WzKHXSbugPVmBDy2K4pGsCNe65E2WQ1NnwMSRgztKLqULyhlNvCjYyVBLwuFOV9Es6qsw/xRQ
N3o200sqRQLqCsrn6/SmqdS153RbrTVQKQxi7zxWtKrpi1poOfTQTjgtQOOuh/3h3xGD297VI4/6
DxEgp0iLLyWP36zhsH/fjJGBPjzvLJm+BYlDSsU2TI7zQrvfx8pOiPQvtosfUn1I9qsaFlgrV7S9
VZlUJXRYTamDVUdHhpRMLkNB2AimJhysi+mKqXmbJGgdiXozyUhC3ybqtCMcw4BW6lgvHro0uUN+
0HkGGuw8O7r+hTau+gRJrINkeeVuyW+PW3G2juKdJlJW7eIUU56n94WT6rDSMjuJrHhLS329k+mu
2mjsROsfl9nLJKQ09sD7o0cxqW7PSxXEz3v5BGPvdnchesAr8coaOjW4XNX7s5iGUqGDaHCSG/kI
qGtXt5ZuqwBA/vlEkP6g+qU8iaVVM1Sf5h9+HPUHScA1EOTu56orLwm8ITLaex60Z3HKl4xqLKLv
cXiWL1iYtLR9/Dq9ycpyE9o69M154h4ingNgd91D61XZJ0uP808Z70nGmIwPQWXwHbd0c23pYXMj
ThDS840BUcJaJrxN536VQeI6OVvXLuJ7w3gW0ITOQ2gDpHeGfQe++6SiqFwPY/QDGtzvdoe+D0Qj
3iELUWN00lT7xkTxy8SpVNyNFQOayTeKGusHa4Hga0o13VAW1xboRXOmLmyt/LJOdy6sBQMySF+7
JDJgO02pYKSLktQi5bLYQdbq7+y/xlMzPOleHXYHWpdHIKwJSIUl8/chB1g6Ubk2IgoaV8e7ZGEt
mUBngFUzj7iH930Bl8bgn1Hx8s+2RpWF12Nv3yNje4YjgJy/TevX4HpHidD9WHscu+/zZFnxOvVC
e6EP/8t3BjteWws7cL0sKbGyhixpVTWafcsVql4neduh3u33NL0tOzvuSzYyfkF7kGGt/x/Wvms5
cl1Z9osYQW9e2/tu+ZFeGKMx9BYEAfLrT6KoJWrNnn1O3Ij7giAKBbBlmgSqsjL1VQxW2KcEJw9s
W/7TjV4VvQMF7aDo/urWqNUIyPzpps4x02pkp5tq3GbzTWk13oNRuc8EgBMQJtt2Y5YdoQuWHwtD
s7cDUAjXWFSAsVeG/8BDhK4b06lezSR+TWJR/2pS6N1lnowXlgQEuo2rXzxoXgctLl+LpkwhjZN5
D4OJL3OtxfkVAhUfd2kM+fUurp2ka+TBWtAfvzWW/sEaA6VpcQRmizhivpihDTnRyvzNRpMUBYcf
GZDYCPx1jtjbA0RiqoODlA2EeRz7gWwR+9YJu78XBl4HgQPZ4XYEF9bsD+krQBqZjl1qa7R3U/PS
dyNESyv75gzSPVhqs+oCu7ExsiFFGntkVyTbJdCu/zZO4vFktJRnurYPkvn+zyrTTzpYTuYLzzUm
S/DPxb98qjQYnpOueaM9Mu2WaaM89BCbZ6G+J7sI/Gts+cA+5OMrjyA7MId3KQys7LYJsXPbjTZU
eTCI5zqCUgWkIoxVgjwjJOfS8WKFTF+SgxM8Z11jL+MSxeoti/IlG/VoMyaOfdGAuJ0aIzDjU8Ds
dV+ECG/RALkIyC0tS3zJNmTrUf+30p0kgjAdZ9degC6kczK5qUqG319TaQhAsuGATePwDey5HiQq
He3AVdc0N00gvZca5DVHx4d6X6y0o41i9JacgcJ/9LQSTFj1r3qwtDd14Wf1x4UBftyMQRDEMZBd
LI3ceG78rlvFnNlXYUBbIGuT4oCEARgdwjFY1yZUEVIjLJd5DfKdSMnTleqK+0B7A8iDvm4g6ZdK
3Vj/dx9ypCZNwXYSK+95MbqKi+9l2QU4blknOnL2VTzeTG08kQxZlprDTY3RCZPGWhP/Lepw+jn2
v80DHwpY7qX91kKWYQHio/ghtkJ/M/jA2AjQGJ7NNEjWvGHGc6Xx70UloWaegAcPu7ofoHu2FlJN
0sx/JgF8K88o6EnBrKnpz6OU0yTIqk6T2goBLcBNtLDPjknjaMt8FOkSMafsGIUSJO000oXp8HFJ
Q2OmI4DiFOPBkkiglaqsstJQCJ4YEF6HFlhyCkIwaGgFa+81O62XVc3it6EQV89BrdeiF9975ne/
UDL1O/Yd/9nLLfAw+9K+Zp6eQfeJxQf8ZutzNljmmtm+92Cm7CUJo+2o8kfUiGoIgK2JUTdO/dxC
ujhz5MGgDNQXn8/h2I+HA/U6HYrz3RCMW4IEVRI65X2LiN6EEFLwIVCy/N3GXDBQkCg1OZOf/JxL
qCNaj/z+63pOiz26n3Un8G+gPEX3tNUcYelt/REs6cDcqCBNaQMUWDkuqMoUOlo1NCmEttN6to1p
cDG0twbH7kPiBzVOybom8TuMVlNXisK9DqJIUbmbBAgXgDgpUQ0NgMkuXFhOGW+/eGO3vGqHvD/P
zo6niL2z+uGLG4Tck7V0ihZc4C8giAnOrKoda9EhHrAPrPClNs3wMjCcW1aA329cCwxkkwtqrsZF
moQani5DsQKeCKIG8/NJmnkNMus1PZg6stsDty9l3hUroZxpJMyRgVvoDADBlE3Ofzz8aPXCtAyQ
LaIsXbEduooeMTJL1GXSpU7Eh/MQGYWR2kD1AZuhppAG3he/uDeqeEWOTmKgPMiqPWtv2mKyTStY
Q71rIdNmx4uiLiA3YRj2LcnGZuckXb4vLWe4jhCChEZc2rxKyD16WqT98kWzcyvTe+u8Qi5pUuGm
zU7kBphHAj5cLSw5TSp090xPBLvsdogRudOkELi2W5AOaxMKfYtCVSq4qlKBmlo2SwStgrNlCwO4
GnW0B9dGDPorlB6AkPHDD6cmMJewugHeHCGfxedkvUrEFvpokDdGOucKzLC8FplozqYLhXpmFi7E
d0CBoiftcKgC/Y56rjLRFXhL8h13VXmCmkqL0ECpRdlGrwG/88K2/FglyPNuZXJEUhPDD5N1aeOg
KTMThITzrZBbwqcBgmZHq8kh3YVpyi4MpApr3xfJmr5Rlfpa6Un5ACU380S9Ngy6c9lw8P5hjJqg
0cXaBeJinVbBhw2Vq3dhpfnTdxFVteW5Hq0r+dNXEeTxbB3FolnPC4mQ3SzIFp9pHQSHQb8xeCmC
TKBUqRX/lZElv5lIvZvTQ7ybhWCtJztzHW9ptIZ5bKNSPplpvO0G33jNhQEl67IdtuSWIYWeGzjY
t2NvHv7bsqOp1QtXgIaLli1CUR4sggW2Grd2qBoM14UzdhtiIaNuitj6l26sukRZprdNuJ5HQ4Gg
hF7+jvBaeOqhKXRgGX5K6toxouWV66MQQY2mjuKIjGvgElVXT4E9ZIqmn7pIGSTnrO6yqRsNQj9H
tfZrWgkZj0sald+pFzHHufSd/uyN4/jUlay7atARo7HYsOJbmwcXGpNALt7awQJnAO4IRo3mDhus
XQiCladEGzVgioYNjRW9ady7IAykedzh7cPQJUsaq8coeXSL3zX+87YiBdadh2X/IIoyAy1X3h9d
Re4E2LC1S027hpYO+KImF1TTNJbj3FEvLXMTGMDE2FC3N4DhLrPgQj2aVGKDvkCAoD9Sl5b0fH7n
ZenjoGhP8r7N7jUVtS3r2N5ig9FD7iau9xK1+xdyQVImvkCDYj9P6Aqmb1EIAASFWoQaXiRsWiQq
mn5vAbq8AMNEgFR27S7SJgCaubZtbWFqTgyRLRasbD6GtzqvwhuqJfNdAnmjhU4+jYkyu7LmFxql
hpyHQxlE7m1yylo8XFr8D0zrZgGYknQni3bzpPlepbqNkYLCNshKZ4WCK2BIgkg3jw5+OZ97gUIk
QGtT/8vbXyZDvuYeguB1p29Tnvc7F9VCD1Hs/IzTsfhR6gEyB171VIAu7W8OWes9BUNVTw548fa7
esChS62Q47B074FHZpG40LQvjag+e7lmvZhsM4ZF8lI3srnIJAJOW5l5KeJtBuD4Bsko62We9NHF
bj1FJGscq+P0ZpRmgO9IElco74M80peGhwC8xf0AlV8MtOrdSleQefcuOPAklgxWZAlME/ucrKq2
YV5CDc+xA8i65mztMDN9YgW2gkkXdT8rxKo007Z/M6Sxam9IX50OQY0c+GyctDmOh9h+H4y6RbGd
mh5C7GaaPvp6+4SUR79Oc+z2W4WFcBU+grU2Xpcev1DP08GmMHYZWxqDAXyHGuW++BiNIpTLN04F
xJSa+jk/8GW50QMwmCagsEYsAIXwvapRyS3QquAL8oC8vQ+uKJwFes/U37h4pPEQ3G4r0wrGI03M
1cSOiltG+djkyXDwVFlF0/nlxVFX1I3cEN/TsD8ZI7S2wcIBfsamEidyI49Ri6ptx0EWuwf4iC99
p2iQ8Ry0qTYgzNNqkRi6uBm9X1+AfdGAZkXq1BV1hf/PWomT/jPDirLgDoSA4DDP7R8e89mRXk68
TYILZNC2XYw3/bI1o34DJr12NW/11ARX5N2RTAI0fRvdtwCSRniUpa58C/N6D+Id7ZfhGCcIl46v
DMwCSw/1/lfwZmk7h+v9DuWlQG2qSZ6DusVUb/ajjKvrGNrlIhvK+JyrqtQsATxaQBJo6n3aHeaU
bFWI4lBa4FKcSWYAC4Wuj8Y9sKvq5YEGcvx7ravcRo7fDKHkyvXh3IAh7YX/roXBXyJTRuDIBSta
0ATWCwP/1yY1hNyQE1hbP+aYbmO/GD/sKN+JpkzueGPFD2ZhARif66CvatPkIWdVe8IT55UGxziu
z6CoPpfSzU/WkOUrKONCYFF1A4434IIuqQm1FI8wNTLIDCMehDuVUI+7JmPvvAMSl9/Zg9dccuBH
F10f6N/iVmqrqjHLPXUzZCygjimeMkMdwYCzXcRghvkWpo0EtkL3917sp0dUnbpLbIcWPGPseSyi
+KxrQwACXcAAICTbrbTKjw6V6io3ptz0qInPiFdCEy1qkQwDCmsFKpv4QN1PN0OtBrAYuNEIVDC2
76jsAMNWXX0PXMTUVcQ81VsBpBX3LzIoqxMq4tzVpwdSEigBSIVYusoj7EApTx7QJKq+R83HGuSh
QXEOXETgSMYDSb/vkExbjw1qQGTVGPcopTfucxZsWkQpr+RRJKkFxEEgF4hOgWfXS91xgafNsCdn
20JNNhtaYK4wlWa0ak2EI9u1XYmxWNautpG982pCU2ufgY5p0SlmGGcM6yN1IVJjPTmcfXQjOSSb
BKXKK9kwd1eXEAyjs7qLn3rHKpGs6CBPo9Sl0/rsbHciPCKoky4oq9XZHaiC07LfJK2vAaRc8AOz
Lf+oA7U1ZceyEJRcEhlWmkB2Sp21g0y2AzBA00rzhD/XRKQIqoSrLMa2x8wBdIuLPrsFGd5ocvTu
mrCECRiCozT9t9nUpy4kEexCLKMu5+nSiwu2SrUu20z9OhoVZ3li7ae+EeLl21TlhZaoCje7DZLj
fKgmA283rZ+jxBYkdfKQJ8ciEtkJu52PZvRTgH3+7MdV3R+L9kh2mtGFgQUaVZ2oZqyLp8DmYx9C
MNhDLaUVauaCbI4awJ+/WpYARa1nGhC6QhgdaVQg7eKkeBidwXmUDDCZIblypjmPZLG0cQ/6CH5j
ytRberNIa+4dyaNERmLVMiihtVrrYkeFUknWgEOKpsaQkj2gGCtYUBclscbl/7iTZzX8lgDi0iIL
H/DcQaX02BTHTjWJtNDnQ1wAMzQWR7qi4crmEuTElgRv4+eciNxpnDzrsQafz5+XNK61fbOGlFay
tfMoW5Fu+L5Q1WE1/k9WZquLMwcA/+zkebbKddM6Srf6xcKMnwzBP5ootfmJbK4Pfj3Hzo80OCoP
DrYGxNE+XWhEooIOlM7gVSu0uzlNNfZefNSH5pV9VpbbSDOQidJU1GgdKCqVF/XIlSaOcTdNnDJa
/6w1L//vtcj+ecd5LfOfO9LKZllaR9Ri4/GJh1GTofKWELz+ZxfHHfMp7fBYmUexnfjapVEkxOPc
bM+2o4mzNFm4x6vt0JkpEDtkmy59AFT2qWEcyEZN6daoZ1YNygxAUvoSdzhBgLeLecOTBvi9n2ov
dddU76Xlv/j4R3gHFfR0ATzpdPGvIT2U3jOkMg5quFQz/48l/r/7QAIMVV7g71473HFOjXTtBRE9
FHEeb1ro1E7sEJYHZZe61p1Lhx/52fQfk9G0Xv42KfTNdmKH+M9JMq2tl8iyk5MoUXzJC03eqOkS
L4dW5nK2jAjE3dxEbcizWIm+6orNsqyNrZHgjOoKY/gyNedLLWyqcFqyN8DVoUsVlFB3UDG9WxPG
xjYLQQRLNhsZykXbeSWoQct63aOmfh96LH8etHFbNiZArcquW1kw20VUfdg9MLbtG+Drnp0KZ8hP
++z/b3vVoH6NsldT4ktlr0B5CU3mYUqWNaCtPfGgfZzzZ3lvNtve8eVyzp8JpDARhU38zZwU43b0
mke2PJJpssfLKkRFGeXcRi3MTrFVP8635njgbJsmHpbzMm3Yf12aBgYjn5amhXRQOd+4ay5HAxWC
zB0RGMwBSbnktesutZYVqAOQ4WUawRNq2KOu5alQNvJrzRAKikCQbGmFaS4t8LmKALsPCprUop8N
tqfTSrNpXrNJsi3eN96RBoEDu0+dnJ96lPGvZOFhx602MtPOAy++erCRmlUmHzzTuyofQNWlurRd
ccoIuTYRZkeyuT4IDgAKv9Lg5KbWdZEK38y20vw9L6sN/tdlaVKgIZiVCpbhHIVtEC3bg9GaBqnp
PpcNGY4KQ41dlew0Z1932NnRfsaPgIOgLu1nqOv6vUAhElITc5dGUcuG70t28iOcenpUEG9DOX4P
OhyJIk/vTyAUxx6P+p4y0hU1SVhCIjZrtzQ1BMs6XhtqCvXnFcIKBP9W397/YZ9W/nKTIQ+SheeX
YoMQR7+XXvRg2r3+5kGINQid5EfB037ZytS/QPC3O4HGA+WEQxV8N5ozOThQJV5WHjjlG1nX5xI6
IisacLcWNKbeoezcrNxGJOcgjopLPAJ7gNRW8sM1H/vaGL9bKEpfQce2VNvmcIsUMWIPDMKdeOcO
b4Vus0WSWdGtLF37QgM4AqC2Qg1oKLGbBmoN/MuhiToK2Rw8Iwa1oqMgUJKJe7KJzgHKbuiH+waR
wY0VaeIa5rF5NVr9jqlNbYpUEvVEp8UbDYz5UASGyGPkeeYBUZU9FbXMhS7UhbqzcwD5+TRI/mSn
ZkBq6eAk7u5Pu1oW7NDaoTK63Rd/ZacbZKMWH1GQMw3+MR3Vu8gf62L6eHO9DbkBElkexzrfzsua
wNSfU18sG43Js+sioSOByb/2IV7XKDRL7lkWAPZbQbFBtkG5NGyjfvFYizI+0eZvvg8UgBDljyAD
eVLp8t/cLldZVnjQD71HMijFKSVnyzqwwt9InQHGnWfvMvmJGr3myeZ8WMd4NJ4avayOBrKrm9G3
sakE+cAiKvzuh2VGS23Mi9/g4H7mzmC/BJpEcB+R94ur6fq+slG67+FMdpeWfr8UnW68DXa/F66R
/9a98cCHoHkDaBMCXWA/9DhbxKIfH3SzTLeh3WSHxmPZ1fbjaGUEvXgDkn471Fn+Sx/ibzxPh+de
yAGnT6M8BQa3T/hmV2uv96oXjyMcqFytbtwnnh8fmzZxlnWUclBgO+yY+Mb40DHjATwdzhs0mqHm
FNrdCfph9T1o2t7Jjh8GUZm+EecStHV3LYsBpE78lRaguA4EmNFFK8rk3BgxDvuW1b+3ztpNk/IH
wDWQyVIOJnOHLWoo43VqZuUNxS/lrQpR4IWAQ414vVPcDGiv+Yu6wCce8yuZUMOlITMtAiteSK3a
RVqXboQCfeBPrd2Zfp4sEDYWB0u996aBENUCY1jdqBe7YXUuzPg8T8orvPWHOAGJ5+dCJRLGK3yZ
0o1GEBFsqD8WJh8vNtii8NsfRPY2Kj7OOuPDsSsWpaMo3ybit6klH2q+9GsZjUcGrCs3/AMkbBaO
CxaPKrcuE2ZhhDQGggPphjAOUWmyMwo0nmmQTG5snE2r//BnQLgjTRY5R631nSXRUdhV+61KbOPe
RNDs9Bd735Rf7anZfXNy9uHfAAC0JPYK/N98C8LUvJcRqqmmSFYZ9uyD3xVJkJPnghuUMAlUqlaA
f6FrO3BPhPYNv5jqqYck065DCfemGyzj24gHb8S9+B2vMNCnsEw7DdwZr1Cp9kGUgYJkNRM53epJ
qpmsQmAocutpJjk4IYrAaKYFRMWVpxAd9/6ZSffUPUAUaaYT+/o3BvAROWCnh9qLaF1ErX0PhHi6
wR8jOIksAd8wxKt3FrNq5AViC2rhXIcetQV6VcvMfkC6aDPU3hihJjFeg6PL+JHaqCwEYjZ9dkZd
rAJTmNdKRNq2H/vu4DbdcEKeHeLjXtXcN3jMozyvL1+xjXgMM4B7F/H9yFswhtVerVRF7Fem6eXy
b59t5NZ/fLao1r98tkTTILKrar+odCuWrFgyK+4OU3GW6gI13x2o7IuZ2j3qSNi+FlkmFoisgkKO
wnV+6zVrKwFjwGR0kbZd+zLWFkhjlzi1dt5GQsxsGcsQv3UysirBOzpyTqNS8ZKqKbnubVgEsXOv
lltLeuVBAyTkLFwuz3RFDU8rMJSFrruaB5omfE+YHi6K1pMbK42sve/V8b0/qJK2AVS/QJ6cUOJZ
v5DHYFsm8pvWE6p/xBJ67NFB4lFizWn9LzH+6ZKcRjhRCsBLE2cjZIxjP9joBgR3Hc9HDUqYrxsF
K2YW6xZGB2RgD1jQo+sAIm1n4zdyC3XQnDp1jQhcj7NGknTdpVNufYRaPjX9b24S3/xtCSgiZKw8
/tQWxRal3Mjr4Zu3MZ143BaqK/J6mUI35CUrG/2QmS5kx7VRf9Ud+WtIA/+GRLO8gk0bFevK3zIC
d8m4h8yVWrbg5Zb8h9T7WLZC3Hg3FqhsB7U2GHY3PjBjS2QXkz0dbalb62m6nw6+ahQVG8mXLmKZ
yT5tdGSiG1SX+gRcjRKnXxhG76yDMtBPDqFd8ZLo3Q3KM24fd4Q6zTHqEKfJR7M7ocgE9BIFiKpP
EOgMzU1Uo6i88qTY0Dg1mpd8T93a3MrS5KhhQZOUUX+uWFOhlD93wCDju3JBxqRiHz6Wy/myZgzZ
X+VNA9yLJPgvobSQ1UjeQmudn7kIASaEvtSyqyDRKDKg+ZG6xyV2Xt0GjG/dwkdoUi7I2KoRuvKB
lNlXjXed7bVhgvpjGuXWyqgBNJTYGTh4jR8ZfdHwFYrPXWbjO0eXsf9QW3kKhTPEzalBjioXCOn+
0+/AL1SC158sX2ZSf8wSA5rlS1prngMhIYTiVWMWnrW2Ze7mF9CDdRsdXOCX2gits86fDAX3oobM
dDXGwlq66VCuE+xUPJxBQv80RsWSXDKyDUHZQr8nttfzCm2iP+F0EoOmz+flQoMq2SFQDV1FmdOV
YFJwYcR5LliTtRtbG/Bd5eV4NpTO2bAjHzLZTvXPbFpy7pMPdauqcOzlPOIaXrUyXAhKtgIJI1Em
H02KaGSLenn0c+k3IByKfk22nEbI3Wm9atMX2m+KQH4JUmZJApWfGOTpHdDsJ5wdv0Yz/whu0mTf
iZ60RHsGCto6mxr4AYUVD1CKH9JzM+QluJe4dociNHPZdLGJGE8eLcAYWf6UUbYGSLEE9iOBcI0T
xr942rxXkdt9awfk7TU31u+x4fHBPcl0/B2rbI+XVg8WnBbV/F62dvFyxffBKfG7SMVwmi41i2sH
o8WeqswaVBKpEWpcAWTWAFo8idNgl5go2gMdxiuAl3cQ62wf/LEOTigWbJdk1zjIF6s2bq5ZaI23
wJHYv6gJMbgCkDGqnKON+uJHv4KcrtDLp6ga24UEI9+JmkFoxUlXzWyjLhecLZ3c3FQjAOGiZGfm
RtVTABTsPfPDpW62MXAtq9Yt8ydHdtUTIq+AN9b8nhyjKr8AJeVfqdem7U9ZNsO0CPTqQKuax/ge
qjUrdaDFg0jsqZuPzrgCFsjeUrfza6QHEeDeUHdIQobTWOuvLHVTcIUme2Q3rCWNIhOvHZoK9BY0
6rt9cu467FBpVJdme0XI4I4GsXVNFrUz6LtC06wRbMtZi4KM9tBhc4BQUpGFZ/xvhWe60kT9DXzZ
YmcalTMuzCbsEYAfwARvFDgYFlBmVlfURFAFOIQJmrn7N795Gs0gF5o2d//fl5pv+cdSf3yC+R5/
+NGAxwTf98ZDGENkWYNKSLWgy7kB8YezqqxaLiCUkB/nAS8BJX1TFf9Mof487KsV5y5d/XmDvENG
0vDAcvi/LxM3nx+M7kKfZDLOdyWj2zZ2tXBt427kCc5u6kPMU6g7udAlTanr9AXKm81es5Lq1kEa
0kEq6FQqxk5q6sEBCkQL6+VgWh82QVdpttEganQe1DcA2GjONi3PUCvxOZdmVCnQctIzz7N91FG7
PeZ4EtFd54EB9DrCFdml9GPszHncu+usToLldMfPhRGlQuE2OLwF3TvnJU7JjZGupqVocsxfc0/E
12mpnBv1Ok60ZnIJtOBigYRoC4YJfnC5zg/TlZf3H1d/sZGL9G0vxxcb86gpP69mm6uWmVelgdnW
gCV0mdr4xoPeLbivew/cVDGY1KkbOllwz01IaIvMvMbKo4G82i7unH5Jg43tB/cV4i1FI/TzNElw
KAWiiAeRL0BES87Kq29ZF9CkND/r0blorl7/tLl3iT1clLD4YcpOXpKDmynQw73XyicCpBMMPVJY
dEQCJvtsIg+yF814RZX5Qh9wIMid9AYCPfsuTVLvggfSmnrUaCPYnHOr+9kPUYZMXwdEXh00bOm7
IVgMvCI6trmtzvON+9p9XmWp8WGjqz633dc4HvKFXhXe6zQabXUjeMg4z+4cx8nuwHvtnlg3HskE
cYjsrgMQ/xriWQbVPBktya3v72KQMd3Ii5quZbvMqsSZejJJs7u2rF4qrwSThlqZTJKBs8LVzGg/
2/rKapd+qmdbcqGBnBcouqhQxEM2WjNuICcadXa2mu8aedzaZhIM1PN6kZWbe8+QwGsZPj5wWo3+
0Xa7O5pGPxJwEQ2USusvqxsNaHjT6SPMP0KGE6UA+9dlNpVhe5OBF5/mT8a9MFkYoElETSp+YeTL
3DZcaJrrffmpGjMEjNQEXRW5UBOM4ABhBjOmn4oW9foAontFwZfzbfWu9HdaA9z6/JP2ba8ddF98
m39xCJCC95/n+/nTydIJrlX0SmtNf8NA1irqOlyn7ljbBzBsCFVMI/aeCZEErSrk95R1j2ZeZI8p
JBsPnq4Doavs0LOztKq7jNiHA/zps00HKqO9X9T2EwfRHTnprmksO1dvz4nlaCvNqYoFhwDfQy+N
Z9EN5VmonlsH4wZYETAnN4Hx0Lqyvfkgver8zHggU2+A2isqouRINtlH9a5IKn05TXDM6EEam5Bz
A0ycgOhhX92ne1ocnLjZAVERY0FdmhDgn0VzDXlHpn5EKDGXfbulxVFtUpxSq/xFg/RxtcQ4IoUb
Xae7d5YA2ixx17SY72Xiotv1hfypCdL0e5V5xol6EtvDbeiZPehE8AONmozugFRZ0SCZKkhkLuw2
lAfqZmNt7bwEwTpyoY8gUBmnjw9k0DxovATNqO/oA4DWQz9EXOIoiTOVSF70xOrvRtvjt3oUP0MR
BN8g7T6soQg47CKJbsy1FUi3gNFMg+BUtwUU+FBB/Q08hTYocYvuWPcJoGvm3WTuocDHmwZ8IYjR
LD9O3KBQ2004vRmbnyH1cezLevEFqGelDGLihnWv4WPXUfhC+etIL98549VjjSTbjjNI/CBKGzwq
B0ptYw/4brM3DUHO99QBADIT9u/Myq9dPpivPO0G6IGa5Z1rJf3Wb0x5CBs3Q5wi08EaaMvHbIAy
bgmBzh9qOjRK7d8JpnsFgsH4Fw03oZXjXyPXUZKg6sgTXwOzhZGh+CyP5TM0KsDlDPvsJlT1eR54
SCMioDa5uai9JzdUR3ysNii3ebUk/RES0QEkjwfQfKO8Q1sUw8/Ci4EuDcwXyA43ACUaxY7JLntu
evvk1Ub8jnqefFkDHn3hnqmfK2NAas0akvfPmSKHGAXNrNwIsG3L0ldamiJBFJX5M12VkZtNV+Iv
tr/5Rbqh47lZ51/ybJprDUcwg+2+ZPWmHJszPGjO6O4pvTaNesiSrR2tQZnJZ46OnGmVvGE7sss0
X5QjEruXuq/rrQv6gRezqCc+Kzf3jXVm+e0eKCSI8+bVxGeFvTTsaQcCbTPQnpW/jzgZqtQAU3CG
CjzKZi3MtcLOL2M3AA92E2f/pS+WKV+ECQ+PQQbZEUBlsupSjA4SLoZY0QDyhNUlgYagtUpHuQKG
KjzObuHgxJshyr2ltFHNKQDUOPKi7x9jYZZrsJTJzdQdQcRmuy0+kun1j1wYIwhc8xMNUiM8EIah
qOuOerSazIyP1WxDfKwWWVq06XnZIeLlm9mCOLMgP3QSvtFeqMf0nO3SoGiX1KUGQV4Qc0bsYjcB
AJvKg4FAbGkrKRGy/WWNyUNN+Pcaf7uL1UD7te7BPRkPdv2gZcaRuBlCqJPuMtRaraX6UkCjL1Gx
aHFtINr9YIvxqEP8dY2Ho3eMWRQvO3+0TyyrrGcddOkTbR0vqwNYKOtVBNTcN3IL88Y+GXq09c2q
R1G9+07fGMYgXNEgZnHX6Xp37KLeX+lRlrzz4lw1VvDWZ6BdHbsxOehFXj6oiTTeZhU0dEzAhawk
c/dZjnVcZro/IwR84rgT78iWimVvB/Et8w0DYq4jWEataoSIcvbh60CRhUOOsVwZSJ72YOgF94et
ryRdWTiqipL7CBfgahpVV1b83ekkVNx9lAmpBqSYPNoyAHq3TmcjKcvxJOqwjQC/vzduAzxn7hoP
qXXFlzb9MeJuWDEXQVf6W+Zxn95BWU5pcN2cQHfecnDtQkxRvJmj1Jc8SwW09CKx69xe2+nIdF4F
SsKXyMuNr42UJ+LQDkqwdyaVeNObHHKQqL/QRFo8lii9R+k2rqK2hmwoHsmPWso/bPMoXZW6ztai
bMEMZONBiRKN4kAfOXTz/OQ27ffpE6sfxa1B9kUeRcx3UCxIn4KiPlWVFjymIHw64ImivoVieFP2
XMfbwoxj++B6oEr5t31EImNRGazZ4fEnz9jwy/PouAL60Ha1zcw6WTS6hAgBjXhxMi66xom3lRig
a6ZBB8EPVFBLdWebl+XDDti29q5XDQOxPrIXsFGXBmZbxTy2aUKzXxLKjfBuOAPfebYb7gnfNts1
Lx23OrDDi5xoWmdlq8Bq75BbY+uS4+kRaYZ5LTNHWyfqKnKHjyuy/W0UwFLQ5wAruU3x33PwkTrY
sNGrn9q2/GkhyvgzadgGgTjxZhRhtgJ+arhw30dkz6jYpsw9d2mWo7YI/cI4+cSIQIFi6juIyGGf
Ex3IRI2nosh0hTQFtFzrEUK0AK9uUo+jWlkV3P0PY2e23DayrelX2bGvG9EYEtOJPn3BmRRJSZRk
Wb5ByHYZ8zzj6ftDUrUl23WquqICwRxBQwSQudY/SBCXrEMAAP8bwzoRyMnP7vz4zVr9RZ8adRcJ
k0dyoQzxXqgKb4kyxgO9q32BmY4Wffe4KxzdMl8LN4hWmmmmZzdWnZtgyuv10GYtXG/44rh5fhd1
+mPMu+bRCcJm63l5uvdTE6e0eTLZYzJwXA9r85XQfrTy7Clb2aoz7pAQlBh1eXCzrFx7tqmvZbGH
vHex3joIw9xaaQpcfGwepsyD2h+H6Z6cBgRDHB7ucQZ5qyvtk+JF+yyw1n/lWeEZvGrnxmlOxdtZ
oK6ALPbKA9E1rkIf+sVKcv9jUlc7cr06rzBcnhBSrO4DgjHXOlmUDaDbm52xVGwEEDrR6U/QwLuD
0ItZm9ohfFhhDfFetBBQ5Loap8jwQUg7lruMZ4VxrFo/WXXlP9hmkxy7MfaWUtHb+rO+zY3kmBuz
PRMR+DVavgmmhMWC21b7it5GC+ZfT+7s1hrReuEPkZhh96A6FYJD86N2DN76dgGKxobeBpdAQ7y6
9UhksTecvggVZ56hHZ+xi3mrl0AMNDKv9bL/lEXe2lcmOAZNE+9EHwYbkhzk9ZyJ5yK5ctRtIIXE
SbLT4rT5LHsETSi2EeZ8CxZb6fIqPd8o6rD9y7IUnidfBkvGdNydbiENF1g17mfykrbVx6JsJeLf
7+X1L8P+t9Zfxr537uapSkdpt5M/HfqRpCtW6OXNQARgk1Wa8ZABCcPmOJu+595tMfTeH8ZU/jBM
x3lqE42dpT94R1Dg1XVMmxbKOhthKsn7TR1FtY2UICf2NK+B2nnB08+HxJ2Mpaq+vnOm33nVBWIS
+7TE3EfAvO6ttMageGzfmNjv/fBkYG3epU9CrVV+p32FNk1qbBITcHEYl8UJEny2BvZUfqps7Zuk
NirWNx5b8ff3MWo4BSvFM19aiz+mZK2BMC4370W3HsoN9sjBJrF9/2iOUK/M4Vmi3/O8w5ou8Maz
I5z+qLdsZMLS017r+NrBGB7UQVuQLShBiHBL5KwwCQuL4ihtaNK5aM5F2Wp0cDtlK3tF/Um2/tXY
2ArIXKQZAqpKdmaZwLoSA1q9HJybslVZas71fWUhGDA2L2Xr5MaPNradC360KxRu/fQ+8GcCQxse
Ueo2xbcMDvEKWQ1xqxS4/o2KHT/5SV6tcZKaTlC+koNVxNZ2KnLjzogKc9mZVvDS6dklTXLxA2I/
+Ea3/R6Ufw63gxb4RhfrCPnzrkAfwSUU46ZHs+k80APDJ3n7y3pdZNbWLqqr+5A76ukd3O6bLMMY
6d2QKC2CZmu2AWK4E4ZE7w1aITD8UO5QsEGJqgC1T3BlUZphfyOLzZi/FSX1kLfDx9bx56JsjVTo
Yf/j2HwCo1Nm6Qpp26NZ29nenRdYoBFxZHPKNDjJsjzMXbx8yvZRbIdHjcWn1DOI2v4Pz8yDO6sf
xEWd4rMUQzCy3tgCG402steYTn/A0vPvWNtee8lqfTToNST0mleu/5kL/Yprr6wurE3r1MaaCCUA
4aFSn0MDbTjua+8+C2r0uHn4n+DIkIPyuoCgS2+cJqDimCPWxqXJ62aZa9nwOXKN18614z/0smH4
nIcyk5Ktkhp/t1yMVgffVDFk87mn/RptlH4kTdJp4cnTlNdE8cR1QdnFWnrMo+BVLtPkBsGB5bpw
jC4+yMWaK/gNQoYv1lLNS+p6tYOXnJSKV8Ws/CXrm6GF2jHXi95ZvneV9dh0JrwY3HKBYO+0hTST
PtvYi2eaE3xNPWjQNlps5ygJ+rMDgRqoQRN8jbAGMFW0N3Q79LY/j4y1cLrLUuM5Y2VzQoIpO7Hq
zU7sQKKdOSifHCMMb4wo3Ph6Wj4kSdTdWbENoKXHGXQg5rKsPFXdyValM5uj7ztfrq3qaH2vIX/c
sDhi12IJBctLImSyrzwgXLcx+0y5laWwdK3Vv//1v//v//k2/Jf/R34HjNTPs39lbXqXh1lT//e/
LfXf/yqu1fvv//1v4TqGY5oCDQvTRX3Eshzav71eSILTW/tfQYPeGG5E+oOo8/qh0VcYEKTfo8zz
4ab5JaFbV+wMd1ZVgEl/aeIRGm7b2t9JnZM+z751yuq6j/X7IL6BsbKN5QqrN81uB9TMTM7WFKRb
R+rKYZcqFsFYhtury2AcNj+V4RGfA4Aw78uMKDajFdmYFIMQlInkwY+9j3Wyc5kmK5Xf+AF7YtCz
88HM0uFkzIchaqpNzkMPRaY/W5Oq/YyYfrozO5UVu5laFXgkp7t2kWNlZzkBbgrq4u8vvdB/v/SW
JSx+WaZJDtoSP1965PFypa9t66Hpw3FHEtgHNaVN61Qo5UsVkzSZlxP9BA+6dER1J3tYcJ6gaqvA
xP66V5V5yiENnA/z9Ooss2EMLWbFysE06+AlCSt9FRlxf7KxxLwpC3QyRnJTnyZEn7m81ve5K/rT
YLznrqqH04ifjEd5m2nVeNsGkXEQQueZC6XB/offpWv8enGEStSXqyOAhlimZf58cXonLh2g89nD
dZFuFSa8/Fx8IkOR3+Mo291D1X+Sj8OwzpSNfOTJ4twLuFZ2PxZ4FeuB+0oMuF1bZpqhmsaDKchq
zBpMs/mst9XJnteIvBQvWaTmz6ZSYBlU9HQdc3FT23eBkld3AO03JOzNh3xW0y/RtkXuIPZuZB2S
YfG2KdB/lK1yQBUOG3PW5SdqhmttFQp4e0a6JDgV7Sc7Q7Xfy6A8Dh6aGUYfV8vag0UYNA9415sP
v/QV2l1t6XsH545flvbSYU5vTfcwN0r7uanzYSf1BD1Y/qpHTYR/VL2bPjbzgUhhUZkRAmAU0tDq
Fh3Uw0PqFtmj3mrVRtGmfC1b5ei+T66jc8R7b6/xRlHo6loXTfxBXL5r7PmprDUb2VDqavAPvwjh
/vSLMFXV0fjfxDHbhoZsG/Pt9OFJxZNFH5GS8R9MXlHYx6nDudeQV5Y8w7D8pLm1/ioXYULphqNv
esNZCVyWaEqFFWQUn6Sr7NUlVprHXu1h5cfKLYpi0cxubyEgQLx3yghzmbi8kYNkgyz+j3XXyXw1
9rZ17YCyGQ0n2dn9pN2owtFu5CcxxEa5yMIRtBWJInUnnGj/3vxbn2uFqNrtPzx7fn7szxcTAShL
qJbj6gjRudbPFzMOKlVLUtW72EM9kopN3YUGf+FODxUX0HeqrbvEzV5y1VzLta7sUVUBLL1e9Cjc
IjxLGrFw4B53xa4mzzA/Z6v56frhAMno1LWYt9FBVuPxQdBJCwin+VO2rGINeVddTe81Nw4XMtgi
G9RUeWsgOxMSJUDWXRFttoyKAi0bz03uLXAuf39VXPu3n5ghbNW0NR3JXVUYv1wVVlTCz5rEuqjY
5Z6M2TADaZMYCNvscis1UX0rilZDcR9aU7L6IL2cY2gg5ZJlHfp5EGMdpOSltLJnj+DgBqtZ1VWk
oMWd1ksJBcxN5DmwQvZvzBkxGPlbuy3s5/detQU6zVaxbuzn0FDhRYhihIq/k8V2rusdGErBaPxW
J/sVc6jp2nnuJ+vG2mGpLZSXapb3Xtj+JB54DOMrovsRSl1WuZctYYnHlldhwyVbP/R2RV1jkCvc
Y9Dq809g/MLPqdhEej3tMhOgylyv5oPFM4KgIqop7PgR7HcA45vOoqvd4UGfCSQFRGRSt+yU5tLc
1o84KCUNYTkswgI/Q96517w95t7FuW1CZOanxrtxUvtzkrXNRVblvLpWCTmMjSzKBi2BQqVqr3//
G9HN324dF78NV8NcwDUFu/C5/cNzaHRVXnejUV6CQJujztlzVFfh16wHdOgNlnpH5icEngcAGH29
4GuBIgb5fe+lIK20wTcVlQzbCh9/HulWncoGZjy6qRLCcUWLxeqjipgUcrWy6ITTOija6aELbFRF
/GwTzo54Ra7kJ2RigZrORXYYzc6xZ5WbuZhWiI+WjjnsZBGi0duUsogV8joEarZ2DH7lkhEUenq9
Dier+UC9hi3OyqiqrsQhAlXTPhFQ3a7UazNFSAInMO1KvcZtLr/1DPMD9brwh3rd9ml7PYU8zwgx
B9y3Htsvum6395bu+rdxB/91gMTzYrQ6TuGqmh5BKNiPml/uvaDQXlAVaTY8U72t7BZF6J8X5Lr6
xgHv1LGDkPWWaF7fpzX8iQjwPFxOW7S5Tyi+ONatmMCNYt04ll3wiOa6AJ9DtK6y6/1YkxGAVmAv
Ub8Iv7N8yhbpVHpPcTfpK08ZktsMbOiuzTt9L2cyGzKA7zP1aupf3GKAnIxPVucNSx3TOILTcJOd
+SDrzaoZ17VptEvNmt7qZIPsNzDKUFXjOocTbjGxqm8dnwhKJtr0CwLwB+kM2UTNjTlM7gsgRmsZ
2WMAfwL7VLuptN0QErDXdMPgGzjpFyesD7WXPUFmiG9VHof3IxsjPC8wuDbz7pE8l4+dnZ8/5ulU
YxNQdFtZtMqk3dcdwHFZxITZuKtrdRO1Rn5PhF1b5WpiX/QyT27V0t5q42BfZNUQes3K071pY8x1
uihrnDuu3b0+yc56ke1lsBbTINQNE2svA0aBzJDNdc1gg43uVAjhLJYcpNtelEy7DyuToF5e7w2v
Kn90evxqRJMD57X2lmzTxV2pGfVWJLUCHmhCrgEW56YI2/zyV/Mk8X5Ii3JLwKJblx2WeFlYXIqZ
jQIMEpfkmYiSKTmmjXWScUtRJw8mxgGyrzXxlHLCkpz8MH528nw1jfn4FMUQNJzS0si1sGNndSsg
aOS8SGdxQzMpVhCLhkNfNRUZuL7r41Md5eWy1lT3Hn3SYGs4RYjjTD4eY53oPJBE+8HSSRRYeeB8
hVO1TlJf/PBb96ZryMjI4cAB3HvhB+EWQNO0+fsnofHr25JVg1ANlReDpWkaz5SfH4SEocpGH5QO
w3iNEGvvkV6SlAHkpu7coNV2SIUREZF1Hd5RQdM9To1VYniDSr5lF9p91GWsB/oy/ZbzqwRcJp7f
e4Dh90lUe+HOniVWpM5Ki8gq+5/OXUtRlXY2sJWfsHDEGHfp13V6XUcYoI+XrRjjcxs0+p1sUMmA
3P39ZdB+XZfOl8FUWTfM/1mW3GF/eB/YwwDO21Hb8xum3XZnJim3vIrzMSJehAEMfUIv8/2mT3xj
JQaj/PVhIEcUCSB/efcHBXp2ZMqi5d9/ZaH9ss6xNUdzHP5yDg8P8dvOE6aphtFgGJ2vC/rJsyuU
0P3wCzHhZA7Ko7YTb0vXU7d/Vst3fKUBpfq92ke38VqtGm34BauN99511NgrMywzNJrWMsyZ2m74
pJtoueTJegxqhINJeayyWAsuil++fcIIQaz6FppH5mtiNc6f3vtlWOT9w3Zc7h/eIyEm73S2wYKN
hWG5QqX888+5H6chrCYz3o0eVC9zaWDK0k1YbdssNAkg2Zd+6jHUnQknfRvfAXqrPr338BQxkR/S
h0Xve7g26lAZwmHAyilAYDrhnQMLNA8eTDUtD/3cKovy4JMIHq3BPwZCxavqP+Oz3ozhCWvaV7W/
+fvfgD5HF37+53LzOjYqIUK3bThZP/9zoVqkI5ksf3flcBnF8hqRIbbvnnQ/I3GJhko1H+LJr9EB
p74bMzhtCFQvYgsVR7/tEOZTbcLWvm5sR7ScA/YLUHc/lN/bJSfMqf7h18wfyZijAR/+Maaq8y9x
XUMnwiMc59coloqrb26HQb1N2lgcWuzClyCFQLD1pv85TF0k8ACeO3YFU1IM4ULWgwCyN2gxkoAO
s+Czq+YJZkemddbIOTyl5EVltyw3sxs/IOwii7mJLHUd9SqijiGr5aEpDmTMvgK2in6kxZlFI2+k
zDfISHnOyyw1vCQy2F6ElzSbVC3LY5N09oEkcr9tKjHdwc32VzzK9ed5nq7xwh/T9DaPrqD0aJFM
LIqz5ge8QFCQ7M4A7U+OH+cHnbtbm8NDLQpUfnualKcK3Y2z7CWrZXFsy2kH+/lV1ssq2SgPY1d6
K41l//J6BllZz1PW2tAt2izzt7Luw8kcu9m2Y1TffKhLuyw9Nmq5MvsSv0k5RJ7KhPy11ZMq/Vgn
+yhmlc8eaB0Bi9+/NVbU7Akd1d2y0ir3vooKYgJzDBdHDX6mk2Qr2H66eYwKnXB9rHnI5LVKdyPL
uZP7y8bXQla34zrxagtXtSkelwgo80axmvTBbgP7NAnv1hIBpbmqTTxtUTeqiVeImZK/8cWNItIf
7z16U/2BCLbNo13ErBcZSSLO3jc2NstyDneeCOF0RAta8yR7iKSMd8TGCUDPjbLOiMWa0FVwdz1T
6o6bdByn1XWOkBVvNEW3drUN6xiluHmcXjvZWnM1e32dIffKewN/y/dJbW0KVxA9i62cVUyFdw4T
/+CYqpkvoQPiSFF44y5Rr+dpfE8csW55lt3lPANp/UWDkOZBFr3AETNrB1zn/BXkofTR00gs/ShH
+Y6v7KqCv4n8VrLO0KEjkOs+y/6hCBHn8LRgJa/NOHhfjLwOjw7acDxjuo0eCHFB6FFcjAkpLPwk
3HVjmUG2HJR4gWNLei+7gDEwoLDhRhrqer7WI9Fs3Q414Tp5Tfok2QyTCPdC0YtPyeSxALGTVxCQ
9cpqcv0G19HhonTdV6304ldwUSwlskY7O74b37I6tRayIbOGH11pK/ehl8fHqW6SlTwBkfEbZ4Yz
5t14RqoPGfuBP4U8SeI95oVroL46JNuk6N1tLZTiM9bby1GtvI2e1FBLXdI4SnPTRyW5h5Zg4JKn
S7TXYluFY80lI/KoLoohVMulx0PM0/zsXrZqVtitLHb+W1kMFBc8E8ar16kqfsMlMZqz47bqA4YY
4cbTCeTJYplV6i2Uxt21bzPAz8YqIN94tfFNzmYXtrLFZNdcsgvXHnRlEJfUuJFt15oMJkQK4u36
VR2lyQ7sWbBamb+5kbC/QkQE2lDNS5N47Nt3nmOiEcm6rfweba6KoyGyt+/cW84tcOLs+p3nn8MG
bYN8Lc+amCDYJ9smkz6fYD7I7028ub9+r7/7znLQUCu/fWc/rhDsJ+9222TDpldic9tW7r4gNwcH
rS0AdigdSwv5cUzaCtgqOZEitM2dK1scJYetmCXYul17NpA6ItPxcW2bcSHzHD2I6o0XOs+xEWAk
LetU5EWDo/x4rS06XV0AtfMyJV4FIS8AI36I6hI+R4XKG0uQ5AHeZfJQpjhS9u697ABowFirUKnW
sliosX5hsOwoh+AA5qz6oM82sq52SBa34RIr1HGfd8nybRjz1kEDLqct0d3Wu+RB9c3mdtSs7XuP
tBxb/pltvpNztVPjnrgiWbcsi+JG9pNDK3/Ajk0d6r2sywa1P44iepnKqd07RpmsiOxGW9EM5kGN
s/TkDxUr9WHlZcXeiXPsrdQsXSRBMf4RTJsks+sfYzJ9Ywetf3JykgtR5WVgwhG+m2rBxlJv/PvB
Q0cm6/T0i6455IoZBGCWnU6jv0amgRB/M6UXeeZhzM1DFA3WHmnAbeFYyAvpk33TRMEfRq+XpEkV
xC0txzyFvDU2ovA12HRYZo9x6S5VD8yDUq9LgTBHAsri1fHVMxLac/qTqI0zcJEjgAJBqOffldb/
VuLs+tka1Hgp+tF7qNGnXGHDoEL7mN7ODYu/OPxy3rD1nXv4ENDmgqD/BEoYgrMGouCn82HRDZ8v
r4uNOxYomKN+vqnQAFl5CRY6Waex4B477RVi3sLr9PrFraHaB6jG7VRiGZ9cYR3KdJ61crWlM2F0
ZAyddpuFMbkcOZJYpBeU44PnasXBxkx6LQek2XbSI+cL1JIEg5y+3gPTdx4n17qT7ZMVEdPVyv4c
FITnYTfidz6fKXV9hL6E/cht1+wHNYg3pV55X7xqcx1oON1ab6f8oKlEuDD5+3z9IqBmF0rGhYvZ
EJx08jfLfJ4Q4NIhD9vs0+QE406HCr5Jm7Z9iYtxITsoBvw8vPvSG8SXyovrYD4lT1WbkLdrVg13
PhiIo4UC5ko2KGa9cXlqPreOIbYOUqXbIB6U51zwl5/PicRduZoCJyGFC+IHj+TyerlyjNUX4F38
i6XgUOPNJsJyRBWB+CGQ9NJMlr8dpqLa4UIyfppyfFbmCx2n6CoggJmerElxgeBF+mLilfREsuqp
HHHwCMET7HI/xjbsmvgm+22inUA8yyJ1OQvByAbNtx+UAXPO+W1aKZF5KeaDk7C2K41IWcvXZ+h2
NDjfAmuory/UIg2nbY7uz1IOkr060Lsjy8mTLFlD6+K60fMaznN9yzJXO8CgWtigYp4SoSj3sV/c
aF7nPw92zsWB7HmNRVaVBsxJTYe1bLVSP1kppO72MvgIkvRHUjjqWZbmGXVQFE/ZPCPydAirE780
S877J1k8CfCbhBRyBHvqHFuzY3XalYO+6+32Vp8b4LpBIvvQrAzFjoe+tZ+KCA87cFnO0TP1Pz+O
gYXLzjR897UvvfAR+267lCCYa8TLwA6apcM7clsaqoiX2DFu9c4xzjV8k8tUqcHJSNXbt86ZQsJv
aNPVtawTL4ShWTY43cyT1Rk+pGp0n4RuciE1TsA/cP9orYQ2vXXStd7U/MzkiWqRf2uLRluDRFfX
4J0NlLis6DnxFWudKm6OsQ3FskeS3Qvi4iiLg6HvwKCxiso98yGbinU+ZvGzH1RkMmZTLxbS8TNu
Cc62Ur231igZ4hWKTeNetnaq/SryoLqVQxV/PRkqjIWkLO4IvjzJ86SZKA/yS6Xz/FDG//pLydaU
6KP8UgoKnywW4nLrjZN6lCjPK95zLmYkwBceO5mrWIDscpUR+IAM9RWPAPvcyZZiAu8TXTvJOcO5
k5mm06ps/DVb+iWwpOgBHMj0ZIB2jxvYwbKk9jlLNNTYZcnRjL0xqfG1lBTj0fDz/k62eY17i16X
cytLuq8+lEhLXkugKp/bwdbOsi3z069aYIZX1XAVh3lyI6I/XU+hVsmCe8M7Sm1wBFarReaOAELm
L+e1OZoFWuLcyNaM9/xCSwV5GtmK/zv3VALStvXVJ8t2k2WqnhqrivekxvLHybKjbayo2koW/URt
Tk7lfbZVK+RXjE+pP6I2JhvVhlPlRu0eslrJH4e4yzdZRIhetvaekR7rkSfadWyDToqTPMquaYZU
OYF6Fu7zSYO279Y4PiRk35nIRYHhAPo/qfr6nBhYCyRxqq3Ir9dns8TnF1AOH6MAjMWIY8PmWlkG
Lk1lrd1FaSf2hB5GLOHmOVSAIKmRfq76YD9MYNQRR8weNLdPz2UYnFVFU3LAohMbNs3ATmhuNcO6
ufFGEGdeWuYPsg6jqy9mqgPEmqtCt8c0ft4IjXKCUYO1oOc1T1/GDxrQKS/A3FEW5Qi92ARxp15k
jRaw1hvNJN7ItmCM+zvCINfuskc/YHjdFkSSZNEh7Ilwf3eZ7OELUjnNUVY3CrBGfqDdQRb9uhQw
jaALyKI89JX+aDRJcpJncifoFSFvLyhLfFF5UM0V3hsrfijJXS8GdW2obbfmSVNusia3V3Jgl2vK
pf/j+q+tS3dajZDNgeUxyxQZ+m2cRFs9GLMH2d3MSMzq6qS/fX3HF+yBzGc3xm9qCV8UPr6/xNkJ
ZW/bMO5ie0ZmK87hvUp+igd7A5JvOMnStQrDDdKGw7CFUPs2HJ1/A+j42C1ROtgHxWCvEwHPYQQF
e9dFTno9eLUzGy54B7fNkZlJa+TuhiF762e4bb9pbYz93KAIV33sayfy2c0JJGC6iock+ObtZZj5
vV0V3d+2y/G8mlM2f0m+Ictlr0pSRDdtAzdfuqO/F6WIznsR6hDyM3NnaIp0Zvn99N4qx9bAMleV
qw57hwzWbW1oP2RK2HICJNqqytrKlDCrttOIEcGlYRUqe3mR/TT26BX7ae9urh5KuvbUtWFz7wq3
vE+M5JNEwhSR72zsonA3La9OUrKL0YJWCck4377rbCVKlR4Dti1xHAYFKKA/u0iNrXgIyhVSOMN6
7PN4XNhudofuYbSXAKlrnYRJWUNTr67mbnh+AxApBhTQLdXhoiGkHEwCyG4GcQbdP+NJtmIxhsEx
vg5J3PubwSdOVyg9apqanqunIHbXGtmxO2M+jKhf3Plp8XXUq/ggS7LeafW3obJOHlRLGVYjm7Zb
00DrOESc+ma06+7RjNt63ZRBvennolA0e29FfriUrbmI3NuyEgfZKKuKrlu5hqrdyxJ+Ocjzjml+
gwf7x9lUbRP6lXWPU3ZzUeJTq2f9vTbbn/cpKXTXa9SFbJN1lq9gYxX2BITm/rLOjU9N1erHLkrP
7wOtcVAXsvjLQCMzSYszCD5YT5hiejuTHBClmbfLdcdJzhnrBEQXNEJYvr1TlEy/ybze+u0TK/yN
ZnugvxqiR0TSiFLMLATgAX3ZmUdZagfFvMEY41WW5AHI/7iMcDrfGmmPUHfn+JeOeOo8WE7jhY0y
393hqqtjVLfnGZvANI99rwQXKwAklWR4QE6fdPlPipC1XonAcpBA5fLJQ1RVN4lhKCdZGnt4tEOv
fZKlyu67Y5U70zYhc3YM/QBHyfkQ/+eTGbrttonLF9kj0cq3HrI4JsnSFEWELaFokKCFBDRhWbtw
Ucs+92Xi3qpzQzo35AIwK4Kw0PTz3r2FbPw2Arbrj6nQoeuYyb6bIQqGNol7gfrlpNeXdIYp2Dza
d3VBGEV2kHX9LAakgIW9DqpzRdzb7iazT5Y5LK1YDwFLZ+IsD707YMOGh+6mw1CJDT0NgTMDnce5
RcBfHAxCarKfbAVc+NjhyraTylqZa2GJYjk3UljL1dDYX8gGWZ5bFc//BuYT/n2Al1Dm9vrD+ydf
GYNVMdcpPq0idj+2vvcbcvOI2c3XoO/LF4KzpEP485/Ju+qXkmykrK/woCdsVhc7dQjLl4BtUjoU
1qeuZcGDBCdb7rn+fXiGS81NBTT7rtFRrJnwcXpmI4EA+vypmuvkJ1knW2W/vquCX1sdt38bm1de
tXT7QN8qkwFJrgkQSUKJ/wAAZS2r3uvlp9xq/FPriHrrmvH0KBLvpGDS8X3+AGSylx8whb/W2BVO
vlcrco+/RBu1wUGptLvEYw8Ryr+c/Fi7E2Y9ztgTIOFvas0H2WBMenBw/xzh8C89X6lANsYtYDyM
aaXnQ7PtnVJ75E+pbPvEz1aymNQgjU3CNgtZrIeYbRorBb8K9XZpKPqm76MI7BBDXRCOi5I770Zp
DO1RTlxFJYHVuRhYTOxmxNo9IrzoBI/OHQJj6yLQh7M7k4PiAYtQ1fRXHawnUtleI4xnFMOQNIzT
Yqm5iXhWrIxorZKV8NxK47kq6pfRNJI7n/jn418MUrRRXWW5bp0ybLUVJYpZK618H9Qld8wqlB/6
acUby9pZhmVuUkXPtiMYb+LjvHxl0agFO6v55SuLDX6qyykNyvtxTMRBT1xliQzU+FlFNGnZtWZ6
JOTSPYNJywSeCbJXUAgFupk7fHYdRHsRfEqPRqfIXnLwX/UyFLggmWYFREPi7lkoJzlD0bRvp5XF
X05Lrzrp802p9NqK/GF6fj9EBnpwhXp6r0k13uMLMFnLqjKLo2zAXSQ7Q35vjyrCvp+zlHuZ98wT
LmHWLh1LcxOT+fzcVfUqmTFLkY2JgV80zjFCCfZ26LA8v4KZGOlVUfyUlM3bSM1LryNlh+Q/I0s9
Na4jJdoJi8n7MW92IV4Vr3W2HRCs+lHhRLkoi856MlHpWOddH56qUolvKmXQN65p5Q9EWsht2Z34
1k7tQo6K8/GlDabwuSEYvwJVFpwDQWpVM4nfQYKNL1HtBUs/TcqvYe+g8kDmLPZ4oypF/XkK3RLN
ljq4RS6y2ztV/sKiP12VgyAWhfESek+j84UFJ5jaNvwxG53EsN5eslSzl15uhnda4+k7x4mtXW5o
JInA32PT2w8vwsqxseHdqineS8sLodVM9+yVWv7YQSFYFniE7DQ3zx9VUlXQPd1pWYigeOzHXr1t
cEvkvssfZQ9zcHb+NCZ3ssqq3HoZOU6wl/0nvzO3ZaolK9lKEL85I492L08lq5xgWGG1097LUhMY
LnwjfEzk3GFYKRsLT2WkYfkylm/kgGCLL7LvkKfVOQ1NGN+hYmCmE6aPhK7OXZLlX4wQjLRA0udQ
OQ7Y2glSR63lX0ZvRM2zFfwo8PL4XKhfZXdFA5s0OCzsZRFdBjtv+pfcaMsdznr1RlbjY7pqRJTC
pUj1fa4H5VpO2inmIedmfLSyBkqeIfZgyOJLnAt8ewTg7tru8KfKO49XYcm7mmjypWhAGQVjB8kr
6+Ol5VftDhUvhQTpXP7/HHydaj7bX06g+biARk2O+sqs2NDA7EfP4inSECNrtcJcyPpMG6ZV4ffG
tVuVDR+6NU7ysZvFYmmvsk4+jaG0BCeJ+D2MG3dR2xp+Cc0knlWcdzP0oD+pqhvcWlYZLKb5Icr6
oNu6cDPWsmiVJnl4AgVHWfSMp863mk+BUYnzkPoxaUwm6ywTMnGLxGHULaz/R9l57UZudO36iggw
h1N27pZaWSPNCTHjGbOYQzFf/X5Yst2G8eEH9gnBCmRHVljrDeT8/4DNvtXNkuAEwKZLagTBd9vC
TQ7rRP0ZsZZhP2WddomCpr9A7vb3VlJrT+mM4JuA4/3dGfqrqa5fMmSgxqT9VZdYVExeN6LQivdw
HQXl1avn/oSM9XxMI9k9FLOGqjBWJO8kiH4X6SD+jPWjY1q8j8Yw3/zcn3Cj4dnTVpJZmjbGAWZA
f+7EglvrUDq7BO3PV30dKNi9Tz81V6JlTUwMv8jhmFl6dJy1Nt520rTeyqTzj3VDEEIVZyBlx0zL
0q8iJqfW0Qxk9lUcY57SAuuzrV6l9luuT2TLrbJkfqXYOelE0a2+Onukq48NRopfrW4bd0ePiNDX
taLyWOflAqvB9draJXsiZwP7x/VdQe8psI3Thq/WwoFI2vs6KpRraxDUyTE2tPmrNQ8i7RAPhv7V
uuRpdCDFDhljvXPrkQjBEtz6anUMnJ4dE8FxdSuR6NZB79BRVUXmNuOw9BLZgvXachqXg+lEmKas
r2sM5nTAvg2q1ixP0q+7YzSXb3gPTVMIy1LeqwM/719nqfXgyWW6+28P1U1AeQ1J5OUHVZQ1JsOl
cDBNWu0jC9v074OlA2dURw9MvpaHOIqb7JsY8VNVqfqpQ1ylP70EZKkqqUZXQ3+yL8Z9ul5/65rm
xKLylFzYrU6ddab+apZYmt7uLXFmvfjCOcskYsZT3aIUzm2DVs5W3dgoGHzCBPZ4Acv6cnuxqMJ+
pNGqx4wN+b9eHwqHROSoTHeq7+3FPDM7Ob6s7271fawVZ7Sr39Ur3+6dlKa/ITBmfN3De4k8A6ro
areiDlqC04oIcMmeV1bZ39V5LpwuVGUTq4x/Th1Saei3IDlgacVWB2Bx93WqunZ1roWiw49Ptfwf
t+vy5GBGMamF9SXn9T5u3LMrUmV71nwkRgJzZ6Q+azN0cIPRCE5NzL9cFV0n89g3ieped4L4vcXD
TdUbk2+dmlZnGQv46sOQUMFcCdwZlLP9VhANUPVZEUynRUyQA9XNseUhRwKukBgIC1qDVIA61F0a
3LXrQRW7zmn2egRRXNWNTUOSmhx/HeqmbhOZSr371Ou8+yyX2z6wlguTsE1sbG1wI2/YEfhiXslK
1tmqo2oxEmwb195ivfZWr86CyPjrMlX8uraNnbNdobn6s8nlYZ5N7Q5IQ+7bxb06zHaCYNV6UGeq
LiFhtAUH3W7+04DUOATE9VrVOdWGw6zX1fk/9aqHupQ0ebRvWS5/veL/ejF1rdEGPwkgrpE5Qr/5
GM17fbVHnNcDuK6/DrUyUMyhlZzcWN+1qnjrM1qxvtEDbTyY0ktDx3ASDKXb+OTVRX4YRZy/J1H2
pCgli4xS/hbdv3sEgNH/7x6R1nTbeemQhw1QEA36juBVF5d3pu7tbAuv3VuVl6eII9zKtytaM+uP
VtXcQ48p7lT9V2dv1r3tUOBo5/R994jWPMwWG8eOidhJQLqv9Y7YUlVhMzvd41dlXcoDgL5VyJW6
aj3INk927LH1rbrNV4Ph4R+Toaa96KuN0+rtNGmzvsnzqN/c6lJfeN5XuVLeTbcmw0BONVRXqsp/
tauylGhh/Od2/7PjtL4D1aIO6o6u4f9Vdyvy1DGxqz5+2eAIs88goG0DMi5TWMdzfT/hxkhmp2r0
SwM3RbcERdXSR9Lst3HXwq3kV96rSrd1V1OQ2Uq3WYv2qTXK5ybRGUvMxDv5QUa4ZGyzJ9P/UG2q
BsRpevSIPG5uda6Dj0dSwqYzMqd9FmAFnqtn1V0dcitg2a773tdrqDpb6CmiIUIezcofj0ahg4Ep
ivyeYFx+L4l9HAUqEE1UGSP/XZ+jalF9wHJ24LEHdJzX3qoB7qSxrwYLybAiN8+Vkw3yNSow/HUa
rPACP34pnGT6NAow661TdOShG0zp8hiARCnn89xAqmfhGD8ipIlBowYDM2PrHI6FPf+CaL+BhDLG
Yd6PYI2sAMySjaBAnvSvWkQSb7BapDs8pLf1PEtP2rrugrtU7axpnl5rCZg8cVHWN/zs9HUnjE4J
rkQIPvY8fnlRXqOlQES1qy+WY5LH9ea8Jjv0d1mdqYNMZHW0pYXYUxzfu/8cCK3BfZ8Y1orENw+6
Lz9V463+P32XqRErtu1/3uN2qcj84Ywn307d+1avzm51S+0ndwmy2es7+M8r3erUm8kWpJd9XAj/
6eqXdnJo3BKhrdiR9wjDYlTvxdZ+8gu5a9MF/H7xFHgQObWq81/r0nyssV960EmkvsreWMLF6/LL
MBbB6xL1ckvcxeM7oNWWo7u3WP7vzLUYrF66iwYER90pHVoD3xjxQzU6SAU9RzwurLnv2sypsWGL
edTxXucYrXK2ZKDAMqiyOkUmfTyDaF15H1PwVkT4fOfTeFUlqJwvRamPD18lYRPY8qfHr5LrHYul
0p9UKciIkLjoBpSW9w38ObThsVse1MEECLsrI0sHokBd2dh/NbQgKrFc8f1dpzu9C8N/bUFUJYwZ
oY63OzToBDyksTiUeYIZ/T93hhwf7EoL9GWACSd0p8LeoT3mPnaAbh7tykuPs+3BLBtqoCXrwSIq
cl9gPW9G7EZYlVLXW/HBapeJ5Skl1TdNbDNs3QS6OvY+jz2mSak23enJPG4LIls/UeFpDPdni9Le
Vs8K887Sau86D6TVVEMD2xzfTv1zGB04nEv3G0KWf5hlV50LzBoQAbydpsCzz6R15bJJY7M6d4aL
d9ekRScsHYg5Q6h0nbZ+FQMwcGb49kRwr34tWOAcWqywt6q1gFx4347FO8HovNv04xL6fSKf6zWp
isrMEjoeLo5DHGAKAEMKW5G+1M/SiJavQ1aO/y7+1Ba3QOhXiy9EheClrGfRUol/FVXDf+rytV/t
l1jQqkuMpdsxtjjHFjjQJAQZj7kQO0/oLazYJH0ynBYmTCObn3JwX4NJt16zfrKPmWdH+7weom8a
NIIJKM3PZkFytBzm7prqhXU/ke3cNO1UPkyJ0OUhjmGilaC80MMYo5MhM7wipRk9muuBXVNzHVci
W0q4fwcGlkW6HHGNoVF1Y4r+Tfg6Pat7qINwE0Dg8R5aKrg0YS94myNlaFvzd6uuUdokkY4rVJ8e
kgFEeDQ44pqi43CtGoHmq4xcIhEUbw1iLRZ2B/TJwoTp1qC5TnOvAdz0mhLl3FJ6H1YcobUsWu/i
Qiz+NvY/3bU6wgPq1K/BQbIETQiCOT4acF1RwBo13FFd7Q7ysL0b44LEz9qg6lSrY7DNRaydPsBh
mw0ahKFWLN5D0IEQ9z07+anP+bNsGu21Btp1lItt7vOm1D5KR9uoDjMO29u+yew7dWVUAtVR1ivY
jDwXhk5+9y8riM7Jme0y6yF1HfOBiOS4jwsNB5F/6tRZm4pms4Yz9nMwD3AI2RkN8+Tzx+RadXDa
3LwG1asqWBUDRFgA+jtNlffLa+c+27Huznc2DL7t7apmvT626iGUc+QdVIN6KxHYByx8YkTmV1ds
Dyq+1kvxPuP5/jDURhyS0Cfg3C7zwWukt1Pd/IgUgWsHzLtr6//3Vc6QNG895kuaZQ6PiBMNj7AR
kPqw8Ekmk3R3q++TkkTxsvhsB+mmGrJc1+8IsZ7URaqez4voQzeuIS7PeiDbTYR99N1vuqN/KFGd
NDigO+D91mKJfL/h1++e1NztEICvs2LRnSSOUUeQWdaDU8u/ruYb/QA9/KcV97+5XXz/pfOnFAC9
VZpGOLg4JRGGnjdpQNXQDdNDmWf61swNwMDSv58NVNWUIlU6mIdYT/x7VVL1a5XqFSwiOnwlfs2y
AvBnu+Klns3oSSueAQlDeVkPC5ZM27SZkr0qAhddbZSb+dCkC8KWfn8njW5+cJYCIUuy7hsoVctJ
NSbeNO9xYS53qhW/2+lSlPjwqNa2QNFrBselGlUVTAugtvb8oEpORIwhkncR25vS3K5+0/lqpzEA
KN3mANI3qnjzq/4yulHlae0jG63bKE9r3fMnuNHG/OL7yHaaGkamLHmXFw1WD5uJ6W1eS6pKN813
ZGLze9Vf8pc9YBPPrLP28IERPQ3CJoDPzQLIFIhsgBQzsdExkyv2WCwBJ0afOn+adZfVo53ck5fS
t7yh8QlZO5OFbci4+TS1Qw240sw2czHjt6cNuAT0H3HnBI/Z2WWwefLgdufzTLY1L7yDTXR973uB
u7er/KNOaw2QvqttBOnJI+nYE0LAyVMQMbgbcBS/+wS67Q6FZsO0LTQu7OmqzjQHuFFTI+Bouvys
qTYW2LfXq+hxsCH+xCxNKJbIGVPyqEe4HcvI3vqVSRQ3W5HkR296moN1RRQg7Rvz+khgzNXZMttl
82YmsLyRzzjz/E8hMLY/KiT2nmvdik+xX3wGQ/xDpHFwiBIjOGaRRmyL7TCzZMK/aHlzkjk/uCua
wZfTKW1rPiv6OX6CTbHthDNyUo81TMS9QPYgi0CfN8ZrbxnfA8P0Qx1E2NbuI6Kdmhe2FgkifQb4
M8b9Zhh5eogSlHhOddh2oRmiPwaBjvw5ecLQXAQEIBIRO0DPHsTTepJbMh27ceyZl/U8vUzAFkNR
dfc94fiYiP2vzCmRmG2sbhdXRrOvO60IRxuAqZkPG3QlAToln4bbLz+6pj/gX3iSi/Ng1a1+CSTY
VianYRckbRkayfxn1P9oS9SX2fv+Rgqb70J+ojJ4SIPy21AAJjHrHipu9WyCVgvHFnN5U/sWl9nG
aRumlabDfkzYP/LyA92vvcU3UwaY5k2e/K2zTNg69jtsgOYM5JjdCWYvoZ0OhAw0bdyYS5kDsHK+
m4m5APhmTRkkldjQ4RMy6a4umWDnArOpps6uiQuyeonJ2zkZHgVT1R9Ai/7QxrJ87aM/GyR0D5DQ
3jSio6wTlms9EUAqklVwasqZPBZvqxvmFTwmn2RpUGUivABEcvydp3F7NWYLM7T8tR8G483yzgMI
yo0WiVcDXsi2QtlgOzEGEPG0T9iLX+1lOldCx4krK65jh+eTAUVmt2T8GCR6h0MCnvScxKeg6Xae
iXliVLVY5NjjU28kLYvPrjkkLqKDw9A/Av3Y2u08gkK2z0bla6GeJAVIu/7FWyoSlnO1bPuobM8i
HU9tDzYXqSVSs8DXtV4/jiMcs8ouAb6C60K2nmx/4mGhUpMm6nrc4gZcGZLIvfoeMGdcc0TfuIeu
T9DOTPSNCwJSIL1wXBZ4DDYWQKERlcaZbbm/GXuNpXvUnohhh3bTzaA49HMaCPjhTZOYu2Zu5LnP
EE5/UKcNvLc8/FfbYupUlJU7HKTen6qaQBfoSK5SdzFU89cNYjyC0sgMi2kZD5A9StjOdhti9T6h
o7HIswgSc+/0+oNu1s0ZIPnCE5b42KWwP97KGZBJb86/matcaDJL8CTFqibPyiBk9ovProm4Qhlv
otrDgyr3fz3j5/SZ+mzgZq9JwtL8abrei4j60CSnd4rhqu68dPijlvw8Ilgea9tFwLdGu5kMfFWu
ItlD8NDmWYJ+MMarrngtk6XZ5T1A5Lb/XXholgDU9ZBNrevdoiX+w9BGp2LxtZcIgd9oTi6G1b+V
TlftUS757Mpc23mR5MdD2BH1n+Fed8VACp9EtSGrF5kM3+PW7lAyTNxD5pJQqcd+Hw1tueH9Zpei
mA5BwhdS1Gi2mIUz3DcVX5aRi9diJK9vNmxdInHI0mK/EFA+ukLeFUWFtE9WvY21vhGrNww+ldhE
4ZlGRjPbd1V019aoSmQ8jLoxPNaR8ZGYHqEa2V509hubfhmGHcxF56yZmiBmn9mnXCBy0XbNn8Ko
qhBPaktv/0SlJw0nO8WaXOYYpsZPXWkZRxR627h3tiggV5580XPx3th6EgbWxNbXL66J58b71hrR
F47BprZBcTINFgmZn310bbCEfebPG0/e1V0e+u7shiIoMXwvan9fke659kAW21h219LpieYiR4KY
GjysTuhoUsr+jZh+GorB+bCqGEYWIacHoQfHMUfzxJfnSpt/Bx76V07w6YwF9p/WeCrJPIWJIF3M
5DxtZgc4X2UG/oYw9HRk55WTXUPNJi+aSzp2jMH+ZO8xzzDDfnX6tHLjHUL3BHa1vbNnP9im9YB3
RgY5VYzpRR0G4aQXsqOXvGhdqMNuAYx3ePEzCBZElsLC1cK+a/9MLefdGec/WrMjB5bYd4CxLzUs
RG8mjmi7frNFB+GbxGx055X5K7LiznViug+7Nm+PdSyLx2IGh6cl/ZPol9Dui3xXsKjbmhCzEMVK
cfgyRrC0hbvpDZyVG1NYCAL52bEt/PgOW5oItR8ruSxB4ZwiVmpnkWTGOR0tGJpJuVyqNBuPJSLI
d0DDrYMhxHw/JEXMYhZaK/CYZj+MGCOSazJ2dZp5j0UXJ7u4vW96aD22cEmmYgCJdgZL4rLB5zBB
/HezoiA3XaaTN7eBxDtCOK+uFWAXuIjmTcrjoLn4DZSp/9aRtN+0ntOjtp+gMdwDA7JmLJmQyNe/
LQ07J6MZqg+tIScaZN10qh3b2UJ5lWHHcPkxOTB9EngtH9CKO8DJYB/AqeL61wvrgwkMZ0WoWh+T
2/d4+Aodb00H/wziIh8xgighw/r4QTydDVvWDB9GEA1hAUrqI3CQQnIWv/2IK4YIdAybDyhkE6La
SLzFmnXGcNC8oj8ZEJDwoq0qpmIxr6UGi2hKPpYuqzfwkmww3XG3b+yJSda2z4nLnjiK7eHaIeJ6
lXzWy+S3ewBn7JWZgLZ1UEC1zD3nnrU2EaXgUVta7bXL+MpGezO4vEskhjKkvKcRjWREYfrYWqOg
qPkAjQL2G+Og5062sXGBjO91XZMYp8gf/pCTYkYbBI5/9UJOZ94P6IlsQQq5G9ywrHAwrPyhcUYv
nEVm7TJCwKHlDAezygI8ydNxv9TXIWvmYy/T6LrwWbTUvQOz+JYnkXgkkNqHaFIxZbWa/oAUOop+
5fLo2jMTdtXOGwIJoOtQ7iYxxU5WH9J+A5mh21urCWpfphsY8dmDO/bVKVhwWkXaEQ+Wevle9RU+
I9VyaHDl28118A44eNu3Ywrxhec/WkD8zo0v+Cgu2BAMh7sFtLbn7qIsicMoJ9AqW3RwBKf7NIUy
JCI0vowxf3S17GquQ3ecE7hyi77d9miHauiwMXELiA8EBNBijZxNHxReqBcViUimhy6N3OexDgiq
O8Ve9lYdjhVBjSqI/W2GAVwoySzvZFK729lvhzNCHe59KoyUP90CbkESLjNsBtSSJfSDV6V3pdUA
0rXuZqTpdoMzpxe4Hc2Bhb/DO3tAN605GihmCE1Gl45HFXGo+g/bW3qM2IRzHJCiSZKUEPLsGbuu
i6pDFYt8Y6dv0jWax3iezJCI2ndGbzLMo5jPpRMO81CHiYy1B7eW/XVyJy0sSdffSzGKDZrNfHA9
OCdYb5QVYZ6sax+JdgNu6AH+VC0KlKWDgbZnGCjTo3kZIkrr60Z2hd645y8xXTtJthEbxeAcRz6O
qYV/j5D7YYi1PBx8/cEmoLOz3HkOjU47d0H1JoTr3ZWd9rud+KEmx7Du7bopd3LOfkkL/E6LqDjO
OY9V36Z3+TBOoZbOXjjhMtAx76MKwbSiu8UZI+9oN0e4B4kBpnQfRZiuId0hPO23PdnjxY6Ab011
skn6ydlIwf+kr83irIkBCqhFYHSeqpM/DziD+FVzh+bYVW/ZUllARSwsEU0sNwDLsiIThXtppwBH
l4nFk9EO8gDJdpdMGpS1RizHwskl0Mr6tZPVk6YDeENgWx48KT8NkZsbqzVsnrCchy+wH5Z+giW3
xCc/xrVojYn2Q5LtkINmBR8b81Zn91EHiTjDUdLJXi3fpbTAyrEs2PJQwKHAZ32zTBPuQ33wmUel
HXbeQKwDmaYpRxtaug+kSqfrBMgQzSK5z/343UOsZjcFJm6mIt8tU+yyGR74goZB7N040nfCy98x
BJq2DSGzHZKr+i5PQBNWWozQilnflRN6WDJiiipc2wo9JOH2Wjp4m65Iu42IkgMxuPycIb3r6qZ7
YY1/h9llh4x5+mgZhnaoeZDCaH7MAXCMRSqeJPvZ2CHRbPnkTQS8kq6R7Fj11mSlz86utuLpUNSu
sU0B2ITCR042fYjF5LC8kcOmACG5dbzsKQnExXX8dtchkUveutD3A3S84+LpAYxfRE4Yw6HSDFmx
7xF+X3q3Qs4rxYsBPfV9NOs76fltCF0530eBw0gSiXiHytOnge7Orunl+GIUhIUK2DeNaWL1FQR4
lloIfzVROm0xf3zhp/KJsfg/CH/me6HhdDFbWy8HIxMTlAOt77U4mrQI2plRAcxnEu8J8Rl4rhsN
bCCg9q7dDCwp9o2DgnmDEgTo8Kp7bnIoXBaJwICcfzuBoM8new51VtJ2jzUY489PZBbGi0jzJy1q
ls2gG9G9kNana5OHX4b6nPaZOJUzw7WtAeeqyGbU3sVjlwn19IL37tbAhW7TNAaKSFUEdS4Cp5TJ
c2eWgLymHE3HuAkjBFYPusaeZWic9uvgLKAg7KrAGsl1nqIgW/ZwNDHDyCCk9ovGTn0qUoAAQXPC
8rI/T6MYzursdohduz8XKdApODXM1B7hdvDth7nM/QM/bn22cr0+u8S79t1SXWfEfs9IIi3ntGDT
FsBL2qi7+R3JgD6fDg0JRmRoLkQv/JBQ/1UYQXvOmvK99QsCKKU9tsclKdgiB7Ca/XxGlrifz6PV
o2XuSbxwXaMoQsdBncUs7dOgrYZ49WGal/LMLFKyCZqindNX724CKqAb4or7E2qR+OwWdrXRkiph
L+VHZ3Vg+co6NMmuDmH3faTp7XnpW/SyRufQMhyeWz0Du5iwLA2btnpNs+4P2ZX913elztTXlCwO
2udztPgov/TiEK1ulGqfoc78tbha8/F7b9u6nHjTHNwpGs9u/AapqWag2xlI/bO7ICsbeOm7Vcal
sZF6k526biHhvmyNMXsytCDFzZ4PRvLNQYYSJQhW8FJG0YZBan0DzcNQyWumMVwgobtJsjkqwkSP
osOSN8dRNggrlLgipslp7OAlaizWgMFO1lm9A8Q8yAt7yxtpuxq/CstfNupUGknN9jeywqQDRIlU
CPTv16oM2FqNNvEaDKnOAB3Ms4Bjvqk9eGzNT3/JfxJ38flmIzTkBtPx2R1TxgMLG9REnNRvVZtT
dW7Xgyqqg42YB3/z9af8X80RRvT/6j16gdzPoyC4WB6MetxgtvzJ5qTfSBtVuJ2r2QiMlNlxaIqA
pA4d4hr/78pPEUufwzZowWcKrwFyx2EA8beffwk8JcgATobW3UV5n5xyrUDO/aHHJnDfJ8NTGdV3
GePAGZVsHNLq4gdycjGBcglNq8djdjEfJNrwhMM1f+dlrRYCjCadEKfLc9QUJWP3UuyNMX7yyIpF
xQu+62+t7luHYQ0T6I5TnKcYmci2NS+zgbXNASKC99K3PMPB4IOXLKrXQNEgsR8oY4iUw3jSKjfj
0fHnq5gRZHM8TbJqIs4YIN7QDPk50gW63J3Gsgoy1oWv5oQWjOaEC1nnUJsAafmWGWZBbL+geFTW
dXYOquUXPzb+NIBWT/ZY4q1ppt02IUVmjl1wHcViHQgq17DGNilbiK3TyupBLyA1DmyjNiKv07DP
4+rBSck4I2SFaH95gGi/bMnCBPRC8NmaULbF48b0l+wD1H97icrU3mCJXG6ltjR3GcIZllFp7zXD
7N6bWv+U40v0hHcmOWln6f6YMnHwlg7v+c5+8TxRHXgEymNEHP29KiMUE1LtRx/Z9QZ52gHEqMiv
ms6+RwbDrs4T8SOukzciSRscuO3PIRZPCKJ6vwtBPI15wSw19yGPWL6UcdqErY5tmy3dn0TmfWIB
jFGe3vVHgiXPpAbhuPQNRCuiJdsqltnJRHF+6xX2ckTFdDkspA62oDSt7aJ1csfycVvVY3rQmzXe
ERCRKom0dqJ3rwD9sSsUw3MJn8RKq+Qz0moXJjjJBPMlq/VqJa8kO91yl2c56p+dND7KsWtQJ4cw
SbafPAxeLamfBugAjeUWzeXsSaRZAbk1mxmkdt1c5JemqMeLs0bvZqC+o9U2x2BotTesr3cisAip
wtjbRn2+m+I0fgMp+FNgNHVvt6b2aumOhn2GPu78vgDZ6FTJPm8n/7Mlft0GPth6Gc0XAp/xNreR
UxrIIB9R5N/6KLn/kMFobbzMMx7YAVintk7kQcI9e0nsDtY7mfDfLfLBTpD+ajEkZj1tWE9Blder
94h9DKxBPFlNRGhDE+Ufef0bWYGEHGlSh0vrBi+gjaN9nHgQhpsFj60lWx4IMfyaze60zKJ7GWXn
P/UIWyQleGaMptsDSuAMRyr/nfNmzyrnnZFLy8Nb+atZ9VSVqqwOqvvt6lvd/7yFanaXSI3ziJVp
p5jIJ+yP1dT467QasTtWZXWm5psh0emkyv86vbXfuqs6dfhPnbqPqpuNrtxaej2F7O1ytN/KsmZS
XU91jyUM4dS/a63BZkGwtucakN0dfmx/lb8u/TqKmTSg5mj7OBPNWR3qdZod7QrxMVW25fx3GfVq
VpFDelfNZvzsGDqPg19YG0BE8bOqqwuX0T21x4OqUwcdbrqejNHdV1XhZo8xw9jtog7nxpONmv9X
nWoo5dKS31m1jtebf9WlmgwNY9BPtzp2nBvE7K2Hys6NXeLX8cGpkRqvtMa56rWtX6MiSJj6pu5H
6xvvBUDkF1PXpvMSiWLnYkD0VM0L26d4DpF4qz4TEBeHFAPII4kRWMuwEzHZ2xpmMGyHNieWEpX3
bjXIOzvNDz5z7AUnT5ZIS5afYI4dMrb8lxLJ1gPiLm9lm3tX6If6TmPbxbASu/djN6Ws8PX7bOrO
iKEUF9x7BZY6ALlBUS07KzBcTE8K9OOq5YfwkJ3kiw5eCOjfl12rf6K3Vm7F6JY7fTEeSTf3bDF7
ZBqrbNpI1A0PdluR6dERZDJMiHIsvbfZMOhvjTcCGO2ylU1BJCnHHwoLqtj6SOtfluwlO2UAjX3s
vC+jXW8LuHPPeYJIQT1VP4nlzxdV1cZmfw3y4qRK6gBRON5LqN9b1V/Vdb35FjhDe6dKQ1ItZJim
+66bA3BqndhWRTY+lyIqocEm406Lx/FZ1SUVi13AUVdVCnDlvCRN8RsZmr86LBNS1UQlwaCs91CH
wvwzGR3xpG4T1Ety0rEuDG8dhh67B1tr85Oqa3hu7zotugaSHP5cbdFLjB+NpdAx8czmvefHa3iC
YVvVxU7yVJRkUFWVUw2gbvPqDzWuq6pkXOaNXhvmQRXTWVbPM1HxrzuUWGCbAJUU5lWBXIGDPqZ1
6h1TyfiKZMvfoNuvLnJhfW5E3271/+1HiL8EDmmZe3W/W8fBSF4msnHsbIpxg4JTdY9koH2yplU/
p0mmUNWpw1Dp1X23HuJUA85pzsuq+QQ155+GW2cjW7xjbeqPtyp1NudRdX+r89Pitx60rH7aJAj9
Vqb3lUnKWGDW+3V2q3O1DhBBG5xVD40M01e3Mm7yo2YChulMVMfT2sYMRS+6t5hA0C5izbBXRUNU
BW4IPbxrz5FvIopWkM8aK1w7J6MojqkQgKrX4ij6GsdgcCZINbH3Eu6bFeTg2yqbCPNatEmqH00J
cr8be/dtKtvxKDRWbKo1n2R27Np63sY2XPmhc71z1LIocTOic7pmCETScvfVG0q2YIF4VyWnMLKX
NU+gSokfua+W7aCS1BVPqqrqY1YTRb3cqSKIKXuDh+Nng87D1pya4NVJBg1JsETbOUHgvxosjY56
yaJOFSukXtBfY5GjOlsMF48wGC6qMQLR8frN5G89bMbZ4rmq60d9vWnWsdztgqC8Ux2xJWZNN/c4
I2FcGKq6kZlnJyQqVAH7+yCpB0g0THmTmtjU3OSbXkS4c03jdAN0kY3lmsvRy+VeeEMO9jNODiVq
Ia/x+FTXbbEPNIyh83HVvRzdF4IEDslfo99VoLLetGwgOpXr3/o4Y3afy+LNMaaZdT6jHKYxOWtx
y7ssCXRndETzt0GbSLYE0Tty0FhwTIg/B719UKWmHttXzzoxOiY7Fy9LD1TQ2TPNAPpWhhR1GYk3
ORHJyhtSUtBozKNRxt5GkBNYo3zeZgDpsktyu98TxlpjYz7L+eJl7q1yY5tFfAzMLeKj/qO7+sGo
g5kfrf/H2HksSY4r6fqJaEYttqEjMlKL6q4NrSS11nz6+ejRc1iWt8+12cAIEGRGUoCA+y9M5dHI
6y+drmDF41bTIz8aGY5iJF6dsnZRDGiRMcnjbWCXUA11NARRzSq+tXn/5PuV+oaToSBuNrXp+a8Z
ca2kYq6uKhXXZ9JAFy2FbIXLHMMuzPsgD9Jbkzb60UUx+pe4SX+UtmucGmwsHkILfbiJKe5dVmV/
Mfdufrhm+NCPmfYLm41D4jUWi6XHZpo3TMhzcthtC1zCSjYe4spfggV/Heb1JsAb492Mm3MEkPeH
liEMpzyl2Ji86HZxhzJvfig04rS5Eud7d4hLkt7RFyZ91bF3ITKErReiT5+0T2Zf1AQC7OhHHX5T
g9k+eo22oPNzdzepxAjzOCwwznYJ2qogY+1Zf57jIX8bunhhF6bhRapphd4ooIkrzHv7ye8m8lDd
UMHVMManqDYXflncHEAFx6emQiPEUvITdk+YOKR2fSLoV+/NhVbOytx4YerPn5/JQZKg2AGC2scK
iX6SWukm1tuI4I29MfVnXAdfgpkRyGCoPQS+XuD2nYP6UrTyXXdaNGuz/Nlitfbez6723Db6QfYh
ferddXhob0b7Z8fg/G6GjvealcjzY5Hx3lvGhIs2JszLvhEhOGLNuJouNRW9xZeqJ3K/1HqSxS85
TrxSQw+4fGm85BD6pfXeFhVmu3l2lH2dZ6nPjl+fbrXSrJ7bYT6baqIia6GfkiqdH7KlaNXhbo5b
nXANtbJr+kPvKjZaRrr9MOqaw5p3yjZEdNAMkEZj2RNbfGOmKbvL9Np+UAeNvf7UznszinoEa5e6
7JKCBCY2T/2DVG6nyqrGIqlaEEbNhvA09BlhySbEMM216hDCEMphUi2WP0ASwOboBfZM1gI4EdWx
1ek9u+p87sLp7VaVPVpd9pfISh6ytP/LLOLinBHxeuj76p8CBUxnj69ctf20Y1C98V7np6x9W8PR
jE0zatUGADnSIstZopZg0KjHCAaYfvBoJO54CHvIlFqqBo+8SZAE7H6erouHkbRJPxdroEepupX5
BOOOKMNy/No+Vw3yRbWtoMsY1EzlfG0XTn4I45Qij9scgDEUyyEtSSIvbZHJ6IkQUACcw27fMit/
L/0qfJCa503+Aq3EkXzZObSxclQGO2YhnXdvqp3r9za+HyBGWkAv9KiApbI4fpVKWJNjQq9+vkpV
a4FyQMZLj1Itpzw++4MHcng5EhnP7HEeotsflibbmrZRnQYvUrOygRDrgCaKVCO83/e2uQSil8ND
2yovcDHsjVRT3bGeaii4UpPf1wb6KbWz+kl+e7bgvEYrVvDTXH73AiyadK3cS7XEXJ5HM8ftRn6b
nSGDFCMEtdTkbJHfP6UlIV4Sy6TWLC1Xt0rV1BebZAGB5KlirDaL5qTaZIYCzD/fnbGYNnEQON8A
EN/VbOFJx/vUWPNv4hYfE5HQv8sOughJ+fAVn28+9UwNN3h0lg8gONJTWdj+pTXm8M73lehEHjI/
FYh4PupZ/JEiz/aznZwXc8Kv3XHLn3lW2FguJ+NFKzE1dmPQN8R+op9nEvENEXwWBlrgxg/pmMcg
cYLgjhTpMR7nN3vOjQ1ynMA3ytS+b+eumDdZpfF486b2afYohWLb6SPRUCSy/W8OCo/bPoGB7g4V
+bSg6gFcAT2HQ6eisdnBYvHa8Q6w/Hyum+o7tpnK2dKy6c3qKh678UnDD/4D37Uf+exuSdCj3F36
h9AOf1VdljxGcYRubeooB2j66kdpxRqT1vagubr9HtpHUmLpF2Oeh4OhRPHeVdK7QPF+MF1XL2Yd
/TKj4ns3hibpnco5aSBGybK5GGchNDbWcYoCE+QHLzSSrwNJonSyXKBIFclKhxc7qUZvp4eklyqA
AC9FcSQiH5Pyw/S8zWPMX1AnJkugfanmwDtZHplPgO/pvgqRxzQdwEoDWPim6f2r9dWF9f0w5NqL
oTYXiOjVhixUcFALImIWcpcEXkbivSpz89oxHsfxq47jifFctLZ7mrIO+cMRgHK9Jc6onDSFvBqc
puoAd15HHsQ3Lj+AeqgPKRGwHfpK9i6388VHdj7zeURi0w7+rjK3fp11Pto06Y8OiXvA3U5IxJRC
McfwOnrxjynHdHEc0M7FavH3DA2mbHUPN8Cg2Vp92D6TvNWOVmWFl8DKicpHpbsLctX4APn5fbDi
8reJCia5oF9R11WQv0OC9UWJOMTQdhsVkbozzn3Di1po0VMFSkVqUlRWqx0gzhMcW3pI4Zc6SJfR
u/Mhq7wgo6IB+4tPYCP2MV4Mj71mqq8TqdW9p5PrlqqFkOJDFqMFv+zsQRe+DgZk7NHur9JkwD44
OpFd7Ro30V693mhBeQIgWmrSpBkWgm9tmlzkgOXrczb4MjN3iU6F5i9qn2X3OvlAWs2ofJYanlTB
PnV9LHSWnSMrG/LV7UVqnq51r5GSghBwkKSXNh2PkHPv5TYsGg6QgknJgVcDe9HlgMBVpn1SJSpo
BHowq46fOp3sw7JTWYpxIPCnQBo4Sw9C3cPFL1CBWk8ZuOkF8dXk9puzaCi2kTe9TjHhjsnS9NfG
xxotr8NLmoV86Yo2/m23NrrSzJ1enNB+SYefJZ64b8Q0t5NhjViT5MZbOZY/wgShCdlHiFbdIk7p
nUCMmm+2hp+h0nvDXvrmhh5cKmxqtrJ3UMn0YL9uHX3zie99CRimnrKLFzKDgIoWvUiBOEqxrxK/
2Cf/adOnKNsElYd4t61HL1MwgvLyPbS/zWMaRsarW3TGazIrDPpgWs5SjRWvO2sz8BDpog228coH
bHKy6NY/b0gjj6i0nuzl8CqoD8DdfQTR4bZVSue8SJHEDaNdM4xnJ4idlxZt9IcxVqCZ6wDQCjOA
HY0jzVE6ExEMn9GSY03jt/kW1G+z5wKNe4DN/5yv7n4XmeLvYfYDjMI25QUunY7FXdPdqtLWmvWu
1vieSQ0T0+I4VwDsblXd56g5O/oANx6laTRm0nldrGLrUQWv0jbN/kXLeTGkVrdKf2qtuqAHf1SK
3p4eS8Ah97cmWJA4Wg3exnDy6Mlxec1btLPsSTc35HbJFBtD8CKFp4ZHtTDmB6mNvts8RLV7LPQ0
SrZzs0SB68rZyN4i4iufWjqhsyaJD2ub4SW/PFXlo9eXzbMWwSr75eAtOjbqixQ8Ryh49GSr1zbf
HN7rSB2vKPqoL33gx9das/9aOySsU1DeaJrj2uZiV9aOt5M2/YBgBTJCW2u0p6sexU/t6GUPfAOz
B1Lolx4SxEVqGGXa6kY2vTR80VqzPf/RJodZTfG9bv1gp5VVBsgnd56lcGuihA6EABjqtJWqAkiX
XEw97BI4qq917JevflISXvPi6ChtWZQTq4yBmId5UW6nylc3PPv+WTqbBh6tBSrFhgn8p1Sxw0oZ
ZvdBF9Wv9Vy+tAQK79F7rV+LBJFbM1T8rQodFK+H4c7pzJ4LwM4Q+NSORCpIKc2uX9Wpjh+b2D3L
TmnCZ0wjeN94Z20ayofJHO/sOuy5n4Px3phDefHGugMVNAXZfR2U+7zcK+pQ7prGqXeaFcwAj/zm
YCqGc98nUDTi3k8W+7E9Pm5fGsMv4MP3V7/s760+QLE9JCcFL+G738UHK0TwILFY6RTMALxSq05j
ZP+c3RwEW31W+wDmhBKC6VZ7fdcyB9k2zD5yD38hPdvMoIS3Y6RAJPX5mku2D3wM7HoTDLqqDBcQ
E+9a7UTHgA8CAW4VSDog5b7X79QZrblWUwySC7CTXOWYjvoH6y4GG9ALu9JQH7IuPWNGrVyrroQe
2w/uOeshwBnGe9wMMcs/l3UyaM+sD93XObO0y0RGm3hHSzDRKDZZPrVwpjbqiJMu6sSkbyfcALyy
TzbtzDeSxfC92j9rYeM9LSJ8EyQGe6pMeI+BcTWbWD0oGKNsiuhjnuc3MkK7qNXKQ2G37l2f4QZD
IIDNtZgGFOBto7pDtOwLCIsRF7q2P5ROiI+rrvsPff6T04QX5FaMDbrPw9YxDTK3haJdM+aqmTWq
z0bKmYcqm+8sBGeDEJBIpmC5mOhw8qbk1GhDfak7v95jHznsGscJrqlbzzu11b8EI/4BIKa6fTBD
0VDn8tkC/vFc6ea7EkfVKUOt8YpMIrgSvin7tHHaa1kUREn0Af7W7G+DauqvAAlOXY0gY1sn27wu
j142eufcmKpdyryBpZUZbgzctLZ1352sakEEBp22Nwc7OQAQ/o5U07fFTPRkkiXfcrX6LXC4bos6
GxE8nhu7UYDrJW17p1GikwBcCy0JVuydwdfesGHbqN+rRJ/g1Zn13QDQ4KwsAQ+jeZYZtbZMq5mi
8Bh15EHSEGGWPEEyIhpa9V3PvvW28pCm8HwRR9mm8TPo5d+za1QX8m8qX8KkRnNNvUxFpb2YMDxM
HnvSvXY9JOBvnGpr5GF07fIquAQjM4xM4/2dQnx50q5Ebm9Ynt4yI2Tl9GhSONE7Rr1MMBNiqHZV
18fQnr67pupeRzdpt4QC25BQ6A3sgLcauSXbOQd9iCNEAJlGyzEtK+olUvIFIkC+HeLoZ5OVuGRH
5olveZ+AWEHeqj5wQX/XKRYxI2F4sg+YcrSV9URgRN/EoMt2fty8em4Dx8xtcH9TjeIc1oyDsWJu
56FvtmVHTKDOn9A0Va99FGnXdikcE8NKBxJmmm9CPfD3ZgdSL9R0ViiK0zH2Ws0+SBJ3CyjrEBXB
T4XMA0oMEYpChDJ+9NZQfrTImvPRPnU5NnaOC6dJD8iBqCP0VI/p8X3QAOSZn1mRtFvynlVpPmBr
nm1wA3hPYzXkzzvWAqHeTZCLH0ePAHutdxNZ4eAFYRU+n20FQslXO3D4ZnwdQV5usM1iVsGisEtU
ODxmS/B6ToOD7S3qs1X/M3D9DIEyA3ijq6eAGMwc4KF/DGesGnUI85tOg8rU/hogDUbAfveNB5yv
th2izs7GzFt1i9B0sVeLDoRyp2DAoqkK8pHoxQSBT2KhdF+nanoZQ7u5EmrMtnM3IYqWtY+wl1+I
NDcbCz35szfpoEB13zo7tntR/N67KInvXqwFp1PF3bfG9a5lxDBrNgrDWFpVpxmFJSxUvw4AUY9V
133F+8CAE2wHe6VMpvsBr6KrQ/C4WAjEQaq/po57B/5hYpY9+lzB4evIqp3oRgB8KY73utH5m6aA
RJHFFYGKNjDJupXWqXKrYmMldnsEul4AivMsQDd8DA6QmS9OTlJKL9DcQjr2tbQ6lyhPoe2SOD6W
U2se+7ry/kq9N7hMndr6P2a73sF551vqLRAZ5Udk9NvcyoKLPgb4I1Zqs2Ol7p16gGdHCxwouBNS
UorP4q2DcO9YBUEP1dwxZ7z3Rmt4Sgc0ihxqiMkk+9YM3vJMse/WohoK51a1mfmf7RqKGDZfD5bP
3NEbLHCMbgbQs/K8gx/43jb0UF/TGPq2LJk3uhrwKvqmcTfXMWlTZh8/01zf50EyXdQZ+SaEop61
OPhlLQ5RUHWu6BbLw8jqjA/xUiziOWY+alfVrNvnoW+nhzZeRm5qXhm0z3XEVLeq02MZOGq4TR1u
I5iws9Ky/uj6lJmHFX0kqY7OoVk8WcZoH8Y8Yv29FL57P3sdPLRWi/dN95w6TXIJWR5cUt+JdkYB
AQA2dnRn2eazHhiwN7yRJwq7xwHEFfG9eD8o9fOMQSWBPRZn3SJwpmUnwYDZS0YaqjCwRNNavK5A
YP6nUDryRT3apoWHXYYRIqnllyA1xsxrCbPg1+Age74kApRZ3+s+tq4YbsGRwAzUg2Md9KCxpmCY
WHH6HEto5Iqg9JkHtbhrzOlJDecRaodv70ZUabbTUkWmYNr2JjfLTF2AZk6YwivpkJ6cNdBFnlnc
gcg4DROMFOBKD53ZPSst/k+5GSc7HRPNeSuYuXAh8Fvgz/bOMOVwCmb3YUw1jalglz16pOYucVN9
zMCN3vHaAG1YfAuHKH1Xc1xivPanW/g83BIlcJZQQT3rrHRSHijHc7V7KSY+YQCsPGXnS280wLFX
K6VUAHv6IAWmOjcvchpcK9+iOsjPWVwyZI+ds8OwG3gIKQVAcMW8LVBMi5zC5r2wtyZD3v2gQemt
AQrgvzYckoa/h+SIfx8TYD0lc/gRIgWH+Ohhwlpu5zgjBPcFbwRAe5do3F30f1Nlm/b1b9Y17V07
ZMd6rPlMggpMHCyt1QSSUAuPs67PTvh3kZfGFyTkUeQcX/QksE7poLzMBAEWeqt6rMzFeCD+qnbG
KfbGkGz9zotn7xxG1kNMKm2b6sgqtWqO8J8BYty+c019umpp/DaqrFLDKkBGMYQyvJg0VT66NknD
3wMK9HFTgAiyujvYJLzBcpX2TTginX53g6O9Att1kcZWJhYCJuO0tuDq87RvdkVqe0+wAJxHdXqb
QfA9GYAR7DxoDlWcfCmZGCBfGQGtLEmmSnVO9Yw5X5kB0FSUY9K5IfMnIwX+Yu3yoDO2VVn0J9gR
xVtn1s1phC2ylaqeOA1449rCL1Rp7pku8/+0nb3Ty+DnZCvTsYjT+Q7hj6d+BuxtunbyGCDl8hg0
Wk1mGClMp3fSvVXb1bGEBm4EsDOUBIm5jJ+3MDXcAalgJyTJWAQbZx6zPavoR4M4B6P4LsseuxCw
2LfcfsO0rD1nC2amXHB1IQiLs+k8RgtutDYm9QwwIlyQpFJMevShKIa/j//TJO3SPVteu/pSBlxX
r4VOt8mKlFKAno0Oclqrq2DnHyYcIU9W+BY3IAX817EJ0kMAndduDbhFw/iKUDnqhnje3XQ1BCMk
uKHMZMHgxg5K3ovghuzo/BSS5Ph9cpvgAi7LmvdMVvklsilvtFXBJTvJZjITQYKFxb831AVoX7fV
URAqleO0QAqZy2aXogduHTR4PfibRNGWOAKtAVisPVmVvx0l3yVqgEPuT7MfQDEvF65ZzihbKz7R
1hJ13gtUURrHOZuyk/SMnJYrgyxi8M/x7XIS6aWF6rSxnSzdya9M0JomAYvw2eLqdwwa9SgKI463
heQ+nMFw/uiW+zeakXPKUaOWHLAUiVx/2YxZIpPSwvhOqllWHcNS0fGfWX5TDu4zwDvjJH9SfgbO
y2FUDYiT9NXeK8ufclw6BnDMl9t4u8PSKHip3CfrYi2k0bVtLPXuiNQKnkyAPm7YX3kaoN2SoR6n
dNyrev1N8MBSDMCouxp+HfFUJEeyarAxI6qclDHebfaS9L7hvEI1+NrDXNx7TcgdtZEQPbRJ8yr3
3k7cx4G4z2GuDYZ1a4jQ22PqTnqruKQOy782RLNtvWlgh3Ug1E2wk9sld0O2Sjw+k41sylNghbpP
XrnbeEWfX/B19ECfyeZSQETg2VCOFV7vjC1DMgNEAOaM1TBGoH9sytEOjhQgkV0jv9w257QHDWVH
J/l7Y9MQo252cZt8mUf9IlfudpWglm4KK512cq3lqiRtwfq/1RBfWTAAck/kCNmSttvjIHUpjBTH
kKYLgWgi+jh0L3Ljb4+mXJr1aZA9NZHPTQWGfSeXQn6k3tdcnzYo9C0RdGa5VvW9XWxDkLu8XV8z
d/oZ4JVxyJgN8NS9alXewrQND/kM0bnVpxd9GTrks53FtnOcgxkkMHZ8GxU6J0q4DXpCVpIX/88f
/uM3yCa2V5Dd9VC/9bzdPdRkcCjtDX0nQ4B83zvkxk82gKzxJYXLe7u4NzjFH2/NH6CKz1fQII1X
RLAm5+ZghLk272M3/Kp0mbpfrzCD4EV3XCjd6+Ci9k8ZJpYH+S29Xz2m9qwe0Gjs522Thdd20BVg
Hss4tLzWcqRs/dc2rytnhAPCZCdPQh+nB6YwLF2WB0EfkXYy4Vivj8/Swa5mOpj6dkCC7SRP8NhZ
w2nKLZYl1T53BoyP3AVc+V//rl2kZz8EK+zlBnCFBZCyPntzfO/qC4DRKOx6kbdheFuGZXmSpLq2
FUR/lhHJ0mdn7zvVAGYlfXIChTFS+kuxvq1/PKK3Tdk/V95w8hpzK0/C7RBsBY7KR9uQIJCxkAV7
c0Sh+7y+4euzLG1SDZanUO37QwNI7xg60UH2mfKwS4/1+M+PoNTlrsnW7Rip3zY/7Zfqp7bbY1tW
tv3P0IOtHAn+1DwHcOU2KfCYIgXk1tsgnJcPh+5BNA10FqqTfsCHgjw98wK544OtYwzqPOZz++ww
N2B9eNWJWMxqgcd28pwDShnq7s5asKrzWD7ng9sdTHNmKtHo6k4NCmI3PQIzGxK8B+EdTPliF2nO
Q70LovLRwbx4vfHyV6V6e53WujSuj8mnQ4ohbU899oPyMEpRL8O1bOkJ9CUzhvMkV19OUoBnnMCs
8Nj1PrT6rbwlsNpplc0/WgfX+Cu3EFGSdcuEa/AeUt3ftnApQi5YFyvpmTg41JB4wTeMif4e9cDd
kTHZyzWWQm57vExPEMpljTyl3/NJv3ixkR3UebxLzBKBMq87ySCjMWq3cHZL1HN3YRHcvgBG+xNS
fnaWE8qdly1G+nZhw9jR8HMevCfM4twbZtlP7Fcfz7NDLk/EOhiomuqcOW79fXo7art+gni/XsUy
cxhJk+Uzk7mZtfMt6EJCKoEX8Be4ZIOZuIf8qHQhtwblxEAXZdSs/U3HTCZb4HWr4+Q65wlgDvnc
I/RINIoje5vhGHabXd1WUZEWFOTcdO02CMOlfqiNxDjI+eV3+XY0nlv9cTby9qCaxrPc1fXWylbe
dT9iY4o2Y1Gg9A+F/J8F2jpwKPLtl/ptYsfytMSRhuUDGP+9ltk57Pw2H+4RZDdPQNOqi7B2hqir
LjwLv8swy273V+7EOsasN4YP9K8UeqY5efXOgiCNLIZj4HBS8BK4jOA7FAL3JZdM7ow81oFK7NEC
HuwX+Ib8ZzCXDuuIvt7J2wO9jPfrRVj3ypZ0+f+firnaCHvpfh3q5cdI9TYXX+uydWucI2w/mNAi
zCATXaWzTyoei9JF/uxtyiWbOGzyqt02yWv/A6u/fSjld/4xy7gdW+buFljAlYQg9hh86GX+SnKE
0LW8JnOBHMw2mMyvaK0QTw775FQ0Yajupftt01++oBFgkC5Ib/M4eVJlRrcWa9s0Z6QcNJQiNWBi
yyRM/p21uKEkpf7HXPb268t5hIlzPxbouvVsN8DTDzZZqnmLXm9BEuq7Kz/ErC+6q6tnmZbJpE62
pLidepkWSpVEEJrXAQSQtbN0WauytRbrbVzb1r/x6dgof+8Q6mAMY8yUgbMDCJCfpC5vHlc8YRm/
7L/9+LnUik2kDOof00i5hbcnb/4WQLQ/y+MaoaQLaHq5B2HXIbkhT8q/b8rRt6EKUE5zcst095kK
EsAUWZdwnzghQvCQveuOdQ0oO6RY+0l18H8MWp2fb79+eZJvZI/1nbnNZ24Ps7R6et6RP/nPeydb
t16y+bkuB93O+kevz3/g81GKRmKjtd+0GalZGVfW2YMc+29taxfZe5tny+ZayP1Yq7Ilx/3Xs/6x
nJHe0vHTn/q3tk9n/fSXgmXAx2iu7kIYfcsrjoczuYpqvq1V5YWXglAK5ExoRCzelzDbWqxtc4Yn
KPQ7+lStweatkwy3cvK16x97ZNM3AxBCpOBvT7S8LPKerC/L+lL917b1MHnvpN+/tf1fT+XP+ULu
L2LQfuPOxaGNae0yF5YP11rcVrJr/Y9Yxb91/9R2W08sp739BTnPpz63vzAk3lVTht9q54VbGRpk
DSpb6zdaxpC1KlvrhGzt/KntU1X6+T2CAf0PrUYSISlsiHy8nOTemd7KI3zblFapz4SyWVZnVXbQ
veJ1Hd4BU0EbX+vKvNDIpS4jP3OhgIiSlVnuLXTkB1Y7b2V4IPqPJGuDMvA/dLXboGGrxBBkdCnK
GRIm4m+7fxtu10fBkUX/2md9DNa2T4+LVGXvGDQpIQsXptegzuauc/R03sr6NwFgQLgoGd+CdogO
tzdeLspa3IbVtS6X679WZcf66ko1IJDyz/At9U9nkLY5S8BOaAmv0TrY3ybWt/1yf9YjG7xKWLxl
Z4vAiLFESP5YOa7d5FgpZGKwVmXrUz8ZRNe2P/5x2fPpkMGrlP1s3IMKfKqhUuAaID2IlBsaSI7l
w1XiiNe+ytDlZ0mWneTKlEmfZ6dZdTZN5lgnednXO3p79/8IZv4xVVi7ypbc3qjoiejdOt2CXLmD
6IkRR8ik6GhlD7NXko5BzUWbHuQVvcUp5QkYZz1u/pIX+Z+oVq0Ge6yzSZ00JAfzPDsnSATDEoe0
JkXdkK3crHXfChT0z0JrUy66w85sYUDGgLxGPixdC46m7t8JZ9siARCpaNfIVZX7UmdQmfSqeCtj
eCbCJ9eXGzy3iO60t3jmp8svF/WPW3Rbut6uuqxZZPP2mkckJ2fPnPZyleXProX8gLUqF/ZT221V
J3s+kznXnrJ7/Zf0MNS3NtZ6G2wMsYoLcv+jK+LxaCAEuNdhzFKFeoYAaXHGZ5K9lk7uzHCQ6Vn2
eh4wTz1J8G6qg9dIy47acg41qbP7MqjbjfSau2w8KXNp7tQ+A6Q3DMWmiXjVpfAy19zaHgBPDUzR
NU3cgxqFVr5HMgjDZVb2e6KSoIYn59zoQfMIJ4tcM6KxEM8zB/eiWL2m/vi2INpfAmRgX+Df1DtU
40ZUOahKW4bgUZaQnqhHVCBiu0pfYs9BWdDs7qcYLQQH2MJBJ7d/9Cx/fkqr5gd8x1NvauXHmJu4
aqX+17xkSl7jA3/xAxWkeNa89d5sffOI1pPZ9QMSDlqLOs4wbIKmrr/UM5heluTlu66m9hZFHeBV
EbJdarHYApiEkufcqtBvUtVdhUQwylAlOG6MGKuHcdlDKAkzgQFHgTDRjk1hlw/zlFQPsiVFVhQO
umd5jrAwQXiriINdWSE/5E/D3ybJs2OrLlJ+mVoZ2JGgxLFbAsAb12flFhcxqtcqhE/Dx0hURcFw
12YFmCCvHVgPN4V7AalBes0j2N6i+jX1U/Q0LAVEl+jJV5OvyGoqZ2kqM0y60V1ElatA+MywyNY4
wVODGvaTSib0KVU0bTuNY8AKgh2x7QGtSm2uZY6lKB6ym2kYugct6bzHeSnqDNiezbMFu5oe645Q
z9KtVjq4og1kZ8wJs7lx1NGF8X9NSTQ/3GqgOVD+dXjm1uOryPIeUZmJtlXYbtA9NfaOZpm7aWpy
NN4A0xeGZl5sB6gzsFZtp9t60m6wgkcGAwfw0gvLawXV7tosxVrl+TwmBTHUAWkjG25aqV/y2UyN
rWYa2kWKYgr+t7HoK2U7ebDcvTAl2IyowVvvAxh17bH/OxnyvwxS6eDCofvzbpnwmUEmglYoKlRi
+vkX6c4vYZ7of09NAloBQZy3YMyAXaOD9Thr5JKtKbHuKjfvL3oft6c0jYsHboEG5b9VX5pR4eHK
UvNeNfq3GtWgezdKHge7aqC+KvVL3JM4chB73EtVdpAKfUd+Pd/X46bHuGMzLd1jLcWULwbLtRxH
BpsmR4F2y5ix++NgK//qpLN5J6eqG1N7cLzwBDkMp84MWbQDH5xqt/6CNkh+h+Gc3M5bG3P72HTt
PleRtdn6WCz3QfaKUeFM0L5oWCvb5h1Ei+YF7nn/QOj4LDWMdtsXTOsgQ2UjYk1LD2lzjPLzQYn7
prroceEaCFAb2g8Ri2VTgUF3RT+tv9YDYeUyRe1EdjgoWZyRwUxAs3EpdFNpj4htalupyuXJUnX5
VDlgwpbrY48jQJdqmejFR3v8fft30iT3j3ZRwzlbrh+q0yDyssnDn55nZhxMlFNkU4oqmGG4r3V5
2sYWCck/GmW37Okgd+yGR4AzIPCCYQOuC0uFsmJQ0uu/6joIT709BGi8h9XXsjzI/ngI60Oqo9pU
zYpDwFpxcQsnHnhugii4dksxJOieuIZ//GNH36fYyXwEvh3voTDEd+WY4WG4FLIlbSarbCwbbBTV
Yi1q8Bv8Lx3lkFvv9ehuxBzw/3JI6g7gK1Tt+Pk0bVcgcvs8PpQq0cDtp18nveWPTEWpN9e0XXgU
pB1Nq4UBiyLlfbQUOQIT91KdfB/FwsgfIK+rMcH1ZXepoly+WTvJFg56d3z4OvLIHBy7RFXCsvLw
xJgU5eJ8WEDxUZaSvZ8Olar84RbV0ZODEPjtUPlrfxyR6ea+KwFofN6x/KqpjCE7Ps+F/VeKPSnI
pdlN79qpSu/cMQJwoqG82WXkGVWyFfukCLVXtQyHq6vX3/NQU18Hu1Bf9bB+6BhgH8hNw3RBdJCv
X2+g/+XUrX5nAy35cDNORTKnvE9RM/iIKuULfOTgUXaaZXDvF7H9JPtACu9TCHUv+dJzrD+SQTPf
ND8q3rXkLF345mSvatNAv3wI63S69oGW3o9LgbifPmzMpGbTbuYNYzZovKUqfSCaksjx3V9qMuBe
6hK7hLmUfmRejY62ZrRbqRp9M5wMXFN3pWmhiL+xra5/wcYK6SJr1PcRhMqPpscWQYWvd1z4lR9A
wcqdnfnmacQy86m0xzcgNN3fVvltdhv3i6W47SUrI6STbL37u5kBUqiOlT8hooOWbtj/Dhy7/RvI
lr6bY1zE7cZ/0wCfoWHbDuA92YrDdj9jDQtf+H+boEX+s/NTm245oGKz+VoOXr3Hr61EYc4p3jLF
si9N2k1obvfFmw5j+gXr943sVICxvYHA+AKTV72XJttvyC+4Q3mU6oiaxFnzpmQr1Tp2zaeZLJ3U
5IzdoN6raL3pMKLvgmkGl1BYoXFXoxUDLbr2UWGz83uC7nG3A4uHrCfSsvvKH5yL7Olb39ub2mDx
3OF2MvuMPAjGRB+9WvVbOD7RRapOpNrAFKL+Tqo2RkT4QOr+VaqzMn1z+eY/SG3qsyfG6/zJiMH3
+GNwCqNBeU6zVr2PfGjEoY9d1ZBXTwB99shO9M+l174ncaveAVYYnnW95VWJUZWvEvcqHaQdXcRD
qdTZgzRJYaJyFNkQGOpOx3C1wD02s4Nn6R5DR3vKzeemKQ7u/zB2XsuNM1mzfSJEwBTcLQk60Uhs
ed0g1FIL3qPgnv5fgL4Z9UzMiTg3CMLQCCLAqr0zV0qnIrCw3oAxL4/WaBfHSGKWm2HB5VFRWTSy
csDMqqMXux3QcStqbkPNJgp8NB8ghKWvqlm5G7iZ5X5ZxaODpF4vnkoxgKQ0OrQE82FaN/ormH6o
avKBdGW1RShepa+oqLMddnx7q9P7eLVM45g7inkvwsw+l4mJwGI+rB3VPyNqyQM/bdqZYZ1GGhGP
nHkxaam/poLXoN/917afQ5ZHptL+qTpd2/2v5+stAhhpxbf1MDWXQamQSxcO6DtUXYJfoj+56j+K
obeeGnuAD5TrxSkLDQuycZWiiOun565yrsuhg5Ge6shwX+omVz2njs1zWroEsNQ1tBS4sI/YkT4U
4FebuFg7yIZOaslF5Qzxu9QQiJmG09y6QgY3imUnuygN1XuoKvVqeXl7elFLt/mQ9I2QEYkYDuNo
7KnZllB3S/PqWjDHudxtwJZavkqyuoCMC6PqVHJPPVll6HW+Ht/UwMn/2fF9zLK7/NmKjwTxMxh/
T50CNfaW/SG6x9PyarHtsNGqsBNWtjh8ry67dVdLhi2XdvR9ZKDpV1Mk5k61erzbPy9h2uJoIS+/
sUNT2aRaoRNL1dt7E73vgayb5qQZwt5aSTbejeS4eF2rNo9cjSrSH8d+Y+x8hc2jfDXug9MnDEmH
wtxe7622EB94EoFFCu7zfPu4aLPExqQSTJu6qupLrLf1XhhVfxM5rUm6r18SSyBt+FiIVbnx4czU
S7BYfue/xsHwmERC+aOgtPx+oyzXQMUV5ueY9u+hotgvmtVk0I616T60YIMzRAlusVA7u2yGiquK
nx67NDZ3lAPSWwcrEBrnxqR+xo3M8qfwlRvwG+ZD5VMPyEFGncQIm0F4EjjiTwYZWZfdQ0A0R9P+
6iSaZTjFzYPbMieUXaXdotuQyHNIWMJ3ZXsU13x/r+sGGVSDPSMN1JS0OE1mx+WRbde0AEEgnGUC
1oX8ml+a3bsPeeq+aGOsnEXnupwD8L11mNY3y6o0IM/ldiwPetwBptIYlx1kidStaBz3McCQvqr6
UD13Vek/RvX0qpuBflnWplkBbuvm7XKoq9nHSDP9u2Ut7IJdm5bpL1Ho/qM/0UsszOa+NGz70d8N
fma/xvxU7tpBbXd22wdvhb6r+9p6K1FkEZlT1fs+6IsXYu7WnRk5v5hHngh5KC61rwDPDzBvyC7U
Vt/b5h1RQceZZN3ZyTLsgB2NXESA14zI+LPEHZrA1EI7kI8/BzRGbXiVJc1tT6TgRc4Lvhij15CN
7C2ryw4atsWlmUjbIrL6iNiJdw5khbqBwNEVtbviYswLCxTv0VGMc25X0y+qAC+yjMa3MZqFHi1+
DjhQIPdS/SWe+vFtqCNzPczbo3n7fx7vgFz6Od53fF4Hedq6CRyAb/96/Z/t/6/X/8/jl/fVqx7n
tis2Ijfjdc+E/Vr2Y33VbaHvrHkbuIz6uuzImfx+b1sOARTZXMt52389l19OcFaKu4t1fhOXhTm7
Ld2qUbd8M7J/tqnER7u52P4ctuwcYtdd1TV+g6C8VbLWxDCJ52vQ6j7Y2FzrXgfHxssGrbhdFoPg
/1V0T/pKa6qNHibqKagw4nGTWlYgtKundl4sq5ahYLr/Xs8qr2O6BuvxX3uX7T+ryzOWbbDtjnmE
oO1n0/cr/ayn3PSmwbktOV3vHfEfEMnc1wQ/E1+qMj+4Pl5SfbB/jVbnvhsA6KgWuv2t6TgEjibw
VopUjei+4ibGeHxoSmVr6O70DJGh30ledQGePmHLOizvEWbI+bqqNc8kYbsXX2o0uubXJrziVues
PaIbMUkdMIyt3rTDjV6HMLvnwJ0lUec7XMcMC8y5TL6WHcuig9W9cRBZ4UTv7INIRQlcp/WvmZ0o
VwDR0tP3LjFiyTTBdDFgxwAht8WKIQi+mHiod0qVdTsmf2Dxja9KtG8gRvrnKCYJPpFtdxs1nbZX
4zY7+EMqLmGgk4mhlNNTGqZfiA6zL54cEgd/owgBHYvo3yt5MjtjkMGlKprmWswLQ2V4GBbgEucD
DH22IjVINsy2vGgpvniQyeqmdwt5WY5fDiPgaUNo5EgAGnCaZM5kRzJPlmyXXANgHeSqNekd0CEC
IkyC0QypDlty0OqLGchkV2GtOScZpgpjENPJdlAW4463jnbWR4cClPHRFZF5oOxR3Ljj1N9k1TAc
FDUqj5lREOzjd9EpaXwQT73tnJJyJOu1pkgSycTfxm2rksCg1lvHLQaMrkCXAUB1d/Qnyk0a2/Lq
Q3uCG4x2kDsOaqCq6+4nSdQP4c7DQ2SCR5Zi1cmQolRQqI8NPeh1OKjG0+A4sLzhnj6TPdOtqmgc
zj45VCCo89SrxjCChAU/jt8mDB9+Ov1OGmfjk0f2Qve6gWsTzV77KbpHS/oVWer0W0mM3xR+sZeb
AYXywNG3WcuPs9+LXTe/ghOT34EOrCTiYWBCZY1AOpGY/C7QJepSvLtoDZgCZv0RNupwVxOkPtP4
J6Br9dk1RwkKmSuAmVG5zxoNkAzwvuESQ2thUD7sc6FED77i2hdbw027BMGHosNyZ/r9vkv78UVY
zJ00LXhwCq4UbcwLsAHq8BIhANwEZd/tl2fpcXKojV67yW2t96glFjc4gmKmqrMy2HQJ5PDb1fcm
MQJEXA5ZHv210Zr3LBv/e8/P4UO28Al5g5/XWbZVlYMPjQbeOiMx8GKWLVGOrSKfJAGWN4OvZuAr
OCUZvG3qlj1Oj3kVop27GduCnMt5VRcjpiVhFodl1U9rbYU7MV4R8oBJzrKZFMwLPQ/JeyrFWB4H
N6lIsODRsvg5Znm0bCNpnKMbHYlSn6PG+v943gQwqsSg/h+vvaz+9dY2OQIHRkKrv7b9PGV5/yEq
p5ssfWnGMHzgnuuvitg2D7qPt6LLjXvVtf2d0YfKesr5N9tuEd9ZVbFf1pYnCcO9b2Xmnk1T2YMu
mi6ubLAUtnn73A12tTJ6O3hvA+UBQ5H7KTRtmzvcDuCArwMt1yMOAMors/iLYsYtdJD4dxXVMT87
Tfsyx92vE1OWZ+rcRxWI+xmjQHXOtSrcgjOdVolQq/PPjmUvA6x/jhNE8hStvVblExIZkpvnV1ie
shz4s9pZg72y+5qe5b/f5L9eWhkS/EK6/5SiUQWYOb/Jzwssq2mv7ml+xTee0yv2SQ4BAUREh5L4
onQhFhLdvhOQHO9Sa777agUKAxE639tw+hKplDp7m1LB2VYJLolVUP/fq/M2krr7czQvlm1IMLUN
uWh0Qea9PzuW45ZtVa1mW9GTCrCstpaRbyKwMJ6MR8r7Vf07wrjgFmr9qgUj9reuHJ/skkl7PTb+
fT7lnYdUrLvqMoaGaQ/ZrWMAVYmBuJ1Hs+v3BapaCI4Rmn1iqw5m6sIEme/iva1GlzxVq23GXPdO
hbVLxYDqdWrWCoX1Invk04Vrat7Oc2JBQDEnId7IFH3xm9T6KE3/RqWQGUDCwdeU1AlD6ceibC3w
fRQZaGjIr2F0T36eFx9GE78rgio1d0sE9KiGTLMjDUuAWjBBemZT1j/6dd/ANGcCsewd7LA8hhlW
wGVvToTnye+mZrXsjdMwI/MSptyyd2yt9FIr4i2ZX4mOR36b1tX9si8WDjUnQEuMyaPbslWVS0yS
EI8Dc4pul0fLQs2C10lXq8PPpuURaaihF5Pj8/2sn72qndm7mEbUatlmNyG4SafBdwocdP1z3M/7
qH12bkRh3fiTzrFTTCoVTqT7IXFLWkQ+zRMt1Y6uI7Wjio8Kz3qk7dIJVMyyY1kMDtSgtTIfUyvK
WG1/nqP5ykc5lZDt/v0yfx1i2jEesuXFf16tI6Zj3dlj6X2/7rLbT2Pe4q8jJ0tR1sRhCc+wXIxg
88srfY1FEAfrX09cdny/5fIBw0z1t64QT9/bjOUT/Lz56CZ8BX1bqocmbL3/+Tf9HP3P62qfWQC3
4fszzGdhefTXh50/3PdnWvZ8v6kss9sYsCtW8Z3ZOuqxmA9bDvBFTZlnebjsWRbjcvqXh8KRoBv6
3y4dobMi+y2jDeLUhubcJFG1rgmwCCKsZkGTv5tFM8LQQ9PYqQcr9Ked7co/yHJHLwWsqEYfnZ4Q
HSks8ihc+GBuLw9h2n7Wme9uGTMdHRCmUaVHnmaNM8rW/bAUIrJjuVJqbuSAZgU4fMelxtiQbuXU
yRPzzD0mvEfRdO6q47KD6zE+1H6FuFg+asHAi2Hzg4idXDq1Odkx/ssK1RMFnU1KdasQ+ntY9CeF
rudYEIk4gmAo54ZfodB0SPD77vERM011k2OkaNe6TZQ7NWbKW5JndFf5R8FYhHi5eVM/dNik0uT8
vU0jxGU1FX12+HlWQCXPy2qQS+SmKnfLDjxo7+2E46pqO6yc031T3Tep6O96BkKtXcNCz5mS9xOS
EeBlMR8keFRKQlZIyCH2oJI2ZId2WA1YTYWL3tBML502kAA2L8bUv9Y9Pv6sONpBb6L6Z1FQLV7j
MRu2egFrbNmWQ2DYTaSsUTD91zY5MZAAaarvKlL0Csf0b7N5AY7CLe3qrrXANaUtXJyBMczdNC+i
1Cj3zmiPq2WVO4hxF0OjwDDUfG/62d5Y4jkyW+Nm2eQolQ6XbJiIC22KzbJtWRi6r9Mmgtm4HPLX
Doh5xth8v/Gy2dQL+rtjkR+WN162+WG/stzW8NqxpmM9f8hlZ5So+dG0ABDOm0zK6hfbVrw+CONr
UW4KDMF3raZFV3rmX0NU+YdeM86AyNPTQFjV3bJwJlj/YK3M7c+2dOxyQtwg8yeqEitYGn2DzGt5
k5iJeUex3/x+royszVT4pB+FbUOKlsOkzU/JGJrM0tl9r5OQVG3rIhVrdL7sD0tTP86D57hxbieX
0UE3VfSKKinuXDdRbs3oGMwrRhT/sxjM+lVStbwZRTpPC/H7kP6HMOPnuCGBcpRO3HqXF7LVwiK7
Iroj8E5eymL0vr9RUxkFaI3bFVTk5raos+AqKJJd9bi4L/1gOC6HLQuGZPqKWKByv6wux2pQ1j2z
Qjm+PGvZhqMixZKQnJnDDWtXDdy7NDfcO7jc041hyLfAr6GEzNt1O+tIkopXfuzg/F8Og4B5oHMf
npcjGPndqZFmHKOJ718xRu1eCVzrDrOofUeCWLXRQocsg2Gy75YdWgvcUy1pziyryw6AKeJSpQwY
Sd5QIMeGLa1kw1h3EfffpDNPP8eG1E4JM2vsXapX8dYZUUyAswyvJW4Ij3iWZGPYkNHWdlv5W8M1
IIfDb7mCeo6uom3whhoJ9YOBeqhjpIQKzVkmy4Kxy0RaFmme+jQw2igD4vAUwkL8mdTnAx7+59G8
Cl/vOW/J8iNbw0V/N0er+IRD3yyPiGvO6F/ftLNLSM4SxuXRsugXoeS8YFKLcHLZCLpW7lydjvcQ
A3wpxofwW3g167xVht31i6pPlFlaZrGz8eFnwRgZq8Oyni2uh05kz2I2HsnZSVPPH4FsIpxH1uI/
MivAbtAgKQrA3b1ZFnrVDhMBR/XM3/j3Qz11P6JEh4HR5GAfl91dN+EQXR7GYGdA/icxbQ7A+TTt
oOx9nzFnJIIkgTMSOxYtxOUsfu8G9nKcqzI72CfEHeAww74gNspoKFjs5J9Rik8fWkRaVLuB+C/P
1O4Dch1vCtm92JzWY0Qc2LbVxFs4CnczzKrahJcp3CN3nGyz/L0/Z3t5tPwH6GGFGxFwrhRS0o6q
1L06CcS+JajtxjKK8mAxSUiquF4pqtz1wnpM+atNc8Chj6lD5T/MV0CrGZM7AOknxfTiGhPzbErL
Z8W1Pf+zlkcZ0IZNBRaE391Ou2kgWwSVRaPLKCHxJelw+uvEYFHmvFluA0LR1taKkvnU+ym4VaH5
IbJQ2Rjmqejr4aYJrf57YYhouPH1+cxl41um6dUNlt/qxs0roOPLw9xxO22zPFyiV5dHyyKx/Qq1
kwsNY9bOF3McS2lUGHQYdPzPL1bp2vkhygABzB7R+c9cFssf/LMqMwOyjEZupj97mKZZo7icjmLx
nC4P24mCV57Zo/fzn1m+pz+ryyNX64m3wsDLzbuAE8jCmGV/PwtTinAnhXlMZu398j1YFtG82tPi
2E5Rc1o2lb5JuEPgMBpZYg26JdHAUjr+v11R/Eq1piZ91MjxgM2use+HttT7QwLkC5M853TmQ1SC
GINlsazGERRiLVK+aoaU/ZFgyHY1NXZHKooSD0fbKTyDmK62GMZVkBGtG5JP7alOxSxGV/0dtZ9P
Nx0etHIG6zIeITe2IHAOK/1I63yjZx2+0eScFVW4glFGo3Qqw5OFFuYc+HJNv71Z9WN2yTR+InK3
Mj0XyupRrdo1t4ySFjqVxbKSB3AD89R2Uq+47/X91JMgZDlk0trPbd3mW0ETBhW77MhiaYJt1BJE
KfKV0mX0R5AJevzgctOIb4WuWetRG5WNr7TEwnT6FvY/eLrp0RDpIS9L6ndEEkWNeK36iszCMd2C
X4o2Jka/opWnMKjVFT+OOJPDovAaDBmhPAF+RU8S09JVVFqvQUxRBS/VGihbtO2rOSO6NVDhUqKg
Ob2eSr0n39hpvBJEReNQa+yGr8bmxDidS1QKz5869xSMSbyOCNjy81iFa0pEaaRRru5UwLdGDB2f
0Myq+4p9HNkqSqr1MJnOzod1o5TtvtVDTgIcukhYnGkR4hVveoEupn9ynbl0SRAk47Hm0+ane763
aBrsGNs65MnOUEaMwAp6f9krO0YU05r+4xuD53DjjPj3S8VKYBMh03Emxp4Cb44DHg35Jn94kLvj
PnGuAwikPR1P9YSYlvQMhwQGNecfXeLSxTMvA4DBTuCoZG1JAXMK11OofLU+2TL1cJ6/QXpstec0
nP6Y7FznDT+UFZNsxfYvhS4/qgw6ks4lutb6jrCmsaffGNok5qix8CiInoqkIQHXwieGg9tLKScY
AlP4lKjp2mpnpAis5dWgt88+vxcelNcVuczkg2a0cBzey6rcCCbE1K1R5YwQvcyzrJRtFjT+dYS4
PlXO7zIlVS9Qg/exU7atw0Sw1zpvHgB2lhEe0cptTTf8VOCwroqBbGJtmF7cioIFBUhN+WMTkQjX
yIgOhkYlz43VK8QFZ22MqeeH3cOoOVuCcJGPhEixFKHSbWWGpCQfSaXJ7VQN0hvDtNwqzlOo5PnK
jDN/U6c59Zku35qWUpymkBfsWyqDkabdBkPcgqYcD1J9Z+Yfrt3R7jayvm8Solpr8rqo528st3zV
2g48C4AkxyD0uO2eUOQawI7icE2KZ7ZiNKitJ/irK5fA1FU7DtkqtsO9KRR11YHssmLxBEisEogk
wXyljI8q1ctj0lcciKGqJveaEZjsG58Dt3v3g6oG6lR8xtPLpCfA19LwA3Fu5jX6IxGKjx16Sbou
0FL7owsyde5ttIN0PGptwyhtSmaIgC1f/6J8A8LEeo1781IMNO1T9yR0Dsu0/myojP65p8ebjtTh
tmxO/iQJkM3HHfG8Fumyebgff5OcTb36IcnlmyYJlFfb8U7EjPzlNON6CwqBRKPT6BPcoXMgkxLN
MGDDgO/Eui4kQLD4veMkreqSUGDFUA7lwCArFFq1bnece9VLbQr+RAocjXJbZ6Z/Jduw3dDaiddD
ZT9aQ+YZueRGoIChTdMXMu5TT3NpeDd1G62aJntGL4rJsWUOPSQReUmoN62aIOE5JxZl9LBplPQJ
mP8VdJqzap47CwJdFSX47vuDE+mfhZJ8ZpH+0VQGYYE1ZH6VORQV7l3ey3HrZDQLIg0tu5OiIwrH
4EWjCjpkwP76sbhX4+pSzYWqfJwbsX+MxiZ6oecDh0hlm06s4N7Vm0GxZrtzeduF8SoqLKols1C3
CoZDofGjkKERsoD3wXrhrmkF61g71Fl0ayPEWJVpccmS4isz7ENVWe9NxMRrEHehk2aeUNM9QhXq
QX5LXkvv46t3+puWNLMAVLVXoUDfSCOGyNN3iWcppNHrSjuuFDMfPN9QPhzIRqHfIUSPjI0gVEpv
bWs3DvUDMW+0oTOxowqwMycqmWH+mA/qVpDqvXVCC/0wmpXI5GumFC+uWsQ33ToInZkh9qszQmjj
6dM4takHf+YhrKePYrCe9WK8dtZaz6xqawXDeQLNmViQ5xryJzXLOhdgrJ2igTNY6HTURHNIfB+Z
trXrI8VzIrLuX8eofHOD9MEq5Wmw0DSq/VPYpvsGDU4y8J2I22YLkg00TXcKAQciaAOMVqeml5TM
wJXaM2quT6jyZrqvmqKniDvCjIMPDTSA7IrAfBvb4Y1s6mxlp8pj4wCyaSP9tcmSjx6cnlENr/jL
/iDbRRdr7KYuOkiRPYzYyNepWvwqJfDyCA5Tl6Co5nzcC0LEdgVtADR/BrWjZtrRgASm1hwCKa9k
GpEh6FAf71v7TyMa0BT8wpKxTdR7LkD+AlBeKaIn8lLNwTalJ73NrwlonpU29eZGuO5usNzDa9YA
6IM2dCgGs4W3nyCWH5FHhORoksZ+JBSjuOAbRsJng03XuSJLn8oOVeHW/FCz9pSo/YvkQzH1e44Q
YUD6TJ/cWjly57tHXFaupLQ59cFFI5m+MPVdG/f7ofC3zb7p823DaeEmwcyf3uGworcXMf7vQQHb
5SWiSrVvyVNTG4LFBveUFLA+pZHQT8m3fcTV2zv+nzQlQjlBn5YP9bMl25PutnfSSdfkOVzLNngz
M+aNWMiIbujTVxtPPXzSolvTmiHlQRD9OfHdoCMANj5n2FBrPSOaYeMYKgJjuRPMMw4us+UiuxA9
WjMOiFRqVVwu8tlqKSpPqTOs4PDcpvHQrCobIqAqEBwZWfBQWOmfsh3qVdamvVe5ksRITId1qB46
1f1lGwwixxBydh50R6NhlF1K/022XHeT1LcWMG+76c4G1TvIKYkH4s5SUrqhlQ9KFO0UyN1nGIQI
nQJKaAa1w7ozOMk2p5HIk4kbupZ5UrddDP+Os+riPvOy+yaDEdUlirrVDZgNTR39IgC+9WHb8wPH
SPLqfqqDlCcNEBmzMXPv+O2DIkawm658Ey2k8VGJ0L3It7pxt0EHUrSJyCh2E9dLKRHUNDhShPFe
ripcPAzCKhGvq4CKgFTVjIp1ss+mzjkQMvlsR8B7+AWXXfmptYyNx57Ls4CvE0cnoRQkzPUwFGO+
LlX0S+P24+FOQtVEfs8UVacgKr4IGQ1XQpO0lYxHv3EIKsl/a5DrnKnGJaGRCOZHDvmc+VkG1dFi
sBi0+aVzaRqSLwLq6oyB6Imx9pND02JtBnNWhD58jCYzgMTphovj8lNjjV7iyDlhkF9ziwCpuIGj
Wj0nesXV0a+telJvzS4bGIynyUo4jMGsFN1GEH111LPbo1nMhCxzgPc29I9m0W803RwYWBGaEdmw
HSx5p/RDeYiU5M4IGJCTSZvrZr4zqExV1dQzoA27HSZto7Eyj4LQoxUGv+FbwU5N0OyFWsUVwJdG
+aLo9x4VycG3jIFk4JZu5SUrwZiBuBerFLXtfjKD2msgYrp9vI4n81xLF22q/GMqN0QtnyKCWXOK
0AAf0d4l5QYr413cCbFV8+oVyMKNzCeIz8WMaH6rBMHVg6th1i/Cx1LYjITQQDkUCVaVGjDuLCIw
k0jQc2eHaMkkGtLu17GFuccacYWY77EEAdn1I5ntlr4Vxvigq9apirkCQ85wIgiVoCv5x7T9zktb
iMPZJtSsXWQNb9Nwg3LmMUWRuiIXpNpkGueJKPELTgxkIxPzdQuvUjvOJXjzWYHMN2vb1tBDXvTm
qGhbi8CjlWsq96IQ2w7A7XyTKlZwULFCjQiodzNdjvSPhBubYhxBB752ofFbt5Rx6+sdsGQspBAN
mZ6mKXg7RoSmy7e/UPAOMDAhNjHEv8IYv41CGEmJ8WVYbb6yBsr9JtQk7puUEE3wgrp6jRxVhypn
ewkppyvF5Vtim/o7BZc/ZCiXxy6ha63TuB+JKkp07RfAvsxDKoOB0tA8NSnM+QmbiBqxp+s09p1k
J0y4tNow7G2tcxgHxOUa1FwDPaV9ibUKHHV7VCK+bUUtVk1aPsZpjh3JugGM6U0F4+e+dUn1pUix
stJw15M4DrVzulhI2EvxOWruR5lNsYeQreRrKq923r/aTf8BSXQ/jePa0rW3YohMaMk9iF7MF/5Q
m/BJ+nxNH0QtxX2X2FfZONgy4uzcOZIGSqXSyHZfY7Ml0T4zHvz2lxQqqG4YoiSIkbij2r43hPk5
NcVJaBaXbtCS50Qfo1bt25JZR1fkvRdG6h2BI496RyqmK/NtEI6/Qt/s0ALaVxoqBLjEPszm6cVx
fzmWgkhEn1l8WTus2zZmgM0AE3xd4MV64Y1QbIk5X3W1pN8Q7pQyP+fpI9g8l2anv+c7ua7L0NgM
scZMrNM4VI/yjaJbxtq5aQKAnRT90C6QDe5KNCe5vekr9UVJU1otUt/5A8y9wScMLwWDVtlyHXTt
R1ghvTeNA+OLJk8ZYPT2ymRUyeyrv1WTAyNpE+pwSkpV5K61orN4G/IQUldZ+2hz88rQ1o4Tf452
+BLSpxxHma2VDjZg7OrjwR6fCxGlG1/fpYKGdI4PFQ9qsLHIgSmEfEnyYK5QM/P3Y/5rrlWv+UGg
V1JrVFrJq1N2MSbS0Uoeh4Ffb5NU723ZM+TorJY2YUN7OCQk2rVdGMqfpU9GRhKWlzYItwZBIlt3
HI5lov9OFQy7YQz5feYNVe0HiqRHGuLFVkGjsqq44jeuYjM3dLmU+r655OPWhQI8jpTb0XNVnp8E
0NkKbIEVToSUrlbc4P1LfWohUfRZ+OlJtRWg5nFJspBv0nqKmn0IYGOFaMle1YX+2Rtgp9JHzbLz
XVBob7am7O1poH7iouYxys+iAHUKr/sT3sw7I+p+W+nhZQI5DNk3SdakwUIhmG7rkAjXu4FfUy5F
DIf5O5IYpN/dF/mWF98lYjniHqURdJ519pOrDcexBkYCZ44seaO+7WrxnvPPAolyjRJX3ylz5HJY
jqfUVKG+R7ncRhHzNJWxf1n2T1yjyEAQ1c+3Q2tTB+OO59EFlwHg2/BArNBjoumKRwLW7gkjqb/q
Kx/10Kc7PFeO8Uxt+8HOJKNNhKnmhOKM6GqsE8c0cZmmcovyDQa8XJuIbKn1VjXymlfV0t8qDS1V
hmaCgu2vgpO3ynvjqqQJJUNhvHT0LbWg7zzSf2aeihucQlM8BJO111IG6CIglI+7EyMASHvMYR0d
dmslDYTGkIQpWN25YXAt/3Dj9en89Dgrh7C7poKZmlXjp4l7YlGE+hLWBDWMekEeVP8AgDTdouG6
i+3uRFsBo5+SXkQatB6TwFM/k1tH4157D3Ln3ZbNU6PyxUzMJ7Iv7nUr90RATiERwFDACZIdb5qa
qwVbFwrxfWOoL7I1fyt2R10ZpVtjkF0XqxRjYn7/7SkycEx0h0pekgoOODcAZHAzvFl79efJq6ME
pwlSIUjtU6JbE4W75qOshm1lK08pkcQrOzT6dV8w8FZN1Aw+3xZGMTIvXKziQl2ZIr0p/PZ3LrBQ
hHICSon8qZb3diqORmY1a12RjKly5PcqgOohVhRPzPm80tU2WMGJoo+LjzAL94Arbuoo3KqJ+Rk6
NXWqmi4gSapEKUY7fSwviUWgaF2lh7IjMlWq5QZV+HuiNchFdRK6zWgTJzSe4xb9m58DDjY3fISj
DG/tKEck3J9yRYPvZGnhCtOj3xu//BYLhe9/TbnyoBMlNFhF+KAkbzATc3PS10qgosbq9csIe8wz
Wu3Dlu1Bd6P7oqezjgPws/Xnkx2mb6PWPSc5vmrSFqBfFfzNUX8Zk/5cxMjz/OCdIcQ7warhyi66
rVmOb7KcfXkqP+RK5qIInArY4zpqO8bmc6Vy2NHFCz1jpDSrRjoB8DrVhPDNNUmkSJr8lKXEKRXm
r8zpBR105XUK+pNagZB287POLVzYzq4tCmed9UDu8nYT9dFLlNZi/VWZ5YdppL/9skRrqRfXDFpj
a2fcXKyatCWzBY93nPJ+45Mfj8oJr7ZWHvEZ3etKhzgd5y8ui/3YgyUMyQaNY5Winsw7vo1ozidh
eCo9VRhcAV6QvF+r63YaYpISo2Q7BfYRB+W7Jaq3dJpuOzhftNWsM1fIs5VAa1Ok5+YFGkwn2Ol1
vLZ7ieBYIS0qni6Yl26g1k67yjQ2JngDfn808ijTtaNzdXWT2u3JdICijwx8cCSQdf6o0nB/DTbF
G5t6yspgRMe3OD8b6ZMUiUeA6l0dti9hRwt8/gpOIxFTCEvUbWDxRcE/cZlSf0dF/MW32wuV21sf
UD6zBHxoaaX9H11nstw4srbnWzlx1kYY8+Dw7wVJcBBJkZpLtUFIJRXmIRMzrt4PoO5Wn/7tDYJI
JEBKBBOZ3zv5pBAdMzN/aCL9NR9sk4VexLQWPZXr4fJkNjwYi/hhoQqEKkUZisfVntXYA6HaP6om
+cXq9xEVaHPANp9M5SnYoHv5YVUnWQWvTA/gY0RMUQIK9ScFIEdqhK20o5X6bq7vYRlR1ktGgymD
CMmHVE6lUym3rDVfhpza7tQ6W/Kyi01p2T1r+sHb5hNWNJOZpftCnotSASDgAr6bKr9Y965GtBBm
HLj7YVLQTeZYVhKSFQ5ueNPFPYtGnBPA9pV1lVjEFo/Wbqxz7UbJQLAESgSQCIeFmhupyDO03Th6
4oA8Ll7JkQymQTPye2WsMY130nq37H61YUOf8Luss2DjIOHAiL/SeVY1hI07eUmWwZz+NPxwzRgz
bgIsbGcY18IbD6WDJB2R00+bOrJmwj91jFbZ8/dsJ42JamsGVPowsWdp8zxlst51zNBlzzOskxQg
4+aBfOG3tslmZRdPn0npD6bWeTsn+O2Q2bkeM+0NHhnPmhq6W6KaITnH2avSYqhaGkzt7V77DAqX
Hw0z7DwI3o3EbNeUiNwNtgGmZ2DirBb8TTbDkitu4n6eskXKMXLg8AXOr8jTf3U19O2RQThogwNO
zBikU7FqPP3FSzH9trbVqJzF/HbxjMAYNvSpHud7z33GPw/bw4JkialYd2NymlT7Pq8uVWJ2qyTr
H4oQ9Dlz3YOsTEqaziXVUZM77occLEz8Q3EdrewumaEDT8kpGw7yaKphv66lwS/CIwUeVdkN+RjF
RoRiAMNvNkyue37WxqHoTAJ1LFZveyOMTMwmYHaoNo4EmlPhiZoaDg6NofQTq7rIpPsx5HPQ4pB0
u8DIf/fxVJ8bnDZCytuqxUrZCD0esKMBPmAYvhepP+LROXvhb702wGQleWguC84qdguGx+Qh758D
I8ZdyGWNFoVGuEJivRoavByGcli7XsLa2bH6FZjqLolV7SX1GK3xjmV1S4llyMmH0uKj2VJ9sTvz
ljX2o63mL3XuZr4izRiiRfgDjxEk7K6+Q82kriF6MAzOpEOH2CEqhxSp2vVc9vQ7HbG6znesz2jr
pBAMaaXpjiBTztKPBljYVnXttwklf95Tqgw6wBUsVJC4g7j3zcAaTiF3yS0yd53atoaiqXvUMgwB
VQPLl66soFVRsLKqjzQReL8U/T4bqTNrmeUddPPQ5E27GkOAqXqi+OQ46VtLkY+nTamsCkgPdVZG
hzDp5gm0/mohcVlRrQyxOxnkVc1zgBXdei9n6Cn4KaiwrLVUYe7anGpqltBk5U2INLBlMnIX2NyV
RUmxs1XRnXS3Hfq6NRyVyvcKC5f0EdjDnhNrWkHFL57aHryMGwZnhHQnI1wqmN6tBpm2d4LM9E1N
vNFsyH+kLn8OLbHOWuo2A44aWk9Zk7lUdUg6geMHT4RImMFatLF6bnp1mzOnXI0Oyul4IrHcVC9e
ZRo7U23FFofIwyQSZ2WnhR/pBLZMIQ+HMDTrY0+9PXUhuCfp8GwXkEzV5gnUjO+/mKD+UJEN4jq5
yUrK6qxb8alNbKJXui1eDLhIiCI+NQ74qZAU7StjUBDF4geZebk/NQYP477+gUWPX1jz/LNEGjd1
BytlJM3i8rmwJ2Pv6CVsZrMcb8x6xoQkdBriN+DwOalkXpuRJ452wzcjbgulNxFg1xQC+aGxzLKt
5zyT+drRimCN5UoBlxPVa5WsiWwrMICaf5KXbOAt0pGfsJFJa22a5pynIE6Wmbw0Nv/bQGvsfRKn
EJj42SPzeZY2f7GweEv0RFRiQpthDUjGdrsXy7MgFqf5CavP4RiWdyolFO6oYhXwrfhRWmP3XUuW
e7y3Vo1bgkY6UGdmWQ5Yj2+7VblOwm5vsnAnXjgnYrU1ix1gsYFHzNbrzmVEeAta2TfVNpv7XA/8
LhlfjB7VZed0T3WA1hMakNwVBNEwRDeXIZ7opPw2SQmirBO+V4bdbhy3vQnBUCkcejrGKOFI2dyu
PvBv5l80JtdObRXCp10UMJ1L7EaBMEFU8Gl1KnQ6YSMtCZsFd7IVYLfGDwnVf3U2x4bhZij0A0Yl
5cS0wuKeMyvtYwitN1X/3Q3TB9YzhFtgFG6J61TbKs44AXXo4A3zLc42dXurZigogAxxr6kRmVD3
UPrutgdjtknxSaLOryPl1ZOm67eaJHAtTsszyJ/jZ5NLOp4JpgPstVY1ZjqscxD3MmNlXbvD2Mdc
44mRbnhsHxIjGG/sQAXbYOljFlBynLActgpe8PCQHxolU7fSveJxwcRQHZ+7QdtPtUpVeJBPTQci
YvfNWg+Lej30nsZEMZv49OE5qpvXzAYiM37rXXx1We2zCOap2HUDVCOWA+0AAB15CnP2vUQ3fgnJ
I1FKwqwJd9r0tfIhy+7VCMn1yoJz2sKtNNuP3qWgXyWU4GFXPjYUBch78/D9LWyKH8ZTF7A8THBv
8BHovCmzei1yxuPgEF2QJ8mdYla451sjt9xUlasSKspG61jzObMnfl0Vn6rRvzedyozF7vcaY89u
Nt3uy+wd7gbplbifgveyMtYdec9flHBXRQnlFyvbRVjgQjbcpEqyz1UCnWVgXEXtJTdlzb1tiE3I
P3k1Vh70QEBwTXiWHzV9f1u5vgF7duMOJmkb7ds4lheesAmzYGNlVsjnZFnAA6m2YzILdhvWHYS2
QZCfqo8EkRVLheRBV71gHQlKr1FpxbyicJKFZXspbJS5yi9q7f1PJdyDvqpYO5m3XQ3MNg3FL8eZ
vVlMlkayhljX8a1o6rQLvam+xPPGovqWw6S9WZrsTBBlROWhSm3+2nqOoAmGfQ79EU6uzlhKsLqr
eLj4y27cVIJxOKi0x6SNE+4D9aXGXmKj6bqzDo29a9vWxpy8lzCOTFRu1LTLOu99GbCQyXt0EMlK
DqU4iKF+7Jxq2umJEfudzG4HKGNgx6BzhszEjh8PwcZum+IjPIDVgsQxhWOMRaWPTQXVYd+QdXvb
Ve59VvAPLaZslVeavG28piLDe+vy0HcrPFka4A1cxy4yGCnyU2ZsouG9bzVcxB1g+aTVng0bZmFV
/6wETi4oupgK5b4nnUsOIrapJrNeM2n1A6SDHRArnjlz0Eb/mchxE9hdQ3zhTSrbYYvxN8zF4Nab
wnNos1ZhWbZN9Spa90pKPUbrbzTyB5jkDJ8MuZhHOe5VM+SdaFPKMHb4nI3gnybPpRAHaamMvwfy
g5PA0G5jy+g2TZGHWyUjGUFo7m/HgqOZN89D0wUrExvktTOqa6ceGZ+N6cMc3L00iMlOfjs2N+iU
Z7/EgLZWdRrmfgohRsUYHnujepIpZIqGm0uvH9FxHD0JwycMIj+IJS4erb5yPPPXrDhhIo47Se3p
xjrQnZMO8zoDf/G70D54UH5uECo+aXPMeFgpoO0l/wDH/KgzxJboiEqKr9shcDG1SbJHzwan1h0y
ivACubHL8dIZoAeWGbxGVxgojCrroJ/8Voe638nz2KbZDlrGYeyCC3EhSF+oRaTaAFXH4ZrhOL7k
hfUpp+Fsmu2FWSq2xdExDejB3alACKq3qdlyd8+zM3CUi51EJtPZOqdyYuyF1Ry0gRz0fHhQxkk7
t3CBdHjA2zLe55IpbuMZn3pqtKvCrl+Uspmoc6U8DPi/6SgzBaQn6UbHBiyNmtubbjbNSSMsNonc
cas0jbepp3LtmRF3S3yX4cywDhnrS7nDVukAZ5JHearq6Purn5lNnFgwGCROK5+h1b6lZvreyGji
7td3veB7MWPCC8lb39pT/TM0KEImySynT0DQDDKe9NIN1yYWZVQYQGwt/s2d7LYQnxhhb5ImeeL7
v3feZSW9TUi9gDItRf/aU1dKz7LKCj+HerivdeezypoXd6wfQCGCtZ4o+OQ7BGd5OEqJgOWAqc3s
HXBUhdRg24SSTeSBu2rzSbDkV0GdncA4YpT2rgW9uxYFPLEZzSoa5Pms1LINsTuHbrAxf7gZjXHn
8AsqwnKXM3AHtvLDaOPfmJsVVJ7FsCtVaG3I3yP5WTj1CzlTVKOL8iLMrRbw5GRMx13Z2+dmh/tx
8a6nLtz0wW/dGEqdalbkMqA7reb4GWWEYBdoH47+CaDp+tHknQcoaZtCwxoB6nUsVDi9XnQzWJO2
SuLoXJUKqZVGfrJRq6WFyHfNaKk+tDmL2UW/bgt7p/VDiNtYJYhgEfc6F8ZhjZ9/at5IFqUhik7S
HSOE155oGOF3Y5V8RqWYTaeag1Eo/N2kcpo2VRymtyzC5gy0sX/Wpsg7UtlYDzXZ464Va/7gFI9R
Ja9GSxAENtV8jHjT53BdXarl6L2ts52yFBLA5et4VAmuMtITnnp30L8x/RsqEKsBEGMg3Anm1E40
SuX31aWZVO1Y5N22L5RwI1ImZVW9LwuNeSs14biI+faGwnej6RznDEBBJApfrZqb0CW4PVSJXYBx
pHlK7XuZgly5+5EN0pddzRSgCa+KxqS/L8qPEEBPJIRReqESb5RRf7MbcTHVZp972eg3GvPdrElt
6kEGYqEMR5agvzah8V6Zx9Bg1CQn0AEO++3BcShNC5l7532SkfJG8csU7jMIym4gBg5Ny9FgURqF
TCOGUL8gWLlEvXqJ+xa2h3aowizfapQH7Ny+Dro3U3mYjlaCIMURrmsl9Zd6iB9hWDIdxYfKajqE
GoV9W0zGQ2Ak9yZjytZ12l0qp51XaTcBT3LEouu2BCAjmtJPEqqRJHYmsVzpYjA20CjZc0MmOxW8
mDqnao6WOy6j3dhpW6dpmJVQbPTILFhVSnYyB/kRJN1HWoNVJNNKE/eZaFt+NEj+gvKHHtkf8WB9
tl2JX7++MdSs2mF+D142YqwgWLXb0TslWQD7qpAUz5SLUU6PkeU8J86wV3XjICKmqkqjn7DfQe5h
wtFpeSBatduuTr81U/GFWvHAwBqi88ytJXjCqv27LLANTN9NwySHLT1Q1L2zHSpxWVO+TIG3keNk
7qJGe/LIYRXCe43amREfRyelh0gB0Y4UiHw4WTm5p6VOgTt3n1Rc3NqgvGB41MG86h5ERy2mCRHD
lo59RjhGoF1Q3ecIGVbeNJ6K1tvEk0WKEl1ATE4GPinArO7WcuW9YeVvsiarTFEdvPYhpKndo2dS
XjY8ZAWW+9A3GhM2a8OQCwKNRwI0XPMpJaATuQn2YpYh3wq13SiwVAWpoUOsX2zNITMU38CEmntb
Bfv5kQcu8DIVqbUyowJtOlKfQFh3wqhvLTm4a7BGlt2E1q0UYVyz1q79Ak5P78J8HJqj3oIGh8Ap
UvmFkwNRj9RWV73EQRJequ7w1fbg5VmmsS51DpTgGRtjreK5Nu1arX3OVUpguCLNivSdgrC79mwm
JUwUe9QqMwyIn1SM7YQajhQHmP0G9U/hattWmqfWcfBDqUiGTBmzMbRwSgqabXPuK7M5a2XcnilA
TMB6vbKHPtKvaqUaDnltVveJqaT3LKvn10tDWaN/xKeIx6Yd4AUZRKG2lpZa7/44TEdl6HxiDcVl
aYIOAA5hma/fF0n6MGEcdwffmurqnjqMuIcu9lCpmHcsTQbxrrfCU/dfHeZeGQGmWz5ttPm+EIV0
VPq9rhyWfpCth7tBEF8/X3XZoC3ZRwgqga35ZEtbbdfNGoadhY3Ln21Z7K41TH0uSw+8u0bYLgkF
bSvtL+bQ/bFhbXfnmkV/8492k7kBVjo9gNaf/TVh42JhnsBJ9dvv5oxotdsQhtFy0aU9K0eipyLr
ylpkW+kiuCZkej6KAOJUWfXNzbJre2U6Z8BNfjwk7aMnw+yoC2qJRdi3PDka944MhHWG/KZZF85w
7lUG3+XUUXr1OoSsd1h2k8xLdggbzM3XhcOgP5FVSNFsfluZ4TqXal9dl7dyveoF1MU8L+/Ux0Q2
ToEbUpCge9+KfM9yWlkvuzHK03Pv6U+5UPgcqnoxhFY/LNfROJNShhSn5UJWAalPFF6wXY42ibUe
4fSiqsnKu2VjZUJuU8lPC6usKFq3donXRZ/X6+UwjObyjjeM95IMZkbxuU8eTxGsK0Ct7+uk9Tiw
Hih2FCn0bdMY8YUSe7Qt+yG7AsHPzIGqusOiztmUYdzdp1hqbmpcFR5GKex1gPrmkbmXXIe9nT03
VN/43Vn9SzThZ+dklvOjGKxilSlt+dOU1SehssglZfHidkn+a6gKZIOJ8VFMENkzt/zdDMwocjAV
EI5y3akVA8ekXoOBGc1KnqhWQcnNcaEx7QT6AdHETHc6ek/lLgIL+QSIOBrNJD4y6dw5MPzf4z55
dYtIvqmsCZi91d6rDna7SpNs3MZVSDSKp4k7wuTx1cwchqA5cHlpC9MKSeWkMPnphLhbDmih5jBI
BJW/7C4HZExxKAkzhekOl/rqV4WDb0Mx2yy7zXyB0tFdvxtcHPX+eg+ynkvo0+BoVi/KaD1JR90q
hoYL8dxnub4HJrgbhNV9fdTlQFEH7a6owbSWLsv1B0WF599F4P2lgM+GIn0/dSlxkUCgF9KC8n0r
rIRI0Co68zNT/EYZkgdMDOK11KzmZ54pt7pV9SEY8d3kBtFvkVtvELy9l97WXSKQG2SzvZNRVfHE
USlK4+jovbtl8drx+891cHGj+9EH3Q+rxMolsnzUA3xBUzrdFU5lvw62Xq7DsJ/uPS0ut56dY7eT
190N7H53R2pzcCHWtN4YIlWfYRQmGCZFV6Gm98Wk67dGlWO0YNg90ARYYJtG4pYbB6AoLNPblKXT
zsBr4ZymZrZrBS4pWQHAlaf9eE4to9kZBayCwgT8b00tP2vtqO9wtgnPmqfbO34ozilNEQKUDLj8
ym4KSCe7Cmn/3rCS6I7ZCFM6zbF/hdkNvhL2R8M6fFU34Xi/dI2tSaEq82fXoav/0dVA5nyvkvG9
6xqL0bdNH2BPJSeyz3Z9gLcpbsuUM5Y2Cp67TlR95PfEhW4qqYL6Bf1drtckKyfB5Ovx1N8tG+Jl
nbWBncR22dXmflqHEjc0KmtXMbQR3J1Qy8bVJzzosRi+zosSisquHsgbQPCPiTQ/jKqo9MP1vzaV
h+0NOiVWg+6+JEUFjmWPGBhdwp2Bq/AG0s7gL2196QZ3zO7h6OO4CSZEv6XN6Y1NP2LPtOz1UZDf
YlG2X/aWC6FP8/YJ6XnQmbnGsrFMKyC4md/Qdxt8TgmUa+uH9q9+4B8bHWu7y9JUeW6BpZvcl5II
9SHLmo2q97ArKKA0WyUx+e6Ig4x81IjoMZUppZal1xeHxwJEgLmR2mS6/tqvhcSAjzruV89lF+N8
Sk3z5vsSy4HSCpuLDaSO57SLDUxfX7RgVPdL4b5QMj4EN+b/pzG0bHWvaJT4lxOXjstmOYAOFTh4
PnmaKujjqWcfwnkBKiJp3HbUfy5hLqC14Br4k6phDchjlVe9wqjCmtDjlC2Ao+EUn4VeendxiPDG
E9TTl/bc8R6w+1AfvHm6KwSyGCVq6V+Ux7LCFcoaSZsOxkL4S3sbsSLq2+oFFMfBnGggXjUBuswt
Ime1qFeOtcPdtFpeNiPJpcXQYWVuKcelSSYpR5f9r5dL6/fxzkO4luXK73+0L7v/aLN0VzvkIvV7
lxoquVfjMdLHPzaqWt/FLX/rZMIXzyPH+qEliA/UKq1+Atp9WGZlvylO8dxoWnMwbcPcuVoS+V5u
4PqBB/yzWWrAZyg8Ct1lPA01fJlkFr+QeEmoMQMmrAzFr43x6OKyFYyJsYEVzvhXDLejEPnnWGHq
2db6j9CqVRikpcuKvVdu+pe9rnXYiqpA9yu1N8J9kBcsrRukXa6ev1We9ko+uXKPYXZ5LHRsBmNn
gpAwtFuRV9lLpwKijUqmbRUkXD/tYM0Fcr996WRY3WhCZlsVgdihbMP82R3HA8XI4k3rjRLVUxAc
86hL7gMz/L283aS7fINiKC9OmXe3QQjKMMwnzJ8DBiWYVgI3sLBDc4ed5HuCJel52RjF0J6F2UKv
tVwsDhRW6QKC5NnQY3NYLX3Qcs4voWmjgTOPf+z+dYmle15VL3melfvvS2cGtGBT6Rq/FUgDhmE6
4Nvi3S57RYoAzemwvV92EwmLBXrqoXfrWwdAsDnUVEBgh6nxuhSKfBk7cNWkMMWrM4Fbx0NWv5VZ
/gLNo/9FRPO5ZT76WXc2kqwiJMG+nFali0xgpbCQn8vRXoi+JR9gyLihOcvtc3TiDTrl2VyudAQO
c7pWrWKipXfL7veBNFNycpDhWXaUuy/xs9IRI25gSH1y7Uh427qC4tsPdn2IjPZm2Vs2Sxdr7rfs
illdZPYh9bLGuYsHVTkULrquHJU6q/QOEwUd8dUmng8vfaQSqOssoyYqLYs+PFZ/saRXbr5O0bVs
LfXQunx15nu61UiWsKTl3CEY4iJ/vcfX+X2QS+4s3qOGUnAcqqbfrht42Pdhmhf3wbzkiFUJV+ev
Nrdum01KCQzqDpZwKFf0q1Rd9yT0RJ7QsrywJrYeVWRV+I3Z16p2sJRN4JM73Iin5aCFq/0GHki1
Vyt4gk1nVLvCge+aNUb4FAel41cd5gh6MqCjQt5JeE6H1G3I7ccpg2XjlaHyuQVfCz6LjimpIRvr
MedaPgTZ9DRYRrSpkgwBEUyBB6qZ/sC1roZlWA+TDCicOjorTER2rM0xdTfMJlktRx0DpHNsnOAE
PI/BaBxnt1Vty1sHxhoQuozfhZPfyCKxnqVROWgqQuxApjx+qRQKCHMH5z/PBEutKaq70Tt8ka8z
bUasdTXW+hVsiYq7I7LHPkOhhIFnfJcEAb5RWlMCkWTOrh9t/ZjwjIAOk7cg2kl5YnxrdmOuOrcm
/x/fSVPjrsyIv4tVxXkcZssi/HhXQpjurm6DaVzlcwZD64zaGagzo3CJ69bcVMDgP1fz5qtfI82S
bAvljzOWI804kpDcmwERhIjbwbh9GIntvW200UNl41kRY/TmL7vLhg6mY7f3zOxnFRDGQ98dljY6
aCblQCog/SHwWpNk2i482kUmz33U536aZ82zHie/lq9aM37HVh99JNyrFNNHgi7mc1ysio7mfE7m
UFOQiVk/T8YMH/TBp1l8nVN4mbbS3fyPc4QNLyXNiiOSKu+oNaN3BPIE3+p1AAmRFOE25dkgScPm
ULEc+udLJsHGRmnjbTaIvCWkwETHR6ruquavx+WZHPUxxIRhZaku22Ju+N40WUwAMKzXxwkhrd8O
JK7X8WCcykJP/dhKlBdE8peeu/DDirurWffGC7qFAli8/m9dg7y9LFNXMxqulRf/0fUfVzUnlYz1
UqSUEd90WRhPaiCrx7D7207cvWmdrX8d0by/HfnnOZVX9btaBpBQJtGRLF6rA89YFP8AoqrpLy9T
DUOAeN5UXoLDpHtR8e06ynRery0vCzxoFTJV/7N12ccZXt5MBiVrb1RuCis8IhkxdxlQ8Q2ovHKz
tCN8p3i6NGr54OKLPPcG9POK1dKrtbXW2i8d6qV1eblshGuBlTltsqpwzvij/3Jk1MKfrSej48g4
fw35aeyzgcKcloviGhRacV1eMQt9bgBTb77bhyDU9q4BcL+c+p99YZv+0bfBu3eFx0GL7bAbnpeN
hdEn91Fu+o7I8S5pWrTfy8vvPvUI3PHPPsthW7Uwa+kIlomhGYaPCubvx6JoVOrT80tdgfG1vFo2
dcizC3pStPpu63R3FOfv/dSe0m2S42O2nIzEEaemf1yHciUgTV3bDFcuGNnfrsHEyVkX46DCr6nQ
amHX13nxFSOD4hqqUXEV2eigEQ+MjTfq+d8P7JsOA7/v1sownA1Iq7FZTlw2WCsX13ov555LQ93D
D7OZcuzQaeQkzbxMwI1nwhDEatlFylTuagOnpWVXN5GMKmg1T8tubMcbHpD6Y+Xp+jXNzceluY/x
bm1MMuSSsRhfag2olyWEc1iOKpZ6IUlzuiMo23yoi+nr0l5mtsc+aSv8lDgJxGP08RViPTp/LC3D
TbC0FOO2J1fpRQ9IJvnvn9acPy3TsGgLkjS8fH/a5ZIpnzavMWgWqPR3ixN6zuNi25QhvOjZLP3L
HX32U//eFXWEEs2DQrMcXQ5MQ8bIvuxnavGaaVmxX/bGXBwZKpH4ZJrvJcx1kQXG8RVvt2FTU8/2
h9oZoTJF+TrAqOC2ZCpEdFJgAT9I7LOW3l8nOkYEd1q4c65HfLWUOr7CNwtZWvR3KfkXJwzkj60y
uC+qztuP3oDqyPOuokuf6rm58NDZyBQ4vWlT92VojGRNIT4+LUcbOyETY0yfQw32dGMSsTP0ivsi
EY1tC5kM2+UsXe8pR7ZJcuspmfc8JaflLV2lU084vYIAzm8VJAlAriyU3bI7puPrRO4sHlZ19ViH
gb+8pdeAjWkTyddtl+nPJqqxNHbPTWaAeKgq4mKCrM4kZTvnXlhgL4lmB/BCzYdxzEzshv46PChw
GL5PmaZpZBDFYt/i0WpYqE6i7iGM2u6BoCVKhxnk0CBkF8sbAmT68e27h9YGT31iZOelP6kn9c7o
EFouu3K+4Iziztdazullbq3xFPF2nmHtmnaUl6FAb88EAKq9VPi1qphktoYdfkR3bdSVH2Q45fAE
wzlrwERtOzUuQv8+ebLs+t0zlOIjDXToL7b4YeiW8BucCU9UI+1zNWmCDCTP+ZkoYrN0FS44n96r
7v2UkQ03qjFPEkv291Pldavl/WxEillni7eggqqoiIHJmJJaxxpRpV/GtvsCceC8dG0S/bVzVTSI
uq3xoajoLH9DGfRi7bCO+vNvSFlDff0NZc6cavkbJKqhp7gQ79B3u20gUnObqem0hxyQb3SMPZ6W
3U6mxUaPVP3JbOo/jk5eaPxtV011sQc0yreoncFJDCV5VslJ36ijKm8hw/cHoaX1HttkfESVONs4
+Ob9GMfuBQq0+dutj3WmTJ+NYJjAhDxBUM7ZkxfI25p6ZtliuNAbxVufi2iHX1aO/V3WVycqc0RG
za/+sdti8kzMsNmsWQfQW4h+RB1BDHTQ5PZtphl+MCjxCdjIXWfUXf2lXbg6XCCEzsXJsEq/bHoi
I8KWMwwvJvjFG9yvC/QHwzFJ1dLmeD3HUU+mCRd03hNJCIunlOPXwU5Gmi9lhyPBfGDpshz1Or08
AiDgop8AUOEEts1kaJ1N6ptne94su1HW28eJcMllb2lfemg5+BGgj4MzdZEgfZ/P7UsyjiIr30ak
3qwXA3aUrk8VRv8PcQhhstbgWSxG6M5UP9memz4Ap0df7VXmrFtNr3/itoHavPvAbZxnGPSXu7Ay
g32IddDOjbLiIe0BORpF7T6MXl1jAN2+qbg2bbBx1G6xTiUBrc3i7SCU+lmq2lMo0x5LHYKyxsJ7
sRIyVBLNSU9tJXoyQIwR1/4xvLLGQIxdhHfIyvuToTf2nTVvTB3eolXejUlsz45i7RkK5hH9H1xL
aabyoE9MK777t3Udb9WGJdvStpzWRbDwx7jNd8vuckCN5Se29dbNdzcHJpVTl/kF8aZ9l4mgvrid
sv7ugLMMU7Nk/PV9mdpwxK6ZEPUtJy0H2jYeNmkWBUguuNDSpjXFQNh1nB+W3a4M7G0RV7AhVLJx
vNB6cVnSHXsPEsCyW49j5ONUo+6XXSctnxrgritiquABhfq2blrrpRpDBGzevTYk5hnoAgv+UP0N
DUvdJbJiSbO0LZs4LuoTmitky/RVp9LYBpOsDk1XvMIFRnruBfpGU93kvh8L62rq7y21BYQzxFUc
sDFD8jofLGWZ3qtmrG5U0CF/afs6EFSvxqhrx2UPK0Xr6hXvS/elJbY09cCk9e/XSbJShRXRKL50
ug4haVO/hmiovq7B4gK6tpheEb+4a+mBTCdA/9o8AMX4vT587wXB194yVg24XHwf6/5j76/zlkHu
r57LeWBO/YPeg1XPA+BfPb/ebz42G+78P87zhhD2Y9gfwn5Mzygb07OVBvdtPnZ77FjS83f78uqr
TQwAZj3MBrp/NxeSkX617NdT9ysLIeaTz3AOcqs8L6+WTS1GPFX0rCVA7M8DgabGw9/2TSfel2qY
3yQ9OZRfl/m+Qlcro68ls3fffP1ls1yLSUG3+ve//uf/+d+/hv8VfpbXMhvDsvgXasVriZ9W/V//
trV//6v6aj58/Ne/HdiNnu2Zrm6oKiJSS7M5/uvtPi5Cemv/o1CbKEiGyvulJrpl/xyCAb3CvPTq
NlI06pMFr/tpRIDG62WxRl3MGy66naIUh3rxGsxT5mieRufzhBqZ2aNH6e/m/7J3ZstxYuu2fpUV
dU/tSQ8RZ+2Ik32v1pLtG0KSZfoeJs3Tnw/kVZJdtVbtc78jKqjMhMxEmIQ5/3+Mb8TzWDvTpOQG
g7x23mReOGnpLLMKvW+5UMLOZaBCSECy8aPYuFSjqb8t0lG9GFxaD/SGOdbQkowLqvxiq6h+u3jf
bl5Bz40AzTwEmVyEFEXNbFdmTnc2s7Q/z4/0Px5NW0BOyRjGoTsNmJqcPU3dN2Gb3xQhUlrPGD48
czOxNwN32PznI2+6vx5529Aty3BcU3dsTXecn498aA7o+PzQ/lYR43q2tDS/dK1ILqRbTI9xb9f0
N6ZXyrU5kEyGbKMHHTItfrwcVS7YwLL2zgrNzVVqCBPgTV/fuKFdgVDgtd6zTOSkQga4+v71vGir
lzKpWtJngocSuf5VSDf8QWgPSdy0n3RMU7cxWu75VadtorPqYTGcnyYqTZVeV4DnT+8x8R6s/aSu
MO+35gNai2Q52llynNdmefzh8/viw+cruth3bYXR0lNJPfW8BlhHLc9Un//zgXb1Px1oSxWc57bh
qFi+DOPnA906mcOA1c9eqYh08GI4fvMR9lOXg2qCssDYBy1vPsbvq7scLGqdZYe37YK6xSkMR/QQ
GGN1oqyDHzbmhEutoSU0c3pROpN+eH7oecb00NZ+bFWY1qssGXeVfuHuYVbpa+k041PTLIaaevhI
QMxGpFq7b1PDuTc99XpenzLLoWKuFTg5PetSgTde1tIZn7w6vu+pMd9zDfjlAxPkB7fC1REaLvsE
bulo9tfStoNT2xXn+RmQwOH6x+vympxnCHyyyLyF1CE/InPRV57xvglvbYzs7a2aYlSrkfHJLo9Q
eQSgQ0DYh/2t8Mr7oVdVAt4ktSSnmf4WX/ls2+uhNcUXAf1/h1jIentqDeElw8N6pzuEBIW5mRKY
yrv/6lOnt1c6LIT51Pivny5/9Xw5fMmLoQr9oPnl6X/f5yn//Z/pPX9s8/M7/vscvlR5jUjgP261
fc0vT+lr/etGP30y3/5j71ZPzdNPT9ZZEzbDTftaDbevdZs0/7qMT1v+T1f+43X+lPuheP3nb0/w
syizEs4avjS//Vg1XfZVIfiR/HGfmL7gx9rpL/jnb/83eXp+Sp/+/JbXp7r55284LH93XAd2j+tA
mFYd2/ztH93r2yrndwP1lG6rDpMbllzWMvBnwT9/083fBXF/tusI3bBIlbV/+0eNU2daJX7XNPi3
rmmheBe6q/72r7/+x03s7Z/tr29q6s83NdPgYxyCu1QNuZ0m/nRpjdRCM2rdUHb4v9yNRvLZkmBD
wBtdviv8jZoW2Q4EmCC8eJJAgjhYjtKL386un06uj/fWv9wN29Vt6hi6cDTtlyv8CClzkKOE01MA
pB8SzTkyRH62a0iWsIb9MtJwMRbKmkqCvWygMa8Crdf/5vqn8o/x4RY/Hw1XVXXd0HTXtgxzuj5+
uMU7hhrVrtS9naiMYuVBxJvAo9pe8ZY6sTrkVH+OLe/aCt3PXDmAOOfNslBT7NgZtYdalxhwmJCu
P5xRfzHyUA1jGlu8jz2mHbN1JCamULky67aY/hk/7BiyebOEw+DtGN/TahJtvjWi8krNA+dEHLu7
6HujX83V02rUqLZzfVj1kQYVtaxbanzSytemZVhbjzA7WeTuSe2T6mTb2xjF/Ami1bgzXWIRc804
DX8sksJGuWl2ZNsOzrDOutxkUBP0V/TvhkOoDI8erdBj76HT1kMlP/sDKikrF69K6VgH48b0b0sy
eJZu322HiTCjjJ2yJ53ju+s5PU4znL0IOtZ1U+/op5w9NanXltCDJdP25izS+pvsCWMcu2LJn52d
RTTeOWgLNsrw4vkNJt0o3/TN2qZBLrtm69hJvooHYiDjvepQbpBy2VipvimV8mJH3wirhBHYBRAj
EmooYJoXOlVN+rvdPTYt2M9ta61r90jDZRlpTKQTYVgb1Y3ahWljQ3G6Ux7G0b4KKF1KsLjx4Bgb
5GLAO/ZOQNk5Yrfi9PtQChIGChIv9cB9baZ/kCxA+hY+pqY1bPumTVejL/GSAJuOAdEvu9o4uEh9
VmHjbCH8ettyCF/pQfgLqjNrhNzf7Wy8Jq/ouoRjHRmetuhleRPdZUn5jO254oZHKEOUo4HlcnKF
uGwB67tjK6wBvjksTR3Ll43UFXDsFlIAIuSWPpMCSkmvIL971c7OYuwyrnmnMijbamq0J5comrIp
u0WBW91Mu0+OBpqK9IZ2rfTUbIq+fGZkQRbCtTraX317VDaFiRNYCbxHlKcJMCDY1wxkbpq+udhx
8qoag7FoUpoFVTraS2q8WIA7Gawy+4taUPMCX4WfMLyKxLMvC52oFhx5CEGDNOYH0AtQVN1rj9/U
pMqEicwFYUZrcxEVCZJYp8VXnfXndlBRSvutfm2kGaCVCsiIMyDlqsCPUSh/GXyVAh19u2U+dN8T
SyPJF+HOImkJNgb0562wEhK1DZJjQwisvYqMwjxnXkWrsfNWYYlto1DRu7iJDk1aN1eBZZCBZbLA
bDcRyaeHxI18XKRNYK7KiNy+eYVils9DmIxrmKkNRzO4svza3CAjICV2ekn6zJMW8/N50bTZJ9RS
2EH+2GR+FE8bz+94XzG/9v50flSZ/biNFHM3Q5KZeoQjEa7GI7Yc6w3wPcOt57Uz9NsYkkeoteqI
Xg3ydxcaOeCMiQQ+b6jiuMFDbVtv/OV5G3xzwYgaks05ZRBgc0irJYQNRBbTG99efFvOW4VuTC26
Q9U9P/0FuT1araODJJje+mFPBiGCnTeo66YWWOdLlXiU6Svf981BIYlped6F+dVh3vn54/H+smPz
w3LeXS4hcPrwTxhWAr4kcl9blPOIjjk9FV997mI8Yhodn61vNkz24Lg1ge9sIDVdQ3rYdp2AvAXN
rOorlLi9vA+N+hvdPok05cGytFOWWuCrM3lDDuCDobcILrsD+EzYsibcMq8g1pcpWrrTRyKL+V2I
vcKFHTqN71CKrHae8G8NxdLWZgioU9rRLRbNRWTpV14s3N1QNjea7+CqRjSDm3htt4G+sOrKWAUT
jMj0C8wjDglu2eCdsuwrhY1zXzjY4SKcKly/seG5xWsjbcK6rGqX6diAPK3C0mRGYJwEwWGZCLe5
LC5K7wWHMUj2hhzGe03Pt55Sv9BjIK6NqleVdf2SuX3M5bm8ySg8ExMG67cIjBaNGp50/InmStiD
sgiHwl8NI6VVZpheE0ZcDkSNiZU4OEQiAKl6AFbh4KztMNW4/I5XOI5eS36/X8r2ygrafBUq+rhp
vsW2b51ocBfobLKI2m/frttmumnh4m8tg+BRB2dv3SLkwYormk0KY5caQghZL+8/DZbK7SzTqo1k
gIf371j3SKDt0d/Rb/ZWGu6PTdh+q7r01RjHZymqT6ZSZbeKtMudprg7N+ZW59OIuoJzC6fDr6eg
qCg/Gt8Z77kLD7hpDiJiQWJsgiBEPtU9DRG7atWlbof5Gj8Z1v1KOwYxVQZXHJBhcgEACCAbP19I
jELKCL8ixey7IExXQoFYkYHnCKzUmoqoviiC72EuD2mpHs2q/KY6RbeBVr4uyiucep9DbHYrzYa6
ZJftAXDIGmKjDsHyKZOhdlQdE0dGUvY7BBd3aotBRRoonNUQU5VqPWtp+UpmvYbfsCzX1M5xTpHq
ssqLo2r158QxxiV4icuoULQYTVxHmgIUi6rEEhrZwhWcAVqpb2pb36uRuRtM7RQnA0TbfCdgB604
sa8sLRg2wme8aVh+sdPyjarBBW1lv/aHAARjQ/xKzmhmL/vXkTSCRez54wZV5gZr79cwFyOEpGRY
+MFNEqYv/MT3knJmGNvp2i5M6EbpCvzIJ6/JIkZz1b2FBUXeOgR9Oz3mcY9Os1JpT5UsdnqAuEsp
6PyETvBZD4ulJRxIItmIgLu4ikZoA6UEFKxxg+q9ZexSvJFEDJ3Cyr8WAbo3c7yVln47pOjTPN1Z
2g6ROVSVNor07aVmXTPy28cEIxKFkO+UMCBs3O9vK5XOhDW5gZRR/07Rm3OLhk2OaTOzU3ctC/gx
qfjalzgNA7d4MTLgfgBLmsUs5C5D7mJxeIf2negAiQwC3bJ9tvTiqo+giHD7CfBau2vKRcqi3wNx
OWipc+3Y5XVtAYrrFaJ+hvhL73VnYdgPVcylyU05D5UD6XdQyrrhug99DvTg3HhVvTZVeY9+1+f0
wK6LHwCqhgJu1MPB4QUB5gUfdagN4CwiDozeprYrbPkInMpcOlB5Ih0ghwwSzJTlpsmgwsI+PllQ
FGzcKpYMgaINJ6vp4TAq4pQlGNNG2R6r8VYbA23taCiofa/4WuhgYdEZP0RYeVDD6Pf2eHTCifDk
BWeBi36IrFenF09Dv4wV75MSWIfYIDmSIW1AHgoZlhUI+eFkuM63rEsf80KH8Rfu3ONAiintaxsA
E7yUiw1CWyxon5P/XVr6OswGZlPTmvm1t9VqYjGWsmgu58V9yU0GBYD2ed7KK9JqXbREPQ/c/i+4
TtutJjhtGo2Cs+9hgSSXLruMMNxPWk8CV5AOFwyk60ZT0nVC1gnsKnei+IBKD6uCX6OGu9suXUBf
tAJAZ1ZLzxHf7Z3My+GkA/FbB2GG4gfOIJqvs95oND9VRno53PCNTTUyLBJtaY3c0jy8AGdVuQ9t
m79w2hNDNOOahOaUq6rN4ZMiXrsg9gi7oyPQmhAawu9+M2ZXvZ6zgNRJFIJ8IqtYAodwSWjMye6K
nd6bVE4w2fn3Hvl/Ti+60cgicwvtVXM7SnJK/1Up9FUCiIYpkneKmt7ZpzR56xDEQJZhATHB02pj
e3HSOFwDTvquKNZVDOL2MDb+VafpOje9Rr+o4BhsL0nOzwILA2/J9yK39lou20NnVmcD3A6wTnFj
JprY09RJT8WQrgJHqXmvDYpn+kcs0pRMFVokQNRgeQ21OqydEo5nYcr9UNlrgnfyhYLltDVKd9+U
BZw1qMMXFBxd5sUXOO3lTh3K5zD3D7oB79KNuvjg9uOt1xJ2iseafrVdUlaLvwcW++iC/68lX5Ny
ZsWjSXnTjM/EuU9DcPOxzLjuI+vZqVq5Ipvwi2PyrwIwvGDuh2dJq4D+xmLHfWk4BA4xc7HqoQ2u
qiX5dh6lqtLk3o/rTiVQIq3z8ugOwT5rnO6STAtX615RdxqbVHCiW2S/ukO6MHd4ppgMNYxcDDse
loISJUip8Nn1+24HGyo+2VW+ShOBQlcbyfvor033GT0Ep0V3mBdyeqTkSN3obvOwbtVRXc6rdL91
uEkxowvKQwGc4TA/igIrTxbvz+cXjTlVY34IKJ71TOR/bP+XL9aGu4p1kKxZm3fLJuBoW1Mkx/wo
RBz575/Om0CO+LHx+3vnt70//eWjHAP6Vk9gOWMyvmj+AK7fJrkXe2/KBVLmSKA5IeiPxb99zckm
5cRfva/EwRNaeUx1cizetpg3s2nX4qP946PTMq0P89O3z3r/qnBOkJlXGcEx9aSxLwHGChv7yvT2
D+t9Y+L1za/GczbP/HBezJ/XtlCanUED6Vc1dFyn74xLRPzr+WEi633ia59IrmJU4EVXJCUkDDx1
SG8m5ufcV6/g1buLJh5ABjLF20c+RrksJlkCDaq3KqkSIiOlvxJhqO5BeFYjZ3VLcwkEPIJrI4e9
29qISbC6bEr822eUxdVGCWoUl9NT6avJOVSAQCuB2ZMA3RkntdYfImEa25FklkViehpsSCBKKxA3
uzCr1L3jOPrJpp08iuqOsKouMKJdi9L7FAVhciqCasqh5B6mBtZy7Gq5dypxFdku5ezRHKrTwO4R
UKEFmwEcZzPmJ+KePjERH08yU8bT/MipNAYJucuddlqhTotMh9rK4AGVdfhjM39Ux5NuDTjTVBUa
rY4FnT0ZzS9hamXnCAzzYhyYE9QkFy4K3VtRWFfXosHDrVvaQSaef2qmhUrtoo58cx+VpboIoHWu
4FIqylljpnLwgbYeNUy43Ng4Rnwg03luL2Pen7ia4qz10/tSM22uy2xR+Up3ipUOzhKpOoiTiIpS
4NcxTU+oMPThg61VBYx9zKzIaPF0G9lL4AJG8FrSa9263DkBovVRmEe06DuvZII3JlBYczdKt1Yf
PnkI5zdNFH6uXCvcEmciTiJxCBafHs0LvRvwXJhiXGoJ1fsIsCu1H0Xnn0COMQDdeaticDOURyms
etpRxzLNrKOpq6DvHHs1qPaLy3T+BFUCWxJUX2V61k5nCvML6pSGJblT/eu1wKa0gqC3lt1tgchh
EY2pcZpPrPmRIzt/E5nAQZEtDAwcG9oOrbUz01E/uV2jb+MoehxdWDgr8jNiUz3Z06p5vdUV+slB
YRUkDPo0/pSwIwpO5OMe+9ihGHL4yQLwu23C/On5kZw0kSqn+VHio+4j1ATqbVrgrD/ZDZzZsDWR
+eimkq2TpHyEMXmoLBAZhM4jN4tlfLK0JD7pdkOLYesavbqZX0V3XK0sPaXCkzvRyf5jy3nzeWE7
x8hq7yl0xpt2iJuDLlN3ZQzciRHri1MwSV2c6Rg200k/L9Q2zIkvUQvurQUTQTM6jkH3Y6GEvoTe
ND1/ewiWYphm7bBhlfFhXtFOb8mjtv1pw3nV/Gnz+vkpFgX8PbGuvn3N+4r3b51fe3/qNqW+QkaO
fPjnHZu3K/Q6PQztox45TY7dK4w/7DqGR6YAhruZN33bv/dvfN+9ct7zRFI58+gFLOc1HScXJG+x
fd9ufvTL7v3ydN7kl914PwSyCV/AuZ4rMse2vpEI7rsAOMwivovJT3C6gI5pRXSHQRflOqfgvNML
/TNhhqTRVlq29Kn8IBszwiWZaebZBX/UET198YhP00X/IiqlWI7ofBco+9tVZibqIU807UTxEa0u
kF1G9cHQjMSePda22CbULNZaFb9ojHPXjuW6XKSY6Rq4zog1IFDLpx5bCF1Mc0vS3rJtmCc2JlTC
z7uuHw9GqIFnagrOYE3dGi3t92wQCJOSzwHzmi3VDaajOlGiPNX27AR8p5rhoOlGzkZRETsO/nn0
sq+pGJxHGTwVTbApql4FFrtIK1ntlEreZHD+Fg0NcdKrKHOPjqzWcRZ/CRRuy2Ta4V4uKSR1rf4C
2eAlbhNjP1U6YJIB2G36COmj/FJ7znVqCmujGEj9YORE6iPzNPOYDMmaLE9zzfUcsHCuUlJ1wNyV
DvTXNnDvPFNoyzwauBKlDg2AHsY03B3G/UBySGsZvZqpk2s8497AWC66fcZP8FbLY5MKOjLQBm3T
1hVwCAr8cn3FSxmyMarB/VI1UCaPLfY1rRbPXVl/bYSpbiCYrQCX6Vh3P4+R6d+ldbyF3mVtOEnO
XUc0X25E1xIx3Mau+itcIBc5UNDhp2wckt3YGzFTMFB1jVXdCLdZVzFxMa1Ush3G0e5ojoSLhFfg
leot5oFD7hrWqXeGcQXaGpcunMBL8zXyLOfUyaG4b9zw0FC+3OcyMgjR8OolxS9zE2AaWqpFbl0Z
LdOlPDWyhVGPGykL81aNfHSm5I/J3Dp3SqeePbLToiLVD1CfyKPyAudYht2rBvFiy4I29JAMu77p
2jW1sxhs0ThuvVRTiLIFCAvORtkzIAGHQbhezJR4LVLRLCOA3pvAkOBDh1G5KYbg0uLe21tZSpWj
tSYkbqHt8iH6TmB3fCWMnDANzigqbaBrw25L37rduAogb6T35rpNumdmfZierHEdO6a2h1+xj1Wr
+d+m7/+o6WuaLhKUf9/0XT4l4fe8ysKf+r5v7/rR91VV43eVkCx6b2jcTdOgg/uj74vT7nfkJeTb
09EzGAS9930N7XdBN9h1VaHZztSQfe/7ar+bug6Y1cGWpdvO/1/fV/tZUmPiLLBUTbUcy9ZpMVOw
/Lmh2JCVAV6m7S9Q0Bm95WJTNL1xmuz+W78I5Kfc6DOSgkJC3UKwtNA38ZM2YbENvRZWNVKBVCQv
fpqf6M8FG0/PLqEVrErCxlGfXqXCVQ6og76GilNsgyqR+941drVbfOpga1yhQOyv3Max/k4rZPzc
KZ3+MEO42iTXEoi1ZhXXh06pkQETcVFLX3xNT7fgXpZaY7yMRmXugsbPwB1TrlHTNtpm+PKWLekO
p6rr1Qs16dcmGMHN9PIqtyh1YMzLdmiLIeNo0jpX5I6Irmqv7amkRXJDvCOZWS6qafLgOd43GXfh
TvTZbW63Kpj6vFqiRpVrLyrkEfRss7VE9r3Jg+5YWfi4JwOSkpVI7iTJoShuomPcwC3qIf3DQY6J
OOhVWApBd+0pCgxNAiQ/UaZzFgh4iK5bm0CT9tngKHcwIvRdZsAe9v0q/JtjanGufuw+z8fUsi0u
4fShac+Ln08WI7QDbsEDQOsRezbdQDIRpNGCT7T9e+kLWnAI4GcXCk3gEIZT9BWK4DfH8Ott6Jba
EU4VDJJYXElyHXYNgY3rzJIazq0tjRLzLrKS+BZk9YIDrX1yXadcVJ75GVCdZFICiVoWMjtSkln7
hoOVsANIlIWiu49z+PSBFd31iKCtRRL7IejnApTcpAxjhBpsSxPrID86Kua5k1xJXO2ilU20oqM+
URY69V63OZbueD3FhT0MvknxOe1WjQmjIcZYOlAXsgsY0yE5YdjJzVt8A+MuCpr0QWsueAXKE3PV
OyZZ3eF9gXWmh+iE6f/Dxeav9AB//vGiKhI2ZzljF0vXpt/Ah3OcbonfKUVCvoT5HPtjfnTiiq6U
jBRmA/A/Ik8Lj9IwrXMvDTjw6JQsjGikQBybkrAcLTMvbWOIU9hkaz1Qtm6zcstSPPzn/fxFtCBs
1UbVgnAByeS0mE6rD7tpCiSlBQiki9CU+gDT5pxZqbk2gy5ctYPl/s3XzSKRDyKJ+ftcQUWUsFHV
tZ1fRBIF5/9YVkF+wRerBlcKzSHqBQtF0UBgUEO/DA0YX9AI7l3JD2ohjHqFVyE/uoLyKiEut/at
Prj+Q6Mz+8URzuXMfiaZHYdrqDzkQUKXpfKKbe4JONK0jM75iBW30GwadcKzzn9z/H4R5/AH8VvT
TOQ+NIWmu8nPB9C29RAxXgpCwNC/2kkQHO1gptXDoixQky19Kxagmk1Yr7JQTsjDEirgxHaBXrsN
Q81fkUgK24w36QNXw7pQr+dFbLivaoYlSg/5CQ7qGK86MRIVMJIRWhMdqrUVV3aVvw7FQbfpWvia
JLFR7YcYHKaw22nsqAcRQsSrKzu5EHpDfs4Y2Y/0BYJlEBzImg0uatQC7APAxwyC9NEZqyGLeuMX
ZMV6uHXPCkF0akOTL1O1nnInrX6lpitai+CiVIyfgIsZqzYMydFyYHgWJCjtfCupjx7Sbup/RGj9
5+NuTmqjn08kx55uj7rlagY3kun39+HEFVZrZqYJLGhwlo3XawtVMbsbx6w+d4HChVdG0Jkrp6Oz
OHyLVSd61VN1RXh691TGNsip2LAoYUVij0Nebqmpe7fRoPSLcNoWRzKi0OFb28YXI9b3vWZFX6Pc
wbuLMuEqDoYBnx0qh8okCFBmlvFkqN7UnrwFM2eiYajdNWopGkblcM2AtTuBdmlXpuGirMnUu07D
CTPAX9oFzEeWYymyHa63cpMZvUHVymKygHa0J7cM/F+WXGhlL6RXfZFxX1wlelE9GPbNbGFzahMR
jvo3gibNtf90auuGzhWBiZurzuqmnw+xVUFeJ0pBPzepR36ymqhH12nVo6h7KlN+qG6T0XJ284p5
0TvQm5ZAddVjpaA82by/R/WUl2Isqg8vfdjEtEmTWswf/v5psk6jpbTpPbx97rzaSyK+4sOWo4UL
BaSRseJM0cGispcKBqw9Tb3NhzfOK96+ct7BIBXexjWMh7fX9HkP3r98cKm+oZVpxR7Dyeov/6b3
rX98rvot9Z3h8LYP01GYH33Y2Wnn3vZpXvP2pW2RXkXqSq1kuzUbRxzzabN5A8+oHOXtyM9r5sUw
H/75ocFPNi4vAff4rSoRfni1f1J07xiqmrsjqjav27NUufRJt9fXkVJMTIC2XXaMYx+kOX4f4Slu
hubToHTfZQ6AtI31U2SM30XfWCtmhPdNHDwlfTOugrh/LlJB9HkL6rCz6avSGW1dUXzyWvsCBB/5
SG1BmwdcpdHX3eTmeM5asQ4r1d+2WQoECbdvqyZyg6NirWuevgg8VLdFU9EuLRkm4HK74CekVdPf
dAq3c592VJiQxNaB++68EG1j4ymYfEkMdgjmgaGSExzQ33UZl1GKulTUHTungf3K6Az0L+3YdRoe
jAwBU6dZj7WjXazwWxlBtI/t6BxOfn3faTaxVV2rUrtqfZfOX0RElmgyFG0WqbB2q1CoSL1V5joE
2ej5LfwJbkiW3PDz/WokXx3oOitzwKEcSgcJV21syabFqWqg7Juip0IHJ1FqQYdSaJvGcUHGXYmK
LQxcaqnq5xGXy8LRDwQrXHy/Do5KgyphYrs5ptvuKqta1wiMTyZZDbwcf45x7Ac1ZhY16b+RwnCH
l7Vd5ZZ2G/nVGdWcg7ktvR0peC6KutiWLtSnRB6UzLtHPOKtfAoruejWWStf7L5fATKJt41KkR5G
s36lG1/jplh69FJBmwLzDYCX4Lpf9oqVbR3fUo+54MqowkIeQlIodkppHavAgm7ptscYJdGqDbBo
RU61MmOoinJSpkb9S1gmt6mdUah2uEoCwKKv3G98VRH7wSaqTOk5wTIHNb3XnNI2h7oozX0fwBpG
sUCnvtkhR+D2HpSn0hy29M08UgginFpxxpFuKOniPtIWWk3w2thGjG5AdGqx/YnIQwqNgM5BTS5S
MKRLRauRVYw0M5G9kk0k0a3YirZIO2VYjlr/3abfl/QPhhl9s/J2k/eVXEPWv4VMW53o3h1yQT8t
x8W3gTuyjjT5rKMwpwqQLJXwtuE+PwW3nrIShJUgXamoAY9kBIZ3A/zeZOcp6hEI2UNPr/GqK8jA
COjpFrW8Bh5HRAAzvVHkd4FeaMBDLWvtV6h6TK1dk0lEbbZWu7PtuxtZGv7B9chkirJ7/Klb4YT4
5fIJ0k7BYtUgFVkMfQaflvgmLHrJt9Eg108DTrKmoz0WAi1AZqN6UwmtTmG2GB2VeSIHikpJtmKw
LqYmqg1iaErvgbZADOYfOnXYZJH9LBX/igsWQXR1/DC0SszMrhh2RBYcBrhIazMWh9TXTOKMQGkB
u74xcg8wRxutA+8ptfBg6Aw2NsTSbJitNweB9cix/OEi7+0oudIBUgkuiDDwCUMYRwRjMEi7tUmB
rq0NQlpao6JnUN9DG2o2tCZPig3Pv7f5KfdZsRsZXy7AIH5isAWMyf3UWX60ASNLJ6VO941WfuEc
QgqaOc5Oj1OC59MC8GhHk5Ou6xfF4fj1pozXBVFzGyMHfJu2VA77GDxNXq3tBLVP3hp3GiNU6txZ
tpNCC5eaUiqryHVeu7okGcGss5US2kemQ89mki7z6UgD7h/XhqM8KKHO1c/yH6UN1UwSelSMjbs0
xq0ZRud+qioiRBFcIJNVlAdMlIbBOJrYsRcJs6IxMqKbxAnXUhvq61pEq6gy9i3cH/4BEAhZFr5l
aHox+ibX3YxoW/uGtAWigb9SGOsWHMga2DDR9o9BHe/7uHVIlTFGyO3kVbhtc8FwBypI2yMTg6FV
wCrtRpSzgXXTAEha6wOTxiZ1j9VAoK/rAuQVyHvww5PYobawF0rlKK866WjHtFjSZTPvQpGQkxeX
xB2QMGyQYL/QqvQu88jv8Rpyd5gXTXXHbKuaX1tXnrSWFhS5fvewrU62x7/w2AR7RwbOcvDceFWH
451W0mrvYSXC+UMoIfUnfmCSunX4KebCuRyqWiNCsdwGjKrHOMyWNIlQAMf+NoXC3btEIw8V3a0q
4mllFw9QgW4XgGK/4Jun2QJyNXMjFc2s9bkq+0vApbNIIa56Wrux7WJT5iRLtCmJ4ciEqLejRgXY
rWxR9BDKofQDRjfibkTo7jtYhqtW1+9UhaBMSD1cAYBCrGgR3beYnRnZ0Pch3cveuI2L8h5aHYWJ
a8DFd5Ecd3mOUkZ6r20Wv6ptjRZR9sBPxxTHcP9ZANcANYb6MjQ6woaKYCpNQqSitLwyOpovfosO
1MweLZKlliMnObVShDMVs6bALPdBeqrdasMFJix046ULETEOnvpZMxW5RijWHaXvKpeszkmBmraY
F/PTGLftlbCC/uiZoyQ6krdN71c5MC/Ifiel3KjcNn3b7woJlseP/eg+bMT3+TNqkIQKqo9HkDvB
xkiFduhcW7kC6pUtx+kzMudGArV5BiYfkomlBhdSgupT0tI71d1K+SLR7MyfZY/krtjcw280pc/3
TMXSbZtSq4+CjC4FuHZbKapvWqoeLYwonxUSmpEpKfmJskt3VkTQr1zRpl8Vy9/Mm3Lok0Ub+5RH
Ajkwe+vifTCO1U1lcOq+fZo8R5iiXjRb6YjzBmkqsHAdnABDvEqp5ZNXuJ/N6XtFG5+lR8Tm0KKq
7IUfnDrCAc8ANutVYbjDV6Jt1h00+W89HC1ivcr2jiHPsWfWjOlMujspVfVGtAQEzJsJ41E3CuOZ
kJApXSSrrga/Vw8mOZebTlRTU9d5mLc0R+MSQRN+bH2wuqHd08tVav8SEAthZCv1/7F3XsuNK9uW
/SKcABL+sUmCBhQlypf0gpCqasMjYRL263uAtc/d956Ijo5+7xcESZEUHdKsNeeY/qB9VjTpZWO3
v7wYbK7umNmz37baAZacoC3uaI9WI/Cgre/FQvfa6lX3PdEZ2LaLlzz0rvRDh3yO/aowYAfvvdw+
IKNorkxXzXthd2bAeTCem7xB3eWO2U6SsPYlCXy63RUkEjY/Ke2nOo+KoyOt4Vj1afNUmKg1b3fx
We16iRd9aTZZpp5BOoZvOhDXtALRjCftt8hPnm93jfv4aczWskGje0ELkelc8ru7b81SY6nWW1+K
TJI/H6SnkQwDV+3JiJbu6BExfDRGpT9FEnnD7dnGoQSd7PmbPuY57I4cqN6YoQbojXWvZpLNEr2U
P0frXVsK8QWjhPyHodXvZCHVPbBVBHfrHSpChtAzf2epAiyttdHdoGkJoDy8ydFsVoCb2F+Oxnfp
QI63rFFeZmtElyWNZHd7hnI7YXr4qTtYzArUA5fIcTts26RAg1d3v9H3/XkpbU91Vbn+xcN0dTHq
nvxM6TEnd2ZxFw3H271Y8pF6wP+6l5Nm3t3uoNOA+5q1p9vrcSIMItgA9Pu8sNSd39k4PZel+xog
mv55QYBuVwt/dD/XRka2oevvKmV7ny5f1u0e1CFaEmbL5oHB0z4ns0AjDmjys0NRfPsvtj+SYpoa
xkPBdvqsfLcOEka8j4Rf5e05ujZOt3xAyTVGGHsu16Fp3dx/OIh1b/dA3Iyx2o+6ax6jzFgKchZm
q0g+qrnf3/4Lik97I6RzTDMNG5/ZLCTkVX7Aj2n+kU0gy9evSKFq3jSukz+iDkG6xJwLoF/LfhAw
BN+Q7yjBuIo0sZ0eOwEXciZNZg/tVLyzPIASyT3gqaGv5pR4XJraOgn8EnsciNteuPJNGvEW+f/0
lXokpdv6nJ4b9JdPdqP/JEpk+uLk0akHEMDkJaz2Ua7C818foKNlpS5pvxZi9Ug5bGyiRIyfBmlY
6wOFnU2Boq4RMp8XgaknHaFP1evtj7X0EgqotYNmzVP3U42L8fasYKOfkM33L1nbOScbYGwg83T+
ckYWN078hZO53Pd6Ik9+oTevggLf7eXrjhq3lLVWXkA0PRhFSnjf+jKJD/pUtps/951phimShOB2
e0XSddGp8QNtBKuTKlPHcbLF2+Jax9tLlOYc78Z4NhAXpubVxiP55xmdnDxCciHBWGdg3YaZsfr2
lA60eQzsyQ/UwvhPNHD8eMfzHzoA69tTDhOOGW9JKRzoLUm2c5VufIdNmuZ1/rWuDNAeXWMA3EvN
u0WNpJis732qkxNlnuVNQos4tsbk7rPJXz5qAg/g5S5X2hw9JOUoD6a6FWGaESrZe9rHn1e1oiSj
VJK/nNrWxdPoC9z+0CXLfR6jdx4WB2qCn7PHnfr8S9GhXr/AfhntAByVfSLqkpwpQIZ3qZBPfz4d
2IkoeeuOsTxy7+2kS/48a2v0ryOF0WfXGAvUfAWUl/VNFNpZMNF/enHT702z4iczSefVa1O2p/xd
MzSSn9efWB+P0cPtZzfjVvwU2QE91M9pYOqOyecJUcCAamRuV5Hnwh1H1aX6oj61mfNJj7c+lqbd
EPwFM9KozOHgAOK9EDtkE5JA17gZBmbV/onMQXnKXBNtNHiQ0LCMw6hDfG39vsDWNngPmVqeZtVa
F+l3ge7VPgKmfmCK+XZmpObwNIlHGdFiDN1IhMzkEN7paZ+uV9OeMSCslKMnX6Xnn9JsnAjEbcxw
IhysrdgD3shCrsmuOrZ6sfVTGm8LYe1aYX1SxsA45tlvvVjZ0QIWQO8osU9cztHOrqcgGdoeHWve
nKPGrf8c4lJgGqCetH5pVeh6hGTye+LiZNtl2A/i3E4QZ7w0KsN/bv/P+93ufDuYRvn3Y6feSg5x
tZxvD7s9we0ey9DyP24X/7mRYdyHh2jTfLcyjAudBbA4H2J0GgBAB62jXOB184XnktvJ0YpgyKu3
yoUknqbsgBJNLQfpqbc0+VHS4WJBXBaYN4Y67HqrDpv1kPc6a90aQtkMeTQ0om4MR5Xy4erazvYW
e4P4ot8Xzper9PmkEY8OTAgz/mLJOhj6omcSmLLAGx5cq3f+3GFYtUi5VLim1sPtUn7WKU4dzUk8
50BR0Jd0odJ/Sw2UySZJaxneDrPfID7xwbHFo9gj1woSaBlB2gw/0i6WZ2QipGbiHXK7MbDs5qF0
UQrG5InePh7Osi4Q+ZhtZN5GG0djw5A1w+vtzVEdrUMMt6VeryVHuYTK+oZwKM8aO5V95aavxlCv
tjf1omfJtEXQV6OBaPmssDQv24xwidSQhOast93+Cqkc+LpZ7xIEWDtiPraJC2etqlxy6e/iWpnb
2wuDhO1j42AXh+2Gd7yQxsOXdmA59tKRsbYxO+2aIAcNpBjurQyqWc/WEntvYFToOj2v75CfmV0o
YyZeWekD+qU+CqM8IezO7Ow/v48/z263Soa3/1umhr/NJrI5yME9GVF2JNs1Py4G2ewxQxUtFh1i
Al3rnWNTcsjSQsNR4ZK7O2QoPlT7SBJgf9BXTVjWk9wpOvfOQZuGkQVw34YuNA2R2ifntR3fUgt1
imxgase+H7JZtJSdhomO5Be/TRu2w0QRckidre1NxPKsvb26RkBpZGIOjMR0QtxPP8eu+5W5KOC9
vs1pr5n31lDVhxbRSUG67U5M49uwnpH6ekZ2qzXtdqmlc7Y6z0bkhohDAqJnFlSG5tuS+s6FHHgS
ytyrRmrEeREF68OsJg2Th166EUtr0ZGH0jYa+/TMtoLMXTPTjLQ/RG577HoH90MknK0Y8vmAF8MP
zMHo77V0yU7xMrwBKlvOCurYuVpjJkj7IX9+jp0LuZ7mPjPJLZ2RHW1pQrr7SEZmOPSGGUaTwgcC
9wSwJVtjpoYt7EYTdSzqfqAWe3ShETptVtY1gF99fomtMbrmyDQD0miwIOvF8qRVVBn5P2izemq2
OUihEMulS30FhHYxGsaxLgsBPcK/zKp2iZ+KGE5cGztM38ji0Jn5OWOLHN4O5WRe/U6Hxi7FnbcO
YAk6tv92yFfL4ShBPOiu9jPO01fd99SWBViE4rx/A+aPIHai2bCmQOtNF+qogkN3+LS93NjPk7gm
pmhCt7PZgnvZMTHZ6AQNK3/O6yFF85vzAQmjPcB2vivVLMJ/DtJBI7C0YtpopfyOktIn+ZRcv8Tx
/rz+kcQ9JonC3PQ1/le4Kn14O1By6sPUffPlMEHhwwuqVPaQVoW9L1af5+2m6r8uDX6GDsO13xaN
E7CYprnYxAanYboexGxqge5OP+KcnjjVGiA0qc6ZGNe7oo8yysHdqiS9/c6h2CP3C8nmG0Kgh4jE
FhAkXj6fbWJzcvzFeB4iFkcu02hT+P2fw+2qjoaFVOD1Lzrlc0eO8jSu7+R2KE3N3kUVwVKTnUTh
sh7qeCiCEuLWxtBxBlWLxIOlkyLCKJ9EvITbwdPdvy9F/3WJJzMJp6WXn2dqDJVDCN7tkoVT6b9d
vf1Br91dmTn1MW4cGd4OQNGYV5ryNbbQVyeG34a3wz+a+H9uIx+aznoSW1sNSGwYmcjckgzgF/rB
esNw8NrHxBBEizlvvFUen6/ugQRvwdYum2mrWe50WtZMDqPGI+eDECZHOC53dN0ojXqM7UIfKUPT
AhX7ZZRv1rBQqLH0R9xpJmuJWp5HA0eUmhkv4rUHS+Qbcod2bZTyWd0ODqv1jdRTfG3rR9KXuU8R
36dKuf4qbm8nbzmHIrbruobG3uv3U5p/6T1aWWIids1sjMd+HaduwxbWbwof1AxphERXymv9akIr
gjgZp9C2rClE6IJ1xB+hsS4YFYmIi095R4qTNjBoly6nmqj08u/rPo66OOqLkxizNawS2o5VmmTb
+XUIwTEozIi5OBH82HuB0Yo4kGqfRP0L/gAZzuu5chsObpf+47bY4YeIMJeOK7+LXkk/qFEbXBBb
Z0GxKvFzmVd39Ar9jiIz5pwEGfSix9PBRalHd5fNmJDWCwrOZq9PwP7IytjDZ1m+6MGUu3LN/sLb
CcselNZpbLQ7rAME+U1QEJc25nYw8o67IJJGxRNGTUeATNJ8+qW4pLRYX0psZWdvgAkGuc72pyei
mPz7Co2BNLUhzHwagmZCb8miJY75z+gOM766h7Gp562jtGoXeSB5UKk6TdCJkTZNMSTUYoV9Z9jE
2eVOci3HvPRYvZdql5QxJeVs3a649j2KlxFzsKsHJKDou6EYx0fXttlGGXp0TIj4EYtWXcu2okrs
mNfIa6qt8GndEPu0CsnrH4Zv4Sps1tE6w/15038b6MQ2xmzK/R+tdx0vdGc8sRvK2H8phuxXq0f1
5XaNWjxLQMKqwdn7+bbzbet9IvmJlBzjs8fXHJiWgfpCwOaeLJyl6+1uPdBFEAkZhmbevrVle5Ay
s5/8UX60cyx2fm5SU2qUcxQzAhix2C+1brfv8KzJW0uNYteTP/sujYXA3LiiKbT+1cuBT9jYNnEi
Vyt9EiRBYSQaTivmZneY23fXQX7q+f53Yxl8HyaCy1KSzA0MjFLOPi3H6Und507WPdwOZleniCcm
H+ME1E0Wi0TBay3igdJ+ifuoZ2PAwqOzi/na025n7/HWKM17M+cuPYKqu9BIgaogE3GN10szCDc8
ethBWwuPKq36nOWcNT8mRattAZHN23mZJVL6QfFRg/6cimzeDJmOzK1eotBdGIGKfm5PoEjFsauK
32Xb68hk6/rNH3J6G8RUP/vWou2EiejM86xhz7pBbXTmyu8hfvbz4RjXpv42eWnYTXmyzZy4eXHF
VKzJEu0WBRf1ZP2+6zSbF+EyjWACRiPXLcj+JnVJimIiiqeAq5DBI9iACHxsoXCf4fZHv82cLN6u
Q0oUGF1/GtumfmtpcPSxLMjMyRB9Tea942OwtoV4SRNTvYA4LtyMbPBZweKY+u6h4l047lwelanI
QVvPdFij5jmt9i7+BDXzGL41prrqqaiKnniE9nK7ZriI9jS9oXPjAlojk35LllvycNSmwnp3pwJU
vCy/R586WzRk8f1QTB/NVOPCJLJoY9ime3I9Wzza62EZljs7o45e6hZAA3Z9W9HwI/OzQl3RPm17
pBUbo23HXRo586NpLyRTJnTbIhO3lkQsUs00tEXE2jMaKvOHoFi5ITt269ZG8u11LCXI76Cv3X+g
uyIHo+vskJAs+eL7lC2cxvvE/kw2deLVELuafotL2NnXua3T+pjnn9huAm9Jlg/fhz+VFkmJ+8Xs
d7UuOzTos3pWJVavvlnSn1Oc7rzadX4T+zkRa4xnBetj4YWyVgEDWfKBADLel15ShmOv+4/9nLEv
gpm8Ig4bW09pIDIRiJXAakfN31dvf6XDSZPUZqkou6h5diYG52m2foCFWQ5NFCNZWa827fRjaA0U
d2L8q8PCc0/A0iYe/OJhRgxw9mCpMWxQAbadMn+gallunTamV5rO1E0o7+rOT2y8rImLLHmxIhoB
dEnmY6x77tNi6GsbhkA9y1zGl+pg27H1l66Gb0kz+R0H07BDvFM+FDGrpJTcnU0JP+tQznlGswFI
QD1kr1Y6feg5WemcH96X6LzHxhPN79GRtGaIBtgs8kjxB7JER9idXdsMy7KgRAplEYRM3IWz6zgv
0TLCqWNFcNDcRexitOOBuUa8pYXxUaTxcrJILL9Yi7sznKx+g+vslpn1OjjO+FxyzlempR5SLcaO
P3vGiR8RPmHbk0ELBXjXd70KZ8uxz/WgniUBBkZjqiAzl89CSDgR4A+dsFPpU6eRb9SiyQebWg/v
POZH3hIhohpOjJZW8bZxl2g7K+pbs1+zRYMt/I73y9uQ4AiQz/lh0uEvq9PU6AZJa92hiBN9T8o7
8nmYHSalpCNlpnRrO6N1rIZKX+dXGWgqJ/BaUJe5Be7QFWbDuCbqWnmkAnD77nM7W/6mk5UTFrlJ
T8+WbqhABJ+oHi0HwiAuWa4nHwmcxM1SaN+JodGjyyb2rgCKdjMj8s9u+mVNIz3Y0awvpmZJQIuD
gSm3f5u01WQsS/su67vPtjXa5yKua1I2qW86Xkse18ck6/jQKdt4GQ1RnH1VGsRjgThgNC1Y+QLr
Xxb3K6sNsnxIznVgfwRLJOKTIZD8d1lGzt1CYc6TjQJKYHo44X12Z8orDrRFmMTIS7xDKkNdIZXu
ge6XBK7rEwlqaZcMkXZAv7h+qluz3eMyEtu/v0ElCvzo4sUpIW2QB9N9QdHfo0bWDqQxFCdPrp+K
bj43eWqe9Lyoz3VEH9cwiPwa7OkpWSbt3lDD4XbNdgiAZk7pLh0kLuksFeErEc5tNzV/5Yv81doG
hmC+/SAmEIFthPv1B5+dsxQjx4l4MKVoZDTN8tpNCC8ML7U+/OG1SnDVO6M3I6jstIupW+V5nrtV
SqQDi17+fWjlwdX633QyrmMGb4QdJ0uLdJmIgp/viASEAq3NBMMjn9skVeY/zHnvP3BWzoi/Ddnh
Ry9/Tza+JvKYlyNtquy5KE9t23lhOzvklevac2fG/Ao7XEu5I5Z7WeUYytmKdVCbtguBxnvMO8te
JA0JXOtmuit7dY4KARas858LQ0MAAym9L5E9TI7f3TNEuRJmy8i2ql7fIfon7dJELLCaMcjGV5xF
/YXihXffKbdkXzEQT5IkB2gkC6AUoz7RNK53S9NJYAI8VtmNH/J0r7k+vqdsqt7EtAI/xyqYoqb+
WDuPXykRuTsrG4EHdjMrtJIGAu+muFj1OGwU9YVQI6biYNfVTyq8DyRbiMcxB2KDD5+Esw5zWe/Z
gBVGkCTK6UISe7o3oFxhSoruFu+TQSh8JTe3BLN8tr/1GqjNLe4MiX15tljaE75ppLtYdgc1UODN
zeg1NsmCLdCx/ozWFaU2HR0EsCC6rK30Hk0TjGs7DMO3x8TiQBkLqBcVyIOM9EqEHv37SCNLbOlf
NYBhuNNTpjrQIPYi4y2oKtwxVZ7d2Z35bLl0WZxUWx7ECuseEWEfY3+K9gW9D1r43Vc50gTq2/Iv
ajR01Qy3vBs9VkvCSZ8ar053hZXJo41Dc1uZDNiLYxdnq5Tzpjdj96TpxCR1Hmnl0dgjF1u0cQH6
CZHOSqxd7criHRwsJRbq9ZUCREkx1/+G17wHr1k+17BNWuB2O2twfIiixMLUIOPPs0xjspliAD2S
fqro6WU5w0cpm5jmbVkAaTcOna+Yw9L4hx27Iy84QvWt7aRRdxeQrEGh4ziBljFUV5HZPbA84t8j
g60Qb/vGqAXIoNA3xI91lhsBL70IKGAZT2WT6U+cwO20yRWdUcti42e1WFuRipfkNwZa2hGlsAwG
40pCnH2tDwfmD2RRvWjPZqPac50yy8t2PsUI8A+sOCLwNaIIdAJfYHjJ9tx6U3tmr3yvOWiyIjW+
Tm1xafLePLE2qXaVJSjzZYl5ZpnF7NZ9JKrJrlNvN2c91y5FIvJ7Ly8UM5yVXKh8lZu80BPwMcXB
KlV3NtLohIFZuwKDMWCfcSoXVMPeW/gQWdW/qXifgoO5V55Z3GvNAtHWTggL4KYyN5DTEqIo6mK+
r0X+Eqe6+zLoIPYbw38f0hZ8TPM+TIeJ0skTlmoKwE4jDtg0u6C28sCT1Elc46gSyQlTL7vBJN4z
1ljqlPbKUyP6zKHjm0n703b65ikDTr4Br+h86w34HxnHz/nsiq2psNHE6WfWD/6+sZ3qqGI1vSt0
SVk1+duytIqTplndc27zg6X9cfT8uCPQ0CZSU5Rmg9qleubToCgFd/KMEgZAy7fq1+2u+TnFeBez
KYqO4+JPYZrmWM9Z50i8zlvWMu2XQlYM06NCYueKc59MC8YPPols7qd3jCdEJKCnoMHkTu+sWRBS
Ru1TDxGVINn8kT1EtRur1g8cCUfKpoCx1g5i8ko4kJ3D81bGsPPh5bXkc7zcDjml3VmQ7JOW0/tY
IoYCPJ8dUpCAcezgAx01PYySvrh0EdOxRYgugjyVHwuV6GFO+tWuLLv6k0rVVZnRD83WjuzFB5ZW
DAVZz/bV6z2YLJ9iZrjLeiLFLMeT+452DoKUQkO2NRSHGTQV3+ycv6iFRo3PTmAgUp1ZyriPSBig
Ym+xV0/LF83P5VmnWpsRjX1VbGj8XIOO2Hfj1oNHcRYaxJ401tGQA6A5KUR7RDYYl7ljm4lttWFt
QjoYIlub3yT7tmksHuFUke82+HexQ6CI6CUis5KGMzmu1N2IF1F1U4aEVJEvxImWD2ZoAdm9uJCX
AoqY/pMHIcEv4k/47v5bL906LFiOoBGV0dtCJuz+jU1+hbulqB4QmAQDOaJ3ycHQZfwQJ03+aifp
bjD08dKItRtI5uxDG1vkc3nVD6NNjAd0LGcoq83JxMb46lZGWE1NRkOmiYN0nkBoeln6Pc2hysib
FtELRvLxRSw525D8F30sddGgHT2yAy7p7/kREGYY7WUpJWafrLm4I41XnSgltFk9LQhdkU/TwQTP
5dxuGDyKo1J+ywKDg9PlFMfM6YwzqATP12ZH1kCooqeJ8pmERuOOuv2SKPUQV1b55QvPRPyFIKWN
n2tzKbZDn8sPGNo0cFz7t0mbnXzbmoWozSre9g/gsbMQnplxoUylX0paLRfkeCocWw3PehOQbKo+
3AFhbaOS9Czj6F1REz7SwaPcx/admvM1bbExNWb5EinRP5pwBu2yokvPOrTUW/0L8iB6O42ecW+Q
8zLRNT3ZcC2RY5fmmw5YZZ/OGuX/3BZvwkEuMM1u8TwSyxpJr/uVLsWrWyPTGfp0Yfva1Xua2tae
ul5riIiwhMF7Lt36kuRlQNHKDidJkWxu52NqM9JtKHoQzaDH5l5Q1XmYBj1mT9C9O520Hm43JQk+
6woC3NGuJTVDZs0ihXzHtJpvVT1S1URmeTcL+6dFSWtLAMY7+ZhTGPXNeE2teLqSfBHvfSyAdG56
RER0kzPbQ/c/6cUbO757rErNrk17bHa+Dg4I4eWR7rtJ5QO8WyaaB8zFj8oT8WXErvWkqGfgaNRe
3V7tl862AFjr2d5cU1ucPj0jcK6fHJuTqdLkDjazTWmroCkyU5ysKKoePSMBmxdJsSPm+VUsBSff
Ul4bnCmBZfmMsZ7x6qRpcyQLmQWDsfJ35vpIVwwxIhHEgYyW+FJY/t+H1G/9MK+WsmScqr/IRHTO
t4PWKcQQ+AIpuUBBQo5NGUE2z4j9jUe3l/lRTwvgNnHhlJuWfSgCiJRV++RZZDHQO2jVY7YemnLT
aNipNbeBvUhXdWcY52TU8w8DMsx2no0hcObFCBWrFUrdZoaKU8vQ3PTxxiyz6kgv2ggKr7G37VSL
h7Q1iy1uP3UcNMqG86iNByKq3aClkoqBp/KgFybe3kib595xvTMlbe/sx0m267KFgFJHlkQNd/Iu
1arlucterHXcjY3UOwzl2L4gDWEj3ymx1RRkRAibD9acLNjPpzq0C8QajteVR1TqoV+vKpjqC8BU
fJmHmxh07h/GlBMz0l/NoVeXiFzHIG+EdgJ2/4TB2r2fZO+8zIrzPcUo9mdfDWdvgU/FKLaggVPt
p98My8e0UuXsyMz2t6sIRO4cuaARp0SwgaSXhGIyrIfanBvkpYu1rez6h9kp8zqOv8bR6K9LF2Nl
kKiBekqwF/aSoFdcqDvjXLA79Zudh7rEtuCgZsQ97/NR10n+7a+caHTyBckZeMcHyhWRezDWn2oC
AJmezhKOQ9MF0bA2sNPIOk+3w3RP1QfiEK1VCfXDhdIc9aGTC/2+HFO1a8fqrRSE5yA0Nj+cZjmW
i+k8Ng7GASlPUprOLyuO0RX32fQEIu6O1YF/HFMdua3Ms1fagf59usrJCfMI7Za1tWf51lMV+Si1
qenlZhKWlKNaeCZulKGFNGtwcvNEj19Uv9JmxVSm3X2RjUDj4mQ4GRRUQrcfNqYl/Cd005jy88Q6
3q4i9hp2Ltbc6+IZd8SRo1kbWnCvHueKqekX1MwyoFLqbLHf6xepD/qlgOW1KTOmRAO04vPUf5Sa
SJ+E23XPkiWyFouPytH119Tho4i16u9Lt9u0wYPWU5oHV2nIJzFdPZuFf6GMMnwsMyWueh4QNhmw
SidoMmQSM2QYaJAwo/a0EOP5k8Loszm20zP415Eyeo4BwEGw3I9l+2B3hABlxWJul26wXy0PseYs
HfWDt0RjLM3kV6+81zYGVMSpfkjshfqirq79gv2ENgvbdhU5C7nIk/e9umRF5qLQTuLiVOhonkgl
q09U46IXq0M7LQDWuUkx3Zs6ZrMk7VbngCxOmGzbUOhGFOb7wrTGu6wYKoA/ffSl7AxtfO38GDLb
3RPR/mt0qfwa0CkuUiDAglmhPVFCBta4QLNAuPge05w8k/fIko7d+MlRyBOkr8WPjJ/I7YnUQYCa
2tQoaRXAjUyebwdtBkgZL74birFsdgvQhN1YuykYHA6EA3eHJjG/bhXcBJ2locUx6Lj+t2CIPDXx
VTF6HXNt6o8Z9Vf66YMXRA5tZlPTAkmnDXm1gQsybTLU7EYJWBm/VxOVNHUHNdDPyiFNGBaFbeWq
g55p1J8szT449L6OwAObbd7SxmsSny0Qncmj940HzX9UFLi2XUFWG+2ALmBIM7fSpqBsmGd7LQ83
1ij+hIz8f8z+/w2z79s4BP/PxIX/1eZfFYWq/8HZvz3m35x9/1+OZWPWFL7lC7QTAA3+5i341r8c
w/Gpr1n0sjzbxy79b86+8y9b91amum+aNvx5HtX9zdk3QTEY3NtbsfSeh9v4/4GzL3CP/k9TqWHw
dLrJ5ptMLxvv9X+Ytpu0gcYueuvEHOdtTfg/u7jsSIGy3wpSbk69SONgdKyfIGzdbuuYhnNy/BZF
X6MHPb3YI9TIZ88pPzq/SNiFM4pJvFTrGfPqG+ZFMgGQ+d5PgTBTB41SsSOnstfnCd9QOeyyyF+X
hO57PGfTwdewxmCAZqPmhYoi0my7ywXGIcl7WsmatDBmey/oCAVpZG7r3PiG1x5lenenV+mwxeNI
MdjNyKw2TIp70v2LLYjz3AELHjHsij5LHgCmHVFcYm1Drbetffpr2aTbh1IIII7WtHV0h1N3Tq5W
5QtGN0gw5Sd2r+S1rhfn7DXevGPFCFwFCXnpyeWapfgZwY/qu+4xcUZ1x2IZKrhbMrXL3D+Sgjev
ePYU/9J1sbUtsTlk9YpserDlg0/Xd68ybEG+XhpbYcHitcpo2mIV+F3Z7u+IKOFD08ofa5Ilar6q
Oo/LeV4We5ugZNqiG4w29wbyP2K9w5q4qXPSUhqF7uKIjDklm9/GUjyz0jN3VZm8+0uTYYBaHbml
VvG1kg+9jH9FxfSg2uhKOwx4nZ7rB2sAxp4OzHMtuXp5n1pn2FsbVLn+g0snjdmkhiMk6s1gGe8R
CkqISzo8zzzaR3G6bx0HU6k97MtGk3vLH/SDHO2LbXh7r4kPWITCQQKiq1eVB/VcOEotbQYj98qN
XrF6pHo6b2Pbf6lxP2+atm0PpEAAW62z4zJWn1jRnmTXnlw2163XA84sfRBPmktspAK0u7ACPs3U
PUXchD4JRVvHSYrdolefjXb0mzp+7bIDdvIdFrmfWaO2FBSelNpUHuU5LJyw2+3pMwEHti0cYzuW
dJVLegcjhf3ZqamoON4PHYAUQXMYpZRv/NKa9BWlJpbDl7bwZOgWJe/LcL+sKfuwvDndIjybaPLK
L3fAaBOPrJAjDyVHqmnuEcvYhZpeDt+U9Eb8THmNolbk9C5d4ic3U2N96HX6e8EwtBNkCdAptvaj
VuNy25ZFUe+yRZFMPLOiHsv4ayDG+5RHVy2LYQKXqLpNcRSlc5iF2lEUh/jUxVBwy+Foar/tJdGf
usn+OaSFdaAgd8yq7hd03JHktZmsbV88dqP3XCSDGbzJzKvZuWjupievfKOjTJx659rmJtqmrdGx
PWETUAGTzmA/jCQjZFLuouRnTk91Q3me8aMGASXMTyuzs2CIRuqutAWNut26Rg4j0aY71cArG0GY
OCMy2mVwDmwi35I+2+FDx7fECZ2I4q3WrQ8KF1iq1DlOgQrX8K71YGQfyXuStLFZ7z9lnHHK8+7s
VNxHrZuROzZU28pficJDv0Mo3B5ETiizp50w5zxamh9Y8bglVyA70vzvgeeRAr20hL7r5U8x0Aad
SzZkrvKCuUhfYi0ZdrEYL7GfyU3JPm2HkGTaGEOOD7ka/4IHTrO0aD5sBOSw5AJTg3/hadZnB07h
3mrbU/Txv9k7j+3GgSxNv8qc3qMOvFnMhqCnKKVROm1w0sJ7j6efL4KZgkqVNd21702cCDiCJBDm
3t/U9jRGm4lplJn0RN3AcsQT+k5aZ/2CzAaJMZtAtb1zK1YFaVAr70397OjOj6xAKixPEnMX5xmv
TgffLjRhEoZ16nvqcMqDDLGNBtKrFzL9M1CuNysecxPYCbNcy48X58tYzO+IUDAlZ8p8qqCPJohD
XxMXsEdeNyRleECNYbqGeodVAW7RPhqLWIFEJXjjBUC5PaBzpZOBJPk0PY1IuG+BN+A84Hwz4yvK
PT9wMQ79MGUF6VTFtmyzfN9E6KLxrwErz/bo4TwglJztyWkWwE7aZpsHyIm4wgqiVUEzFGCZRPib
REEMXQ/rSZiwPvH34JhmCJlnP8oJY/lwLDdl6IKUtuHCwkgCmqG7fp05g1/1A8tDz730Y/hO70pl
26bwlFAr8WF+DxV6CypobQP3dj+GPxxWGjPbvML3yW6zwwROZUZbMg/aa+SiI7kwP926GXo3k5Eo
JAqAZcK654GOFF+LyCxmYxTuuzr/GBD4ZjCb/C5qYyJNowG007YJRyb6toz5BMChez3Xla8TXr/H
qSgZYlVX3Xld8TBM1Zc4dlyhyXg/1WWNje70GYU3KMr9Z6UrWh+tSfhLBURm9MAh2cIVtLTUBnhK
yCw0L3QGdMoomvqxPh5QpMGqg1z1xsM1YUoPBF+83dAgf5gZ1ke3DD/WNqqN9UBkP7HycKtZQMAS
+NKEflx7k/b3WFUYhxHBm+0IoHqjh+lXnD4+JGWD+qF7bJGrhvMXAyZPSdOPxwLFvKPu8vt0OHPz
zBxdorgbc6ofCohmO8s7h0ZbbyGzX+1SYUS043PgGmDXKdIqZpGIcMukeR8HO/oQe+4+BGUV295B
NQ0yx9Vw1ySQgrU+5J9FnHijG4hGRXS7TsCoivAOnwpHlxFo2I31R+im5RYGRbCtFg6sWLv7QwrN
NdDPRTq/x1ftwe64R4WOZAMFQznGA5JpStdcbbTNszSY3865/RTWxKuaaTzBs/AuVjhuIYYBrlWB
azS8yCUMUAhIEWgP+y6e8+6utXCFUVk8F0G8HeP6K/LOeaJfisAhJl6ZvzyDzDDkY5wX2g9R3QBS
LOlziXFPIxypPvbUba9ED/oyZFft0hYhL581GVfwf0dwuDYEQIPcLj9o3Hso2hMU7j7lYHUBy5Qs
q1CPQv7CDyYSkRrczZ3izG+shx5rtW2q1U+2im65AtZCgytO4LIYIdtWC+RXsjP4FqMMXqJZ0Df0
Lea3RiTCMrX/PChli99wdUDo0N4unx21e4IFn9+pSAyWzN4uWT63e8TywouVek9aUkMl1ZGJZmh8
TBTF8x0xavdhUJ9cjBDPCT+gE4A4dMIWzmPefkb5RT1EZnV1IMJz5CP+BcKR7adep0QRZgtriPYU
jNlXE7DUthVQ8iIl5qA4dFYtaKOjoy4nwgpvdd2bfCtjJhib86cZSC78sG6CDVcTgKlbZVOoE5yi
AvXdsNNPSaPwePRaQHoRxwoQYaHv1eAqRyveJV0E+KAMTq6zoD4AS8wHkOidmAX2m8E9TQb/eop4
0hatnWgz5LiYD3F/V+H5uyWTn2+bKAVzEXjHHt0SPzeqYaNhg52lhL7Ih+yzxb1nXJp2DlQhwBl2
xxPJA4qg7Ccd/vfSPw7T4PlQEwhSOAgBJs4ecS/gWaH+2XLqCtkreAoCwiPnXKkSE2Jz+akTAglT
AEA8qbbkSTQr64+5a99VCHmcRpshcBbZoSViZtFERAs1DBQSy4gRs0rNbVDtlCB68EYk96Ercku1
+m7JqmNHRiaKAUlYC2a4SQsbhj+habtTrxmfgIPM2C9UFaIZAUk6w2YqMTpbZagdHBW9gayKdbCQ
4sVBHTxbTmJ7NxtEIlBhQ+PwMylv3uwk6ViYN8PVwf1Hy+tvPdidbVOE3+Kl3+kD0vNagkbnlBaM
bhnugAhhEJy0HD/Xh19aGzob8HnlziGPCwcfNVGzjsS0zWS6yVQzMKcvQzka9+MvQmxf58iG/2xc
c6RzUPAgXB71xmfSEsc+7UyS35joEIOic0PKs47dc116fqdv2iap9i2Rh5Ou4Ss+9L26HaPlnVMj
UZHlDdFip4TBOj2mQ4UjZFVjHNOZxa6ZXINVR+35jQru13bSd21J924pyfvFGdAt6YhdeGR29lBy
vsYQcQsmK2I0DFPH82OJwLUR3i5Ozg/XCUHC99oGxUvek2abuqN6srPhUuY/lsiD1jBUzsZ23Qsr
V/VxHk8WVkENOeE9sivfmSs9MdMrAHGy6EGIDVs1UnQqQdq5b3fdBLlaD4EB62FAAr8kda5Y9kYH
MjrYQ7nnsQ5yXBtUli1bJ57vwlk9JVpvX3sUU/xxDL4v9ljuZ8ac3imMXQEq3G9bImCussXgstwY
+zQanD1K/HgRRsQiIUk/mCayBguRxsZCASMtlUvKC3hqDP0hwgzAD5Puk4v3/CYdkqe8HTcOUI+r
gaQ1iFJ72FhWMWC3NF4AqEgc2VWJvP40OR2Phzt+UXvQc0azHJvK+JUhuDbUdKW2dsXUmSWiN9jC
+mqXoTMXtnsV5N3BDNo7wmUsYxoDZVjdPoHqvAtIECspHjZubXwMHYRV6n4sD3aG4AJj6MIqbOMM
F1t/GELmEiG8cKOYbARj1HiHTO02tJTvmN2QFYam3w4m/IG82pU8yHszCLaN0h7SWPmWjBqGBxbg
6aBkhLMM5iQsdrRd70Tk9EirmLuOxXw3R2c3K81NW9cDqGQeMV2L0N1mIuan8CncVgT6i9Rgteom
PsPpL9d17qMWXqBIWpRphZbD7H2JTf0TWN4Os3jlnUqGZgs7joSE6SchCTr+uTQOxn3Ikr2AWK3X
78yK1bwHaJGOP7C3YTWDPKq+aqke+Xacenu7ZZaVLAXOV73pow7z6DnDHey15gjhlOxnhJR4M+8B
35i9+pgkBhi4qeAnbUow9RGp0RhHlHzBBc6tP84zqO4ZXscujK1vSmt9qJKEv13/7Fk5tn4JnCQx
jTK0rRVBkR9hUYNkLed9nRJqJ6qepggL9C1GTBFJHoOMvT+UX7oWOccyVoc9jNQxjspLSVcQo7dx
gBv7HqcV4pNm9YiJjRDO2MUAnJkivFHBnW6HBaf6Pt1OwGt35NAjNHW/F2H0KSExcgdQ77oAp9sw
Xk7aL09pnoDynt1O3ZvNUuO9MsbowYw7cu46emU9OuPgchWLdxjpdMaQVNv0OoL8+L0J4HlwCts3
Rfo0dnN2p6PI5i9jcu+o44+++KWPHvwrpIM3KmpKaKQNvjXCy5wUsL02fPklGIft0jn7An3IXR4m
A1i4e8ceg7cBuILImQT5wGg2yDpslN69Yqm8Y/Wm7IiS84a67rsMuuYRMyw/71hVurXK8nTux+Pc
2yjudFiYWpCne2JUbQR81lUfySk4wOuWTzkBYyUN/DyhcykBv6d5px87Zjx2Aid8GBXG0RCZ5sat
7iERpwyorJuMrLhqlmIeOhezrmZSP1aD96ExeNPs7iOQ1WVv2Pr3sQzZQCR3NmsQOcwceuLA5O+m
nUWiL69ysBh0UTEiGerQ827maD9GNQQpxOYGP8nC99lSnFmLzVdgI0yYqnnkcVJ14HnxZxIl7Tst
InadFOPXxUJVIalOjmF8to3Jv3Ze9z5eosfFcBFUbOnAYrPyuyGEowYdBxkLUZVFkv9Ie7c8KXGX
HFGC2lWCMiMLzXahoHrmQbYkSaFGbe/gmsEbHUW7OXfUUxAV3lnPcMoLenQxQZnwkvSnNkcoKxAs
Jmt2cWWT1TFzDx2xt4PEVDVpf5SLSbdBRDwLJ8j9dju8jUYkeOrxV2GgrRJpiDqFevSmdfSPPfT1
beUOyJmyvNMGWCgdPTJ07zd2ZPXfRri00HjQQm6t4oKev+2rvQ1eJYPEamDgwZ1NdEx1xu8ZNt8x
eznZCnZYAIzo0TRIw3QQOy1HN0fT0wfxum4iL0WW+r3qROZGVcc3RuAg9oehHuvZfgsy5qRice/3
WsySTj2SVpvfBUo5MTnZDWrWAfauv9MVkT4w7Kvp5mdyDE/2ON6XoTJuS1QnEHS5151LE5sfRsNN
D0sMsB3dGiy7eLQrF+S8py++qj5BAVD5EgMQwMxtN7Orv8uwbN12TvWF4eGiqd0ZgZ6WrBKizi65
6wA9STAeqXloKs3bQv6+Tzv7i1fpnyukr+qqaokGDd/B+tcbZD7iMld909b6Q1ILVfgBYTEjo1tZ
qgCwyDbloVXf9F5z1WbykA55KuKzwDwLrdpUdXvvzKpxtLLivXCkT6q3g4XMUdl1CmHW4XMO/sUx
AuCqeZ6ex7E/ZXGCgJCxb8An3shxbr0EhzBLQTxAQzT0u3lWkAYYzApZE1jPU4+QO+Sp6qw/F0ZR
VIjxc4jcBh+r9RVjKnzQcOV5nPJhp7vo6wlCHi5ADy2PksB/65Bb8g9t7n6LB6ImdZu12yUrIGaL
N8QWLFlTdXU6mdZ3s94+Y5ppnBFewgHsXHi46WWjuwUR+NnAFuYMAglVd+aQFXqvy7xtTUAy8s6V
aRkP8cLab3G0hUAIt9qRCsxYFEXuIQ4NrCnTp9Jc3jYJU37XcquzLPIU/sBmbWv8UWpiR6f1JZ6h
wWa3W070o0k4/VSyMuqgwO4hbzb6BMnQS7FeGybb2TdBcw1bPUEoTARzWG3Wp879JF9GwyGipSML
b4rvLj8Cy74/VxefbQDPOeHABu0BNa1LphT5QX5jy+kL0UPyO8h2ESGH4+jzO8vov3mDQF4RPhmx
tT5YfXMIojrOGWvxDZwWU/iVGNjxjNwRi7FwPJtedxrjtDsgbcNNijuVvYhslo2xQAxg3dSIP0re
Oin/zzWjFUMMHDFP7/3eHswj+ZbuWATlznXofqMe9CjiQ2+7NjD3kyV43rifQxCeZjpcxYNCUxfe
OzIVUMdAU0RVORyYg9En5J4H1jtZCEtBgp3zSTkYdgsUOE7UiyoS21rTsyKbonEnaX9q2OUQHPCT
zBdEXRjoYXvKz1nChrVMBmm816BuOwo0K0FRLOFPH4Fk2apPcBFQhphhyP43FWQyr2jRSZF/Ia6D
+DExGxV2QgGyTTc7IdmUT5waK78Wdcp3cwFvhcgKAWZXzY63V0W+L6LQ7ZkOs3LgowtWWl+5cbZJ
BEvN4+SNi+ffjcxZxkYAagl54qQneY5+FvT4UzWjlT1V1s88xGcjz6x7l0jBHkgwxElRGHgm7ayO
V17yKo2qdnnm4ZX5CbASht6WrHpGbwNWIG6ZqrO4QmsrC7D0TeILhoHVVutY9ciXURaVeJ5lLYqV
RsAJEfYGGgydDCJk+MyLXMSj8b0HhJsjN1Ea57CajHNvf1ARzTjJ/0HPXJQCxD+/EM1xdeW7Mlgs
Be34Wz3iT8ZSb7lrzQ7jvzBpDqG6fJh0y9lacY68kmtcVVHUcbTvFX3eA//5iDqDcUXm//c+TQDW
Exvrp6m07gBwQqNV1J1bsWDKiUjAkCbSlWH+JQ/AarK96DboMbFPQxW1tYNfo9nRZ9TKwWzG+aCm
OM3jDDcg8AiM+YAxb7NpqiK/HxAKHDKvPbZEQ7WhQdtNCazoWlvEIKyp93Yj9hV3Uwl9PhveE1sg
gtswSdLFTasNOa5KQYgGYyz9GgkvR2WgqZjLN2/uGR6N/q5zzAu46WO65NfeywhfoJx1DeZfZa9F
WKu0xJAIuGFqMqenGPSaG9rqPulYPY/jbKJk3OralS5Tvw5N72xR+QC6mGZ3UQrOo68VfBqGbA+C
EK4eWiA1brVtnxDlLPOLGxQQHvsmqLfVZL1VvRY/hil/wo4ALL+afYbsg95dxcOgje73uMnf5EKE
bG6H5NDXzLGRAnGrZRfZMUxDvUKdE3kUfa6sra21YHBrfFDRY2liX9WN/LIWDgq3G8NdtG2BB83g
2PvI9d4SuFWR55rrDMQzGof90jEHCQe/F1BPCA0oXuo6gn+KzlSImpnoOwXyxBEZgPxiLG52K1Cz
IAhkMTnrnZ8g4eJtZOW72AP3X8INROYDoWJZq0VT1tYdUVvp5ykodD8lY4oJMIeokcnsr7Jy8M9/
LiCvIg82tfhjS3x9X6uKfR5M3T7rZdLi5SmqSOEqR3DJWzQax3Oj+nLrWjQjXBXZLBphYGTliGwO
BlO0yTkXHUos7iJGEuLk5zBQ3fOk6qi75eqxCeZtxoxwbnk4xxoxh6HpvhFcMbmAlvr5ePDGILpU
M2+MVxk7hgL+F7rH0FDOKgPnqaJXHYXiRa6Y2I5mo+3DzRovGlRxGAPTtoVM72tQW02dfq1T0nIP
RNkDAKl9tyKV17v9FHfZT6IrvoC0GGXN64UOUF+2j3HKGjd1vU9j6gY+sCCEHIwj4db+vgiiH5mA
OSOiA7luRLElbHa60LESMcyzkWZPmsAgjsQxiKQNdoPngJ59B4lR7wx+MlSPv3sOOW+323mT8Zh4
n82ZwHiMXKbfmfMHhmwdSw5wZfNIpKvEjcsl8eXCkto0HevsHFpiiXJqFD9GyBAgQuhamKi4KJLm
n7I2wcMAZmJhoJTb0+NZyNi1LfIlYMML5BfeuG10DlCZJ8MWPQ75EyrYLv3agzHDaHVVcNO6om6r
PMBNVLzsJYqS2Y5+sDpp0Ng2KKyfuiXytQR+fOMU1T0wHXiANm99MJxdPesuIiwrZv0G5oUIf5H8
co424HdjNq2t7jCUIqr7jZFhxJPgIVOQxlGAxpfTYUyiz/VMjs3LHjsSpzxYvDH2BkDYY+PAPwti
1A+XkieAnvLgCbAzSweAYtitLVxsILoI4InfCE55W5VEjOGaNzu1NS8OnWJobSzdKjZLNYOS10ns
P8ITawB6YhtOB8gbHOwaFriwHTHkVhcVqkvwpUOVMUFouqzz04T8V5XHXysyAU4ewUqp77OSbI7y
RtGhV5Ensb3sbR1sUfdBNTwo7hF632ixc4om78fgFPd4xZNSGOKvADd2wta3MgZGtLeBi2QwrLOd
Vxaw6YHoKOg9KHO4yaPSH/st0Yht7w4HjZBfmSgb08MU0dTvCARi0OSq1zEYDv3I9NNQUafJ7wif
m/p0n/1S9OEYt/yrVvN9qparW4DEHcNLq4cfG1t7r9l3qC78aIx7ZD0JhOksSEeCaySQT/XkJZdZ
saetZRvQRAZDu/C2a6Am/xTwSfTL7NKX5lHyBIKp2MwOU7bUXLCE0/NPuhWUGwwS4Ph4yKqj8rCB
/DJuyDnUvOO9enDb5G1fHxGDbhmSETFQhQ6L3XijmJzRbltnQbCZWfeow9ZIJ4QuEiKM/WjWrOHo
eccwNb5ETDs2mZCvYDm3NcQ6k1gFf2ZHtPTciEKPRsJS1ZzwdrYoH4bOfa8gPWKgjwFdV2insI6N
7cIloMDkQBaO47yFz4VSfkfoeBOLydzsGhXwqumbvaiJn0Ev8eETlucBTLEbODPkkkDACcpNZgbM
v+XO6QHaZnYm4lqhFE8BN4sZWq4OHSxmAkxQWICeoLaZJLwrRaTPG4jbDIcF73CqNdMZ0gl/PAm6
DSgHbIIWuPRCI2GIrBFNpiVGzmNC3l/aOIRC9CVnyXNWnwwx3+4W5b1b8E0KRQx58qAmJ2EQwemL
hOBDKwwhWay16NWI6pRUwWlqdhrk513rhp/0sePr5HHDbNES33i6zR5JBpk9qAwlcwx40SGTPb3P
CcWLGSrugzWjRsl6Zm0XmoVLQdhh3zCS7V0/PhE3QmKPTLcAyvIA5Knp+nYd2BtPQZpCbpM1WaB5
cIf0MEC3FB4IUxUHxkS0C7Lli2HisUwq/aM1aPGFsUAjBEeQqSwcknQlxuNF339W0XWCFCeShUx/
7V7tz4QC+3PooO87xxZJICHNIQvkZ852qEyHQqhFyMKKnJ0bKMmxk9+wXcpiizTBTCQApf0uxKsB
lS9Q75XxIVPoFndThh87ONtmWzWCHtoPiCoK4RTWXiw3YjsUfHJd/M5szFobiH7nvZcQtP8F6/03
YD3d0Az9/4fWu/85/p/rzyn+Xr7E6/0+7Y9BkgrAToVpbHiGapMtwj3kN2BPU71/qHDmTQ+tGNPR
bXb9Aew54iTVdDjrNyrvGbCn/cPAxAVGP12MqgPq+08Ae0g4/DNeT/VQltWAC5qWBXrQMl+Z3tCR
ZHCxi+QOe02fpRGdsFH1yyHNprtEepzKdyeSJqnQPYlGo5OIDRtCU3Fb7+oI7kOOtJBh3ZVghekZ
6ExkYQDVOAfk4ndKPj/lGn2nUSmApgrCKHwK1cL1BtAqotoHYC9kTRYoWdW+knpQxsQqrRRLusqo
36CmMCKHzsghC61tWaDLauU5xSnOsd0lHOCJ0KIsnOeabPZIl+xmTREzBeSTFrFSL0YtP5egLelL
RbVbzGpT5M687YRADEKEFGK9vzZlzWO5gGjPAp+Erj4UhSHWi2thCXm53rQuGIL+7gJlPxiL5ghn
a7/E7Z3cVAXW5BM2wSZChn0G2efbUl1mKMt3mYaNK9ZIhFBMERy6VZ1eH0/p9M6CgMVvKvrP2sQK
WBayCZKQkCVr/QYHhhEYUwHSvnUg+5PVmy6OixRqROjTIqEDBf4HEeU3Sm+MQC/JYrZefiWG+tAk
arhnkXRwiQlsHMH0avq4g8YC4yxKDli1qkfNzR97UiEb7GDvRy21DmjR79QqCd+QZBG0SVDWzcUU
tT4PS6hg2tcgTcmHKvGuGRHkMFJgzApLxx2pgYzxljxqW55CIXUl/xuk4PHP7YBCXAvd/Cj/v3BZ
4n3amm7TvTHL0UYzQIRjRjHOYM4F/ku1f3Zl0eIPFPdnhga4BKKGANrv2rrNgIzM8PO8Rx6zNtfz
5DbVI0m1qYkNkJNEvv/5tP/mMq93y8sSx7bIuoo7u+1PsblhjFs/05I3t7bXz/vPtzUV0SHCF8BV
xCfKIm8Yztbmug1U4XJQLG9folP2/NO9+Ale/UyvmlORiDxP2wGE4bOYXaEd1wbnTLwu2E39Lorn
ZorlL2/jc1se0xSIqPryHLnndpDcJdtmvBzmzkHxT+9Q6P7LZV9tWz++QlObCd1fTlmPWe+m6MDl
KNBXUJPj3uWOvx23Xk8JCXo1qQcu58+XXU9dt63fbd2WtvoDqNeZJ1z8JrrtfMC0L9xHFfpeSklR
tSVcu16ji2x0BRXy11XdJe7FKuEh6TVtT4K8VXeqFmq+DQ0BN1uusV7tVVNeK3VEcFjuwQ2SKZ08
fA4SE+QFoqLio/92ntx2O1keI2/kdoW1vZ79aluZT/opJX6C9kA0nKvgydyNOTHJTkhmxh4culs7
zuxpAZrKrhdVa2bamWVi6vx6VwXqxIgPnejUb7HbuRjBL8QkQ9pnUbBGDgkvDgplmFeGfmWIdz1U
NnvbREcvte6RZazPmSjWsDy6qfTQmoJ25zK3b+UOeZysAcZg0ru25clrc73MGMOLks0IQ7uNV4A0
W8Svkxf1cJY1WVilN/ikGwu0SZ53dC2GNuksjJiJjtBDvyz+tq1L6XcRlOnFbyLDoLImo6Kylsq4
tdwTaojPm4MGMyX1WP7YZs/yx4VDV8SsnrjAi4NvVblVkY91t7j7RM+io1Tmk0U/BNw9snnAGVli
SB95WbwyrNdSMnabqvykNtNwUoWooSx0Ms3ZpkgwVLAApk7ip0JxJ/KrlkhRqKJOMbktsUUNLTtn
pHMCPvtbwG+V8pPbohL1h4I0NH67y3lyAjStRVGwXjgUwMCkSGEqJuCyRjSTOFlZnWYkJtALooC8
PQNXg7Gg5iPO9IPe7ENzedcEACLmBCii/M/l/zuLPzkLFh4YuZHkIVVLDILZZcng6oON0MFMgPnA
4EUsi+RPJH+YAAw0ovvOIVhU8+z1HmrZohZZze/abPdwzXrCnnleQBiU+oD6Qox1I4PjMnmFADXZ
FhO0uDvX7VGf2q01mcv4nh8K8BCahISUiZ5ZFqkW0hkJXGig/+hcqgCBBX0bvJl3zlBN3cVIv/uT
6yikAZGWn5RxJ9Myppy93ZIzYpYn00m3jWvaRu5mAcU8r9Iz9ALKieWYbMtda3HbKC8iN2aZYgOH
RUdIfs7CzHDrweUjwG68d7Ux308o8pI4FWvsNe0xxbUfVCMAx/xoa0DdX6QRnzOIrZGQyZNpOnnm
ekynqCLHJ6/5fPh6TGPXJmBvNQB2QgZNFgu+bwz8os1TRjJtzWC83o9EIblfxL63r46RB/4PtslD
bp8iTwni8UfoEaaUrbWQX01+i2EarQ1RSM+XzVeZ1VdN+UVTUhrL206MCmuBHg499/O2UAxf4LDK
s9YFe0gaNg+sGFpKOZqtB8oaAVXGtfWcdfftsnFmoBvxfHG50WnFr/rqY+Ux/3abzRzeNzJjb6sA
YXUh2isL0ABc6nVVtgtF+33Q692tJaRc//3+Fxd9feiL9q364tqTTm4MrKd9u/S/7JeHLjE02Fb7
8eIz/l79+yetN53O2iPCV8n+xR3I6nrIi0vIPa/bcuOL02/7X9wOqGmzZd1FrlV/UWTPzbxMQEoq
81EesW5fT3BMaPnVkj2tmwKz08867kDAj0VV7unhtt9q5cwKMY8PM1PVsyxkDHERgcQUDBiK0KIq
N8rdWYe1ymY9UtYidJm2c4bQa7LuJpUABFLuf3E5XUQr9bGqVIRCqcr9t0+S7aRZHpfKy/Zt33va
bj1d1l5cc70leXW5m7/7Hfq/eDaRdQZir3+U78r6RsimGdpacby9FwgyVQg0iLdQHqXmCMeipg/3
Q4zVoxRAj+QMaBSL5LXA4jfyPVzp0MWvTYYiDwnyBAjHrSAjSERKtvMFZRzAiuzyfjY9wtMTUowM
auKdMcX0bBJztrWZY+CQnIFuFYdZJOlbF9N7S0QQZnR9SXT8nHvzB/YWAPRqcLaIMljae+yZm3PZ
D58dYsaXuJ21faeZTxHyaVAYeIdTLlN6qJcZKEGIbyeX72shV/hLjIGsGTLMKD1GxWqvbwHeMMGN
QHTYBoO5jSxHWhOZV9T+MJr2h0zklK3pQgJ4r6pMwnhgoFBnO9fu/QUJ4KRJH9a1qwxFyFVsDstj
V9smlKIRgdv/Ddghr4Jy5Vz9/L//9fVHHhdbNFea+Hv3MvLm2AYhtH/PrvVxgWm+/vinaN3tnOdg
HcbkpuF6nmXYBP9cyK0vg3VQ6R3MS3SCeSKO9ztYZ2pQaAFsc6ZKKE9/6WZu/wPjT91zbSi5hkPE
7z8J1nEbr4J1ruO6Dph8B31CC2SdcHR96diaI0UVKItyQQwZW5GQWeLYssqwnmu3bZVcTMxi0jjK
ujzqX/ZNARhfxKgAdomrrNeTTVmUImoHpBMs7ei9QXwQ1Z12zN6Ciu4QEGL1fluVtm07+XhAxv66
SpZL2NvC+nbQbf2+rnvXJfO67fWafl0Hy9qEujiRp/HLgGLzX9fr8rARGOjL5fx6/fV6tztrFQfE
nDfFL5byhdZ+UtEk2ilZd6ocEBStCE7iEEyGxLSR00XrknyR3CoLx27/qZ2Cgz7LPZAfWfRZGJiL
s+WmbGCs0x5lfT1QNmWxHnk7XJz44gP+tvvVtrAo3X2b2rAUWbuRCjqtV5I1w3OuSMADURBzzglO
3OLLqiwSsXFt6ojuodRM3uu2sSfSvVm81hFG4cWLGM7f4iCFDKzAY1u24JJglNoVmg+NCXptFg8d
JMFoA6cOXkskcGzyISzzKvIbjZFSHii3ydrtPPlI68Ch9lqn3cvndJbb5O4caZjaiJDeEx9C8t8F
a9GRIpafuR6nj+Ybu3fGvdyxPvyyebuouEEDzqSm3MsFIas/m1fK/CPzHo/acOqzr4VIv8xhIzIx
Yg0oF4JSsl42TSEOjpxj6cdCox7ZvKg5ymqH/HAZ1qhlRnmx7dwC1pOIbcsCrERPghkckBb08dFx
8VQVOyXUTdbUNDhAvFQPEsEXiLH8BuNb20ZTIpZnF18k5E4WtoAOyprE4gEZ/d0EkfhpmSt3dws3
hOCTvcI83kBwgaLySrlxNGCR4RxlwENGQl4ERW5VI347WTOvxzzV27TMCMVKq4JcVl0Rjx9rVupW
/sYOPQvNN/Uqv86LRZ1r9aRQszwfIe8GWJnqjp4/KE7oO0liHxOTWc9uvX0HtMFWr9Xfiyi5xpHr
wHU9I/GKskn++grKwd1LOBjQWIF+k6tfufBFbw5hpX8N0chPU3tmoZMJOE1kWWePDAeQYDy6ihm6
5Oj8QSyGsQAvWuDst1UKzzxLdeeMg5XjV3GlsN5vAWzJu0Fwh6VFlPCEljhM+/Km5H9iKo3fB+D9
5Cb5h63/VbAnWM/LJ4MEaZZ/rEiU71/EDGRIQQYXWhUr1jgIT6F4+oR1gjfV4X40F9S7AS8uYqYl
98maiQyUbmbCVJWZsSLyqrLmTWL+K10B6khpd5rR/3DX2IMhozCNiNTIWESxJO81N61uwFxFJi4k
7lBiEWUNAaSYhym8k9hxTaANMX8hkiel7yUyN2QJtrFHgo8ihCPDOvNzgGdtugs4B5AEv+Smvg+/
uCBZd1HZ80hI8KQLZX5vhMt1xVNGUO0OEHiPU+p+qsyM/v75y7rISokswJ8vP0Eu2OiTUkGe+/MN
b19T5sBlWKrqNP2EJNuKuJTfckVcViIzYw7DfnKb4IDU8eyr5hD78pvLr+vIdM/NUkBuKGuYP86o
HyXisp8c+nM9gby/Pq/y6SjT1gNNBYnRkJHENWDoCd/lyNBAe/Pay8I083t0YNC9YDJMIpwhfi1C
0i6+Y4HOkf9K6dYjELDhjTQhkbEfbBnJvolsV6KWrHBl20J6BtWpAckJGc+ToT1ZqC7uJwqMnz1c
NZQKBsMjdtFVW0c887awsMgdlt1JjgopKMXpLLcFxfzklB0LT2HZIAs7SwHml3igjFGOW/lidUQy
GR0nAcmQNcfFZQMaZjOdGuc99sA4SBau7QPgas9Vnk88DhAuyfxQDBNEV4Fi3YWqxvidCkCBfMBv
bRJVIFq9iNc71La2TLHJv78Rf6QsltllklVDbtzoEm27CPT2LfgjnudbMAi9bK8r49e+DhJQK5/1
DoTNDiPpfudCtXLmRTvLIgy1T1iv4G4vkpqq6Dpl4cjc5fM22SyXwoPDKvbIY+Qpa1NuM5IwOuiz
fZEtkwEbqJW4zK0qt764zq1KpMzHk2E+YhKt7Ju2vpPrVbkM1RF2OKnt21K3h23fO7ASNaQOMDIO
URHC22FE8AKdTJ6zTEwlATsxC9IKIpam2Hiryv10Kg+41ibwjxtiGyI0L9ecTaiIZJ5M1IqNck/1
XFMQN8fHVqzq1nNkc3hriCXneuZtYSux2TJBmEJr3lStXTE1EQnDWAapn68UBTgZ67FVgAMRL57c
Xd4SReKgSKZyRC0RNdlM85E/YW3Lc9bmbTey8gzx8kh5EpY0Ivn0fE15/Nq87X71acl6joUqxKHr
qxc39OIubwferuHUWHCFgatDKWHQLycR8m1H2AiyHegmOhMBYGa5TRa92Ls2F5cgnjxY1tZzZbNf
6uicWRvZMEOHgVVWVZyZQUGJSymmGG5l9bZ1vc76UYyIqh+SuvHlXvl58pS/HfziiuvuV7coT35x
ffEt5LYppqdw46MuXlaJtZLFCr161cSI0fOBSFnAcgga6yLAWwtswlqYFl65gTX/kJtgBTK8I/H3
8pBXTXngv92GLTGuVX2qbuRxhpwvrB8nz7t9yl/39wgS+LUIOt/u+PmLynuX23C2JWItq+sxcncj
o9y3jeKrrsdYIjA+gMYTgXKkBYhp8QvKQv54o4ysY5WY75XUfl9VBdTVrB+2uOcwj/x/7J3HcuNa
l6VfpaPnqIA/wKAnBEEjL6VsThBSZgreezx9f+fo1q9bN7orquY1SAbolCRIHrP3Wusrp+maiGhx
UOoOR244hFryqevfF183dpURSWGpycQk14Xf91vymV9/Uv0RdV3d/XWjuq6vYDkMOg+zbEEkshnR
zDrBaTO5lUNBP0zXnCFsO+Rdnmxk2Kqn0cr2hi0bHZMsItmq+2HQBxGyITLJ1shodDrjFb8lcjOb
i1GtJTdp7zETGMaB10lHO1GzYST7ML7sw6ijpC1hWcjb7HQSR7b6BM78u67uS+iWyeaOL9s8q+r4
aJeGKUuWasW3yA5RUhU0vpQoMZaTuLoRwp4WTGZv77BePZjSY1OA/oEpnXgX5Oyvx0m2oxZ5McoW
VUqvCkgB1Tu5dVFHJR0tDK7GsdMrHSggF7Nsd/WdZYQxvTAle5vkPuj7Qt3myjYawioSVGRrTdto
stWy3WbKxhv9GCcw2ux16zwvLNV07MmZWF0QpjER3fhC+jVvS8kKHSloUSdGHakLdUeh2oKyQajE
iV8Xsn3Y00eMvjqKamRW/Uklz8zUoSr6Ee11s9qYn1bZOfVR37LXSHm/MeGw/3ywIUdr9TR1jzpy
0LhYfBh1R2nz+4L46b9fVXeo29LWIBTaX5w9yXsTEBNwX25mV3y+ZC6o277vUEeLPFX+4iNjlX1k
9fmqo+8LQh3++szVbeoqTm3WI9/Xv4628T7Z4PPmX7sF+QfVHeoLo54nFa6DbF8rQY0SO6lC6fdV
TU2RieqA93L2bVVt+PuhiWyeR/rqB397UEGXPU1hO0xsVX3yfPrTIl0/5Pxy4pF60+8xGna9wMKx
CYHJmoWoUVs345W6IBZNhlR5ZGksMJJjCS9TFyPOehYRtrefdJQ3auT5Uk59j2EkFy9hQ7QTGCBv
vSjI3SCmeL5QIlcweJA1/3V1VB6z7+vqSD1GPVpdbSL8Uf9TrP2vFGtNQlCt/6xae5sX70ldvv+9
wvvXk/4q15J4iKfFEA6SSxVsSNbgv8q1UnbpUnYVphJJ/i0MUWorXWEI1zNgPAkpu+z/FYboklro
gBbDw8Jz/1vaSlOWd/8XJvk1rqvz7//zvx1uQL5pUgLmZRgW/91/rNcS30ZFxzXaC9JdL4t6NbGl
NBdCwm6LKHmeMfM0y6YRO7iY5Oz8yAmawGBgLHsyq3dVOcyX1DncoJI+FrK6MO9ibNAz2z77kYbb
xWbnbtsXVUfuQzia52Su0svROja6I8O08MzMmGcW6aLZpJge9Tg+lg2MlnHycS4fSAYE4m2VPq2W
mBQF8EuS3S0uGtd5xhqUB/CZZcaQ9AD1eHfU0feFZgeLSRFk1dO9I3wYDfKRpHJgFFKHrTQC5SVB
Fdjpn/0C1X0j3UbqIpauJDz6UPwcYe3U1bwkZKzYelTq/3qwukNdpPIZ6uj7D6zgTHa+g8pxibN9
2X0m/bwFmldiBJEeKnWhG2OJmi5yTw4GK3c1zQtfeq6+jrBhlTnCsXUjhiA2xHCOaDfjkS4uvdLH
wOX7Gt6DlFCA6MqWHq+pJ8LFs+Lq8vsiM9jMu27uBWsOcQuFKZEpk/KPOTjJUixlbTRRQL8pXWfG
TAwBupLuswwbmokdzZW+tEk61FysasUGHZgy7E/Pm9hAruI+mrNur4PUxCnh4WAHDcTULfYeNrhR
+uGgNR6I78dr5S/bqXbLK/oZSP2ljw6lvHlNycO4XpTNLpeOO1957zDh6dKNh1dxJ5RBr5FePW39
tKR3b5IuPl7N9Yytjz3eZYd4/irC8JcN5kc84wBMF7yAlXQFkhEwBYZ0ChInb1030j0ITQtCGIbC
FWPhIh2GrvQadg6uw1jDf4ihmG/ngP9mlu7EGUNVL/2KtnQuJsrDqOyMhnQ2OtLjSDsYNAVFNA/U
yM7EB1lJQ6SFM7KWFklPuil1ZZvEP6nuY6nK2cNbWUqTpXqAK42XVEGOhrRprtKUachXPeDTnKRh
EyDgQd23yQe40tUp7Z0JPk9XGj4Haf1cpQm0k3bQGV9oPGMQ9XGKig0CB8xZA6XVlh0dScEZO37z
igPM+orVr9v/h9vm7o1wppsUEmlAHFN5qZm+flq17mBW5O93fo3AiP8cZ5U8VDd+X1QYDLQSCSkD
4PBXIRGu3DEb1svvGmKuV6Ttb8KT6Tm4Lclzb7v7zYmflnTDeL/a5iUFC1VTcRZ+LBBg7woKIJY+
gntoIEfk8XRjSRPFCNSN0kaHG6VNqX67FbEO3nKnzMhNBvZm8sqfqvo7m+t0IogxwLvGXruWQuuv
w4aqQUcy4wl6Ioa1X4XH2kD5vk01RROw5fDJkWBLiCaiS6wqcqE6DfselfpJ3eR3LUZPg/wulqgd
lmbGn5EYhh0k7WQ/I+PZwXug+9vmFHp8iTZV1Z7CzX7lyzSFyb+qYEp8peph6rYFN1WWF86xN6Bh
9JHn7DfDPZWDm57I9thCu+lbosP8d6uTzXu5klYvaSMp0wB4Hn6dSUxIuxrpU4DQiV6SXeAmWogi
8UW7N0mtIgrH7kK08fVu4YuNbTEhMHCoi8CKoV59VQaV2EZJbAa6N2c3OihBWq+W6ZlVnqx0PuhO
fEqr9lhgXT2Q0LrC3RierG11L1rQ4Aezrh7diJOeTshYS23uAz2ixkPCdRUyVfIxDtTo5tTtML5a
RKVhySe46oocpeTgpNpv4POg31nKj5VzQsXOBokFoasqGupQFf6UOlIdza2HMzbVCE3U9OTolwt6
e/kFWGUxRh31CBgGFnIkkrOuVi0O14GaHviyPBWNcvIqovpLv1WKYd2nGeBXBYO1KdaSK9At+3iw
Vjbl5i98nXrojFj4ra2/Z7EZXZCva50gGKz9m9P/UfXuFhYmJQpZ/yba3OGXWuHrChYjIWvEcz9T
LyNdRFbNSS2yWJ/6pD3KR+duse6jCO9tlI2hKDPcXLOZnhxrOAAFaoHGYEWYBaVBIlM8Air22ma/
mMWD6nz8472rq1/RKDlghVX2JtRp6DNshnq0ndQ1daHSDZzFvSrM9WOuDHQGmQsThfo6fi8TzLr0
G5llCrmUbLFCZ9dGotdOACXab+sGfMr0x5COHmli2uRfbDeLAN3hasahH6rxwqu6q9kB/lnAuqR5
uBTh6BNGHBkammop6kQPKlKK4KoFousHjNaUNmUrRJ+SH/rAAAHwOg79jPCxZhEjzSICymUFVl2w
P2YAI2bY3gmnSEI/cDO/OScyrkWqAMkmAbiTYr3Eb3Ki6vr/l7r17Gx0egRfrRw1xikxozpSF18t
nZRovDgW3T6pY+ZW9gvq1/+3sq+67vkOeXh0SIDPDVfweLxdo+NUVAVpdYHPswe4Hn2NQYQ9XbvJ
kOyqyifyz5xuNbqb4WDrP780lLIS8P0yVAtHXd0iXTtWbnlQvTiS04xo8M5RDgmC+Z/8aGzfL7A9
cFsPs36hLnqtsHEuc0ZqPcb6L9r2SFTqZ8n6K1wSLbk0bW2/Vc3CZuhRi2SfupLfzIRQ+NqEJBeo
3+ZXfd52O2DuqC4IJZXqHvJez42zy6YEgfgcvxVtHmY8MZX1f8J1GJhbK7/EAJ0fF1nuVBrgr9gK
dai6AOqe77sRUCJmss7f933nKWSRTSLR9FO11cScOacZJbm6ppoUSvz8ffXrCBb52QLBPLZujG9I
Fl5qFX+izmMD1n26pKd1JN3TOVq848qkn2BnhX6VTQJg6eifSWDF0CzKNUy76g/2ZuMCIoVx0Tb1
djB8/16V5VXzQx2pzkuljIzqUN34/Zj/121wi+hbanH+lZnx/YyyEt3JaDHfyIqSuvjH89Vt3+jn
cWk13FaYatVPr8FXDCRT/grbzq2MwFtMuWAvs2BhQB+X+tDKPeoit7XfU+j3VXVEyjhxKl/JKvKB
apr9vgpRa19OGzijhepVJffQf5OvKnOSuj7L35EjN+BqK578iyvuqa26J3ftE9t3ogzHK3WxyL39
Knf5hdzvN3LnH6kigAKpr7IyEKkiQSrrBSuRJBh+lVDMbWRj8Esz9g8N2d/u+tthOmYzAGipL1PP
qsJRp9q1ERu2hUqEpaoY6khdjKXe/3VPk7tbd6luZdfSlhCLmaxULcRIIL+c1OFqLfxcv/+K2Tto
ywWM+8tY1mzrlr0AMVQd/YmvP/73W77/5D+MaEtveudRBOrmfzwqWROPtFfZ4/k6VP/71wtRD1XX
0xatQKCuf/2P339KzypKtb47VJeCJKavB6l3849X8fWyv//777/+X7iNIA4Qw3o34YaIzlsE7pL9
aApU3nT3AL2hUJ30eX1cKiJRtxSW2WK0N3ZGvPpAFj0x+NVzlkJMqf3mOcf7zmJ2cw4oHWycZuKu
B5TyylYY0/r6juGnDTeKhPt206pDbfJwg3gjMjcd0NR98gQEjBhbIugvXLiidjKugM0da9/37hoW
qT8chnp4JLWQmQaNIfF1HSTTaXrcZm8mmF9/ccldwh5uBGISlzHqQC1Ju11mVn6Qy7dpL+wC5pHo
SI2Jj/ydgfyJsGV9GixD1jHQDv2e8IwkmPDpHZtq+BO5CZliyxwFiT69mcOShq776mWEQAqIheFK
FpLddYd1MX5aZHvvoFXXy8hCG5HV5mrWWWAmoBpcn/I+v0g0zltBiEFdA74jXPot8YbqJkl+z+tH
4UfHzKrwJGQkUcdV8jJMoJiElZxtAEEgrhYqjNYRlC2hZvHARwUDro/H3y4I1Eb3AfpFVCQytzrE
HTu3sRteNOH+drR958oCRgl6OuGpuzFfH3IQlFZ+cDoq631TaoENiDkprI88Ku59ShPPU/mhE5M9
suS6XRHQlB1r3RZwoUV4GPkO6440IZO+KjTBYq7YcdhjE8Tuz833wElWfn+u82Ki9G7H58xa+oBd
9nHpWj5Zl2Q+Wk9BRx7k0feGd33riSDq4udexhTkeBdpu4/DvmH7GFbGdIQs5e6WkuzBzi4OaUP4
BdG570TnGRcZM3Vg29MG0jJ93BbjKRImKTimdr25LEBxUOACcaXrJbqYdSkFIUToNMfGD2/ubCi9
9TkpW/shtb0f9IpvZp9ScCZDygcjvh1hBQztMu83UwtJZIQlxylHleAftZkc3bgcr1AXRb+1qb/i
X0vnjoBaOhc1gi0GuN42yP9NGCZTFlgAKvZZjVXPsYsLZ9NvfShs5zweEK6J7Eqf1vXWJzj9XGrF
TUNPaOn5vhpGVAd2Qwh+2+6NuuhDe4Yp4I2bdVhMQXidP0PZtAM7tmnZDsSxyG6Hp4vlPDcvmu0x
rE7g162mIz6TTPAytlkTDc61t9XmrpjIzjTJF7u0zck6tpN4qMjtX/WDVhjRsXLy19ZyPpzeebAJ
Y37Fz/bSMEQF60TXy2tRGs/LRoj+Nk/Xun6d9vaK9phdpG3WtEcmulcFfNgInBqeetslb2/OjXu3
Hvu7tfrUt/RHvfbuJSPrTl8Sxr5HcdXqfv7QNTX0ncWmgKX93gzjGXb1gcx8+lp+QkKj16NqdAfs
0ES9rjn6Bdw+wAsKZx/Z/g+yjvtTezlmvX20cfXvaLT1u3Rc8JyS/LZz7Yifm3OxUdW6wOkdAlXI
aH5BpwNjvCMU5g+LXMJTFwy3EYNTTeuFrFRAkKPQg7L3LyCOL4faycgEMQDGxmTA5TLx2yfGJgE2
atWMfAIO344cm8BsCM/NwXCV0ZQFnZvlpIidIKX9aISG33LID4lw/HBo7UuSdNt7IGAkrhtzfhB5
/5v0gP4YMUYF+lqOYTqwx7WJUEmH/gYL5108We4BQuFce4/zmFOVcqElo4n9nbrmpbOSC2rO6fsG
JQldH9JwM052Pd+vQ+VP15HZPVudM5PxvFaHFUFIYj5PU/HZIAzZeX4nTjWBrQ7uEbt5p0zBe5p0
zo6Rv/nRctrc+tFIBK7kOv891ojB6i0hGsxeBpnBU/4oXQ/Wnr+HWDveFeKqt0oXonTxMK1GtY9t
F/9gPBTh0KT1wV+tfZMB4U2MrQnT5X2M559kDZOOMT8NcXFB/Ypgkb744afTE+RlupaEzC99QtTJ
cluZ7sdUHQZIv0Eqsgtiea2Q7FrabiT+LfrnjFh3j0Dw00NzT4ywTlFOTIdq4+uXkkpCKXO7MeQJ
qrwEdlVc7oh/AduZ28SkG7LPnEMxaKzK3CMJLvbLmH40c0iCbhsCSz3O+Yj+BXTCLmbr6TFVFcfC
H4E26l5o+QAMmtRu4WgZv9cqhsuYvhJdDI20tjVcNtMHflwj0P2G3wVIyTSBjE3rdG/+nASt1qjJ
BVT0gHy7oHdH+yaGKRDhi+G7gaxmFYE7EFLnl26O1j15s53rrYxulob4m2SuU0KJxzfbyi9qdsOH
bnYuR9d1b4wqucbSSdylj987J2+SejPev5I89Bjw3n6kPIyyt7lvC+PELNwCJ7APGRzukEjClzoh
6ahFOhROrlntExaNu3mCJpfO+b2b1sRkUGO3kuXdNm19n/GJ9H3x3IH73hWa+ces72KHMpRdk8K0
2CtD4TNgucv+vUmyJ3vT3gc/pa9GXlNgAGQ+s129WUnOYlmQ3ILEvrbJ6wUrfQuI487bumFf+Rls
U20JN1Q+QTzExnm1GYyTCKDhZD0NLcnRY8K8TAHhwdasJ0EIEBHFjX4PCGM8Ioy2KPNoD3ZtbGE5
+rtpauJgHMoUHo897ZYM9Vni68dt6O8QN2Evg3u0jNtVqpd3S61TrOYjK4UgeXFldLChmxkCWDjp
vvRUG+dkQ35ASOlHRX7Lym8IYiGeGuz4Y5XcibTtL+vJ/rDBnkNKuajtNA2Q5JsQt6kFJpkXumOZ
7yJDr050jH8ZyfI4bpxHCG1tQNBuvWMeI0nJ78u937KCncwHw7HQpmc3myBBTrOGUE/EGDZ9RjZ9
luztqfooahK4nZaQxISAX4q/wGcc7z3KJqSBJktAy+9v9ZXApqWxgskSR0h6YezU8R/af1TxbZzV
L51WPfi0hHeGna6UhJs7HeFPVR/nSsAmIZlpN5HyH5IXfGjG+YFdLhM1v7qOGLPGdjzKnijZyKXC
nGOsj7i9ftRmn1/NqRHOBUZJDWkuYbeIFtiGbOWDg1h5n+vTHo3jdr1azb2R6salNqAoqrTLPiOA
yOgaSdIz0VhtbXPvTx21Zg8WdWzNwUbYYNC15DeTtddGOatbwY5Qe9UEFTjoANg77bUO6tw7UG2q
7uLUF7crFJCh9n8yHJG0yWKesCGg18W4ACvvyAvQ9QvfZwZPjXhhpq2WcCxSOjBzKFaH2E9zfWjs
dbkTll6GumZ0e2rggLvTRmIMa3I93Sw7GOPJxBII5by+XPv8UzgbPVTmpL0+glPP7N/Ik1Yo56N2
iFla7eZCX27nZQ7z+ZHEt+1o1o0busV4bmaQNHVlbCeLoYEB0dfv52GRaX4miVzO2bWp7RazH7JM
0gJnyruAPWxQOv1NbiOUJscLAdZEgdIXEq1MCs9xGtJ9Bhn+PBtdRshmVwRD0aREJO5dIICE4Kfu
oaZzw9zxMbplc9hkDmtq9iTI99FVBs6ahVbymfbXWWUcSuZXlpHRySmbB/BewjeMx6hDaBjP/cH3
RBNYINjb9q2fKJyPg/lsmyzufWHdl7Hz0lj9ngLeveG5pOm1FQ5YY4v3Sw/1Q6+3BzLTpmApLW2n
c8bXRBuo+GDkzDCiwwkAyDvuHGgRob08jC72YK0GLiuWC4HNIbBL826g0QnLY/nl0MneTx4R8cXI
TVoE5UkHhoJ3hH1BZIazBfnAjhLaPlr/c4zpzBnNNuxFo7OEoS+WIgcelySoVmabeSge1xLiJdLl
31ZFWm9Zkke6GF6/JzUEr2lLTlb7x0zKAaV2BLQxJ39oBUHWuc6+E3QH80QiKqO2CDLRNGHhZyG7
HCBoY3agt3hduPzPRe0gZ+mJPp+tW31k0kJ9FjbpBo4qJTMkS8efI2N/YIHzPSa5+9ZBMGPAg4NY
24If0/juLsNjPvr3dktVvd10Mpm7JIi2sMNdv7PW5X2tSt6d6b9MZQZSGW/H1rTubtwatmvJWvLN
nrF1kPXmIeynxURJnwJQ6fkEDWjyXZq72Mluo+YoQIvNfTld1JdTmn44qSAHtbME+XDPczZ/dhuz
krM4Bzee/tjrRlyc/ADd5sxnxrYNdQeshfUASOXJa5k/kI695JtxbMT0ZyyXJzOJz4CUjizrSUFJ
YMn7LJYr333Q+4q0OPAMBJi4hTZcDA7s0dpZ99V2cHIdZbnHDxL9HuRqa7muyUCsIwJzFvFubuQw
N3Psh1tjIlqMaTTHoMJ31MmMK/CtCIrddrkc7BtaQzExL2S5JFv5hJmA80RwNh+ZhadxvWXvQiXI
0S4H1qSMwj7lGvLenrfKqm/YpZh5RCb7xilr1oho8g76WzL8om/7mYxIK/uNwmNs8tV27SdGid8t
zbNDA5PUmABnIB42d4PPqB053p75Ob6aIMxufuztMzrroFBoLfjOFPpa+4zveTrsMy32Hvj1zER4
sksBqbBCLyqL9Le+JRtxe85bvQb9KiG2Ocm0fvohOoeiH9/JXgDUXWhXw58T1EfAoWgGxcS+qz+T
DZZVkqynJF0/8FGaQTtl5yiSL0AnUNxIunHXVdj/tNcxxpfB5HrDGuHFGqwfnTndWZV2j3b31s/4
lAiNp5Razr8sfzu2A/MTG/l2JHo9TZOnWEQGcQU+cvTco44zZARwJ+yQk/jON2vjmJQJ676EhL+x
gFo8+SVcdZl22DOqrYYZLBURpIUPRtRk9T4uFSckYoq0ZcB97QzBEtO7SdbW3OlrPQIIto2rnApD
Stg2o/b8brX9m0eufLmRy5g2fbIr5ux5Nd4T03iLgX2BcHMIQVqZnYHApZPR3xA3KQrgRebiXptA
Ji8bLA6LPRLubZuQifRLqk852ex+AQ5Rb2+mYsE2ND6lqxNdd/NF4ZF2PZnmB0AFIjTHaTxobOM5
mh/WRuDm0WUoYf7pdzIGttUxK2Bq6K0kDhNRsNa05pV3RARSORhUEldB/mhdH0bnYam1p3H+9BOq
3q7xNDvtGECg/Kk5T0K4zHLWVLLmE6eoYLdIn2gnSCnGbsT/3xVZGtD8OieNuHEaUKlbHRtX1Trx
IFaqhGSxcsjTgFxc1PoQEDRJaC+9/i4hCWvX5jbDQ3bnA+qKR/3DiKPuuPISgsZg5OM1J5ZXhy09
c4PlaOfr13KPuotoqxmR0fKD5C0t+vIyjp22c3XjkGmmGcSxw/LbBX7ZeHfAadNQm+E3+HETGpv/
lPfd51DWn1JT4pTp7VRBSmOnEvEZk+b1nMywsczUC/K0YHWuvVpp4gMacNZrkf6yi/LOKTfn3G6d
Dd1yC6cN2Z7ZkvPba0+YaOkSu1W1nyIcbM9lNAYLWwEGYxgZxpAQhAyOsc1PC7v7YCibRybNa9IO
70XM1xPQvfycjDzzg3myeI8FJ3BqTaDEmMF2Or44TaRmGCegHnX/wZqNtzor/IOP/MVyz00GHyGx
xI+EAvTOs69zB4lBEdEcjJM76nHzzpnzO+HQPkVm0fbzo7tmj+m0PSxLeh+nK8rG5mboYcB1N8St
vtW8hQhwkGh/NQmbjVm7652Nr5d2taQNeptNkEtdHTayK/jhsqCNDXBx8bsZWU+bCcjG2sbjmLWf
WSK6nc0uYQIscXC0J89fTw02pgnn9q5Lp4ncat6u07o/7W26N/m0rMgmyTMgdPeHt22PLejGk/GG
NtgqWCCyK8XZNJWHoeQb09lEXHtOtx82P0z17ucmxE+3xKLJKUak/zn2/k9rHD+q6mPuI0FQkn5V
6tETbaT7FoBG6QLY4MUWW/MZJ/mPwqkfq4lIdCqWZF1X4sPn+3yE6P5WscCW6G2DfuGKfWSo34us
O3fYJ6qUFpFdUChYzvZKWKHZ/HAwY3S9/iKM/scsykOy0CquvejeWzYqy1P3mXv5vR8/z/Z4a/ba
VTJkZ1w4vxoyHN86gXdVGw9IRkSgx4l96Ka2DJzeb/am0b5o6V2zpW/50P8p4xsLvemxaciHjQcP
YvOyq8fkNjIQLGjWNTyiT8co+yC2ZbHKtG6myawDemhUkVhpJ004CNhuwwvpjqckfoUDqp3LYb3X
IraCQkeBlj5s6fF/BH3/FUGfoHz1n+n5WONXf34N6a/xP5q21dP+UvQJ49+E5+uGK0zLtfBfk7/4
l6JPWP8mUNbouiWYrITvorX7dwO2SY6iY1h4uWVes2Uj9vtL0Wfr/wbZmOaf5TjCMD3f+O8YsD3x
DwO27QnL8lEUglIWDmqmf6QlOlhnfLdOp1NX6KeE0PpgjNsrOxXs07HfBM4wvA7aZ95ZD56OaIuW
4hBWsDOCPHN7Cj2silOt94LJq16a2r7VB+/Rm7z8Iq6a6HJqP5exuJo8u8e15t6QxkBsWgoxmGAd
hgdgYqO9sE/zuTrJbzFJz1RXqEq6LIWq7Sn1R+ChBoWlRLtvfC0NIKu990v+hFDxvjDgb+rxfI21
sNyJOyQS0TzsTer2RisYEg1eZFeWV/NMTLTxnhlVA4wSzubyFHkb9M3UvvfXByLkHynooGkgdRnX
XdK5N66TfYyzf9u7yfXcRVfLgMdF725yiigBidzbbhyhFjRT97olzWMS1Q9TxH6qYKqkw9izsATG
KZ5tK7kbRf4JExIxndO8FnX6WcsJe6k5zcI1793GuewcAxsS5ymPec209l/tmt1EcrBK8xhFfZjN
1c3gd+Sc2Vjf7BtWgGDcAIcYBODmW6/v4+q3BbW469Bq6Jy2qEf2ZPGULGLpM/lRCJ6BdUKRh5a7
XpvQ2XcusRmE0Z9I9GTbU1Jda3kNxdRYyDKLkw63CFCrpKx6YaN7Z4qnPyMx/Io6nsfc1OyKTAvY
3F2mVQlsOTJ75nv5TdEQabjbT8PdKKF3DUVcUC75Ep/dlv35lNv3m6AJ34DalX84s8lsVJ921Gu/
7QbcNeehKSiytIv3ko1kAvfZ4u2pU9z3MRkBWG6hGQWpxC1TWHTOzowcelp2vd2T8dvPN2Ml8R0Q
bmRRcQ+ziA9+i1ln+LRpxejtSZ3+7C3mpCKrTnUa36SCrw7/joPXO7tR9EYw1OKlG7zp0i/iXxHR
HgAu/MdMdGQ6xNexRUuIZaFIRqKd9YwpHrnHwR5AxRqC5MnJ+GV2vwywYg/ILPZGQRk+HqmkWsm+
9d0ocKILe9Op3AiRnpCgzV5nYXrktc6OOE8RIdrQd9WPJSL+mwmXLUVr2GhBP9l56XtjZc8+8Zvp
dP+xXeKXdCtu8pTPF7BSqTv3U0o3yjTi+3aoyJVcaYHZ7J+ytuJtNoc4sxGKRs1ylsHtUxTgbYFE
V5kP/jB0u/gBGx+qCl9Q2MS+7OFlGAv/T0ShOS0fGtPCirIeC1v/BES27DaolMRu5eciwY1YOs4N
Qt/PxQeCZpqcFaKGX5z5lMA0i+ycX4L+YkifN3Ghu8kAnmt3Vza6Q1qTUOJKogyQalGNI9X11aip
dwy1O/E17YH69d3rnLnGjmkw9mizFvzESHIVVMyObVNeRfB38ZOwkusymB/5KTY2ehcfOXZhANqB
2XKuR14F4YGfNuURsljtLX1Mt+Vg5FRDk6QJPMGPppvYKyLcBI9XnlnrYLspI4AzIg+LhPtdL/uw
DNGzefEpvrXRa9Wx+xr5CIUtHs3O0lh6jPBTo2rXQGHbpe2CCNVlPKWRSVStxEA5cxH6on8VOf+v
K1goM9Yek3698hg9c1fAq27uqoYRqOw949CWUpGUlx8aA1mQDe0Z7C5PEhTba0QJdPDDJm5RVOis
uRHaHrrCeBg9i8pG3JIZ2GcNLRaQh3O3gpMz5W92bOBRpewGMwbLuuvezdr/NJciD7S+oEfTLvuI
WhnsuuhI5f0S1MNyBEWPSHK76NAYhlbLG/KT575nOMoFar91tq7Smb14heCGtS3UGFkE77K0YjLI
ry1OxM4pvesYnjddmp2fWj80m7LTgCLb22zZM6n3epZ/WnVJi1mr6gPZ3zezxic42U4fVLELLrSq
BPtE70kfnVPtGcT2w0S/1suOktsIbFovx37vwwHlCNMbKQks2PXqOEfsCpd8CieD3jo6d9Lnbf+O
UJWDbd1qJR+FFlVXZhP9yk2BpNrI90mTAX4rflh0RoLceZ2HuYTUnG+Huun8Y7s2Hw3iVKyfziPV
WjNwLaAdaIfYC5rUhWy+LnIsAU10v3Z5to/94QHQwg9CV3+T9f7UucCoaLUzWLjxnch/q2/54p+G
HG101k2kTxxne074Nqx0R0R9m1rpAa4dw21FNbG1SBJXExaAKKppGi8U4k6EcAr2c+SjLMic9MOa
mttlHd7hGX0mgPaybXzDqN0iQC1+6xq/xdIa/CA2y2Npm04Izvcc9foUeD5mskJPLtvMb0HXADpa
nGPLaL9G41ljz4Icxr3ZZnE9UwQEhcYITFJg0CZROKZOyOKIeWrT/yDwffY2WjxJsd5TsFl3W9W+
pSP6viZmMtIMuLrWYug7Nr/Zbpu6jsmpuNF6uNpbBRtMZOU7eN6XrtEvjI0Cw8I8SSmo0fU/jk3V
0YuWnwMNvF1us/V243ebNngwNVfO/JagS9136LdpCLQSSjzQonUZbPzcPfuyZimGoTrgAjjFZarv
OzSmGi42MmtoYsIQqnaz0B57tpy7zovp3Y7m/UTHpR2X5QAcgKjEBfz7JIsQuqXjCJguW3L/2hhx
YDTxJubRYExOQAevVAcL48ZCv18W+nAoBc1gNR3y47EoHXevhVx9EWuyWzTjOKUMiFqsPW7r8Lrk
W36xUJAIqo7B1rHvibnYp4aeHPyRmTKxrh0K7qzfWDZoTvNDm3kviX9t9XgSSbfQqd7raGOlMU5L
buTSJW3Ma0HkIFp642bd9Ff1zfGtmk0duAZPW7HuaW4oFhSxI1McyGw3hzNLVQSm5u08RS9pVgK0
dNpdfEOROeeLRD3RWcSwXxLwemR87gd6YhDjI9q3TRLWkFm7tPrjzfhNUseFd6xH78PoOOE0JXCt
6OMIqrn/l73zaHJbydr0X5mYPTpgMpHARMyGnkWWUxmZDUKu4D2QML9+HlA901JJXfp61t/i1iVZ
9xYJEMg85z2vUc95SamUGpRZLiQNHLYXmf3KrXSy2Ga945QXB9t1u1MH2frHj3oqu1MzaGKOpoac
WNwCR7ijjtXuva5iTCe9jxGcPJjhsLJbYlwojsmFaTAyG8rsPdOBDZ4Ry197JyP1OVQy2XlVZSOS
aBC7hy0/fjyHhJVtCk2mh13NwVVUZrdEz4+EfJsP3hL9UE3wca3FQQ0v4s4Lk23cW/qHK8vFrLNa
3Fj+ZdIC1tRfBTvIZFgbiy8X19OLJQSO1OXandCK9LEdndLcuxXuJPHZhV7ue4RPNYnFgMtpTz5z
m53R7VxYvocZs5qxFTdWHll7M3blKkoDplmiTqx1Aj69z+1ijycYztAXZ5gLHXzMsye5MMTryy9q
rJTWBIsYVN4w+2fIIFcIKuJaL99nGHInBfMxbv2V1zPXiYqbKe3MbWEzHHUnKzwrtzsT9t3Dcwlq
ivY2PONJdDZK2yTwyXFJWoUf5AuHKCMxwu/twC+Lh0B+d8cieGhnhwLM11/LstHnSJn6PN9nkQsr
xAEFyFCH8i5PbvSpIp/pygkkULLOjhmxDtsaaH7lteaIY2dgwEJcHqbKpsRxiWxdnqETgPXWM/hD
+/CQLAkTF77w5VEGiF6o8KRwBDolZdwvNJOPhTETYMLFup5794MyXTRDyKquhosBm+mAXPzruT2G
yHiK6BsNvX2FO4fKAQWXhyIVa4b11I4B72M0CIYs2LD5Kov8Uz608YYyB7n96M37MrfPWKAYKFpQ
N4eS1JvlGRwG2im0MQWupbpi3JIZp8uPdvn1j6dD9UxmZLBzy05taVTA4xfBFtma1habP1QYytUn
QjvoDRVFQFrEw5mZk1o5tsTytQlv8tmUJwvW8anOC/fHo0A0aHU6w1ldXrv8J30dYG4wX1loRreX
VzAxkyfQOW7ehjli35rXliOvEQhpUouMUzWazce0CYqNJ033ZggYCmi/16ehHtzryTDOyUwVPovh
AW6HcdPlEr4jCEvtDNmpVr31aLSFv2E2H+4vT+Uc3TgYkG3VQG3GVM9+JJrROrczU99BZ+V6spiz
ETcZbrrYGch4CZnHqfQ+lTYysnT8mPcKn5rel1sME5cgNxzvTZegpJ6zHSn38Sd84e6Hzu5/FH1+
V+JZ3/7v/2kt3fhP8rulWxcuEaboAE0XeQhows92aZlv2LMom/7Q5W0Bg43cHiZ+6UQgY+E99jgj
rRyTtkTDUxMxu9f/z/sLyzNtFy6UY75CC/xJ2IzYGPG1anySc33TKIpJmj0nTr9R7Nst6WS9S96S
Nf9Aob6O/yv8Xv7h2Bdl4W+HrlwLJSMDVUhxvx46xb+BG3rBdHGiT1waxrb3H8dsAkuDPDULE8VX
G67/G/v6r2BfnudgFfjvnQc337PPw+fm+89a1h//z/8FviTGg2hYLdeVLGSm+xPwJcHEFBuo61uC
XwBJ/RP3cvx/cG0DivmOABlzFrTsn7iX4/1DCMvi1nal7Tm0K/8J7iWUenU5Qcp0LcsTJosRAJ37
6nJKkQUkjBzqg05Ld8OSeDVbut55rnc1UCpfxUzrtwsOuyK6e+EGGtrd4grB4EyTt5bXqkPdiUQL
wDZcJwZs2URIpN89U5xU1ScJ3X+1I0S3gx7ShSfSL7Ymfs10a9pmpmV3pzaHC5pG574tjZ0RfvLc
qt10siOy3XX7U+xhOeMYFP9WHX02fcKJW8XKJ6f8SEEG7rHEcLibIkJ3ImcPacNUfqc9nfeiXaoR
DnGdYvqni/aDGOVNiZl8blGf9tkn8DIPwl+/H8e6Y+6Ep5wfqefJMcMtbLsbz2mMLUKldNvY5NMH
DY0DGg8SDOQ+oKd/YLJxQqhC3GLPeE4H0Xxyp5BwINKTId9cN5YMtpPHbp/jR9Kb80GZXb0TbXpn
h+EnOKHwSWMGE6l3RlraXKG8gLs1PfYlMKBBF4QDOJHiiHvrtUgwrhjrpe4PzY+z2a68ghJ2tuXD
MNjVlsF7+hCE6mNc0eBeOw0z6wHJ47YR1ve5UMMyx7+xMtta+8j5Eey3GzufTIKK4k9Yh8ehYW+T
tIHrlluElsQdxMRhm7PW7TB1MNGP7biGXtKBitepACqapHu49CWuxXe/M+3uObdDQoNHVl05h6fI
dcFEQwjFMNGKIIeFFNn3jbbvZdrD7vVTVHx9pMHQytXuNkrtmyYdho0Zpi84OWwydTVr0wHHLEmd
jOFYCvcxCGAzqdat122DAhKuwQ6m1jerlAh84BZvUheLDZnkdxFvRDK2uSIM4Lor2Zx6274vjHA1
Oeoc6P7aCsBco7F40LTb65jIwjVmD2si0BhKpYVeUV8eUy+8t738jLfwWZpfmiq/q2raC5wosN0J
UNQkfCnpFH4CyTpOFdWWwawR7Mdx7tMp/VRLdgdVlg99mm8VEWzPKQATIBHsOKC/KNoEYKrkghqH
3gSBILBgXQW32H/ejk6wDRRlcxpw5LoHmZCMsdHfrCosEXc5wxFmqiCQvRn2eIocIJxVWyIW1k0P
cqQ7HK9z7vFVpcdDOQxi59bq0NOar31jGI+aZhSnXSCC0Sn25NBUTNKapWFk0paEj65F80y0Y01P
kr8kHnBYdGoHj1A837oNhHHVhYFBNqeiAPEe+qYdbhEhMbdy92quHlxjIgw7yHa+rlGdNNGzU2Xb
cYhfLHsTwLM+ZoM8AEN7hB13NUCzf0imh4l2YJuNtJUiZVOPrlVGJHhGdDtZX0Q8ZBUQul+V6zZP
KL9StQ0dWMVJboIS1rW/cbFKaVOWmrTR8bH60mQyuJM3ThbRBTjGDfhvtIMzhZsJ+cwM9hCZB9b7
aUBsAyfhHVI7Y2NjZKFpqVf9ZHsrRLoFAZOqaaBzw+8SaCy3g1vf1zjRnJ15jFcE1HWrupuYbDtF
sy3gX+3zMiS2fGJ10tk7r/bFgd55baZTuwtSynXVd0ClEaxuPfu7wAc360vUINFDGdUzwFrxQIr8
YkWdv2RJYO27OYRnG1lfmYMZOS3W8BC0yUFPwDmYdVior33rTtVWtvGn4UZP97aTnDo03yvHiVxo
/cHGC8yvSazjDXKK59kuHuIQPw1t44GIvtI9uWitTsmorWOBmgK5b7iD2davMprqU2XP+W7gAzhL
5k/c2w21NeKGzpi/6ZSeMJh20HaeEyKqVq6VoH6T3t4Ju+4w9fG9GlsyHC1s+8vAY99QjXuybcxU
qz7cUEs2y8JvW2OPn9lYbcsMkyGiabvDXMYngcHeGh3+MpWp07PMsrUVTtExQ9BbpoPc994wsuiw
jiJenBdwu1kXizQ8d9oXWwGKVwFeu1jQGKc4a+U+1PadUUgqZR2DYBmFsY6yOj9FGQx1AlLIxQJy
hLA233SMTg5GU5JjO5knPC/JtZxz6GQUy1Htp2dVOO996DZ7YC3/NOm6Oji+e10mJsyRYkq2USPc
DawP98enaJaPcvk89fwSqQSHhuUVOo7xwIX241MWUTqeYAUz2QVKhv9DQnUtaYwuD+vYPXrds/TL
+Sp0ncfSdOyN0UeHiTISF1T7flw8bRg56UvHpVrn6vKoWLowYUzAb4kkV3LWL7kEEi6nGl5/8kFn
vBq4sI9rXBMam/QscxJ3YQHBa/Ln60vWYohm7GiBJNEUkuNpzNf1CMr63wXof6UAtSy+q7cq0B3W
1/G3X8xU/vn//LMC9cx/UEF6rknGrbxUmf8cvHrqH4xiXbkYWV8MTX4qQHG+Nuk08UthO5d4hfy/
AtQW/8CWBfMQD68V1yZZ7j8pQG0muL+0M77rSOEQVIf1tuuYS6X7cycXklU5e1XZHyRCjE2dN/Gt
gc7l1Fb1bcfaA+szivbkj6RntmZC0+0a5mydbpLqTlQz0ti+vzG6lEqogmqsZFOcl92RJGaQ9b5o
j52lr1tZexiYIJ33I/23bvCVF4xchsZMtKnFGSu7jG5+PYS6DmeW7bHbm3xVbMtMlozcBiWn8C1s
G4tH2Fq9r74plCP/YSf64819Wn1T4YhEM/zrmzdOoi3WoG7foOD3dLmvMyIrmynaUuQNqz4Ibyu3
MlZpXZAsE/c/+sJ/242+7sQv78/X5juu4hoTi0/7z9/fbI1pNQnR7RfOlCOGdGMNEHqXsPhchQbo
wLGOqebivMV8GP7qT9f6H7ph69X18+P9OXrB5Y11+msjnlGTUptJTr6UZBcwCXgXNtSGziStlSki
3Amcjh3Fi782gDvrYUKCnYOHA7ixGZBV2Bh/OSV//kQs7svNZfny1RnpQHEDp+q6vVGyxFvJGCFF
E/X5Lwf+irDAgUub2wXfeOHaDn3krye+DT0H14aAxmVeCHMeQRoNVi3PVTCsU7cLr8ywCG7wBoJA
o61DPxjDnWqgA2dIQM6VQ3xhNrruCbK1959BFJePZrE+2DSuXJILa+Pna0LW2nYiC1FEW39DD8FM
0Ii+Csdf4bD5GAsTHl+QVH+5En4/7dK2bR+AzbOE9VsjG0Tg+J5T9nv2Wclu72dr5I3l9u3T/qez
DufRhxhu+kI6y+9/9un3cPax0pRDC5nAzx6H0ZRMIDIHst/bb/UK6LmcxZ/f6tUX7AoT+3CZ9Xtv
YkjaZxh49sk3BKTViuhR+mzm5nE0Xb/9rs4rQODytjDKyTUFl+ACfrUgT/CzPVqEbm8rs8dIoisO
fm6euhhKGMUG0eb+bZTgeFNVw2OnRLKdan1gafBhOqiUdF3pbIfEQOXo2oc0UwGf295pl3XX6zUS
sTE915KODEodpEMjfmlChwjCwL4OJpgMWF69tJAlDlN613hwfsNU4gAz2fHZI/G7u7d645OoZXz4
y5EvJ/QnZG05codkVkhK0lP2b5et14auTaAJ0Zc2YjoLqqHTFaSihhyVEen7zmxW9aCNrdL+Y5sJ
olDEdDcUWm3GES6zWzxkLU2SaUAV7BVMYK8cNg6O4JswZhZNLMvK1tpctQ2tPMS9G0/Nh4q6sa7B
NmbbOUtbJNdj+zXOqUBDbzAPwQfYHwm1WH827OT924dsWb/vXRwze9eyWEn+eXWrJn7mprPMuj3j
o3zb9zMwcvJ9LBd97/A0JyUKsN4z1ljt4sczcToM+TL57Y3ZxbtqToxzWH4rUv5tmh+RZpSbprI+
RsFsbWNk12tfWju3l4AFnbsLnUw9+n1w8M0vieFFT/mIqGZYVDFG3cPMYDXrdD6tRWDCZuryU+63
COEMfieS/H7U3r1fVk+k08M+XQmc2THqUtd2Z9KjyLUYT8kc+msnUujMBiI0en0fVsMTnJV0ZD5X
5n28KcWDaconT2YPTSLlwXcNKAZFv+20R2tJmZyi5m6EoXazqpxNaQ/soyJ+hlfiWRVjaOaYXvjk
JDF0Jk2CI9SfmO7em4avUwUL36iKaWuF0B9nuiWVXtnencKJODcOuuofhQlQhIvqbTjEp7QVhJVV
TziQkTQtmG+WOrsSZt2tkrmDcy2bRWZrvLNK5a9K/2vUyK+lau6keHRLqDl5LT/ZlvsoZvGBTPpw
MaM85sCREHscd9V5/JFG95haIblKJI0zGQzA41aNA0TT3WbR9Jer6veFy5NgnbRrQviuUq9WkLEN
ZS8H7qMeu/0qH/eeTo21FY+PwQjYBstgHWRo2t++lv/4rpJdV5p48rER/Loy+yQEev6csu2az60z
3Pdl9tLDXsOF76kR6fvUdz+8/Y5/qH08IFpPWT7mIa6wX2Gnbejrwsh6ai+BeVmBjH4ak4fGQFTR
fJYK+b1vnszOIPVNzndvv/nvNy5eKfZSnvu+6Tjuqxs37MGTEEdyuKr8UDX2Lpls4yjm1EA3xqys
OyjjmwGP9y+n2XJ+WyV5Y+F61LmO43Cqfz3PcJENWlPOs+jVjc8dtnXyXGMpP41HBmGfc3qGtdRd
x1RuvmlZPFcgSp9d/ZxIiNZvn4U/lH98GkS/HmC5BY301aeBTDZbboW0eRypgsxl2QjRj/goWle5
N3FnDq110zIEZTpS3qZEIZNNk2zzaHgsUZnuJWP+tz+T/aevhnoYYAMVJM5kry6LuobCjg4FNyGI
sITaGttq8V/F7P25CqcX3WJe1tYlCgFs2tj3sve5U76bVGCiHbc+piMKxgND5iv8jCckFBZuSi5g
JN/rpjPDRyuxr7vYhIWGLeEeCV3QBfl1vbA1RTBuse8P/nKaL2XNr1ujJ30IuHSEDp6Xr2vaUBiG
EUROu1di9vfkmYT9jaWCfFvonk0ZRtJaI8VExSnwksjG9DC3ol5lcrnxc7q11nTRL1G6uIDw67Td
DFVFZLDfImZCk6SGLMPdDMJRGgbOsRfeo2mXAHpuNC9S3kVacfbhSBxkyQGH4hg6bKsjWRYh56iM
o/wv1ZdgzPOqGuCQEQM6DrNGlrPl9z9VeoHV+PnkDe1epy0xpdEBncpKRZjlwzk8665ehzIS+HIa
pOQWaEjL6CWJjY2MKPh1L4wD5Tn8pmB0NzSAQC8OTiOznuz1kJQf8rHusRmhme0go3XZF8Mbnpoo
864yQoq2EFSof1xnk1fQumy0kytpI5N1dXpFZlO4rYIWCks8fZ7bfAkhEYxQgtbZ2Cbs/dL99vY1
fan6frsAfjobr+4ztISDCHFa2IekbAAxT83anq0GSXw+kIPioTgN2EYH3O5dC38CCHQ42yn5hEHd
7dufRf5ppacAZ5NmFcLt9dXS501aDJPErcvPFVp54U24T6Tv+8DfurU1nWOJBKGKUS81YciCkFm3
+ViijcaKzBfZYeaDn4OSGY6s/I5WdTopf2E2zsa8ypcaZ7HSYZTyRdr8kbguP2MOpo9+CPwV1K63
4WQ88mcfG69PNrPC3SrSqIkQDBfb3ItfsqJDqa3s2w7EeSdz90NeyQYfBJg8zhyMeyjA1O/mMbJZ
ojzHyzfS9Pzd6Pfwdc33jgg+W6p8cvuEvb3yt6qr3/ddu3bqKD7HtbMWaO48K8l+BMz923b+9/YG
nAjetKAGRoz0eq7OxBF6RcJy6on0M3kBJURwkxSnmZr+7W/xD4ukS8HNaFQo/qq5fMk/3V5tlrpw
WWEZIZN/SSqELao6sHTeeSSA4LTCrCiHjYsB4OPbb/yHkpdjRDBg+0JAH3jdONcBpGMVSJbnQm57
ncBU9UZxRJnyFe0bExkv2CgbEZdbYB4jQ8RZ+UQnj10MZLGs3FTK+yZkH+/nanTXU9Qk2zLeBS5S
17c/6h8udLLn8Ct2kD+Awr06R10Y1zZMwXZfROEyEjiVbfJZm9ndaMh1HscvrSr/BmZdipZXdzqI
H8l2lg00x5D51y/G10Y7xjF3l6X7Gwh6jDiMDYzszeyqc+gFHU5PbbUzfOcAyvDODrBZbaFJk44R
rJxS3I0OxglR1OldE1BozvH0GFuwZ4y/lUC/92t8kZKtE00JKaCvy6+477TEWrDdD17ZbcwKFW+G
1S+s+0WgFSUvb38bf7xiaZGQmgC3gfT9emJcP0nx7BlbBmTXQ2df4wqDwKJwb1icHQKtUJL785ht
jL9dsL935B6ZhRTTUF44XO/Vepe0FvpevEj3+dy9x8T13lJ0h9CN0LWOzS3tCuMP+s8Uq0DYnJj+
J7LdRNqgDw9ChF64qq4dNLYmapR5ZjD69omx/rRqWIrm0eRm9uTrVWOYMIuN8KLc24b4zKrCyFQQ
75NW7TV94/copjrWArMDm35NTQ+VCBm5Y82iGvSCrGIvzsQpfPtTiT99X1TIfFN0t554fSF3oQ5s
pzARofRhsjNzBkSMeI5Ziy6dwbe6aTvfXydxaO5CbYYMnKsj6UXRuk+8/G7K96SKxw/OOH7vIaM+
9FZ4HwVte4MxtG8486n2opuZleZc+3W/cQNZ7GMKzZuCfQFbzesOdxh0HBBK54ptotCUcLE5oQZ2
ff2+ra+Lig4hHkF4jjgvfc5G+WHuMZUynEQ923X4ba7jbaqtCK+LaLzOLLY1p5mrM3PHtqYGePuE
/eF8IahyXRZjRS1tvbq+I+wDJlm49V6HpKnPcbLtUThuh6LH5aGXj3HU37tG85KgVH37na0/1Fpo
wxiHmcoyPbglv95akM2A+xtVQw3O1CExe3GIjYAEvMBJ117pWsehaa60zlEaB+CbjlNL5NXOf95T
0UtJuDjLNOK3naFCTtBVnqj3aTzdNiLX6H/RLcfYjSBrsT6PXgHrtyzOibDbv1yuf2omeXPQXJoY
BZb/6i5H3B8mkJXrfYedx6pf0py88ktSheE5D2t7Gxt+sQ5nkt10uKsiHGDf/hL+sMr4JpCfgFpm
CXxyfv0OqJSKzo/kYi485+vKPzrBGpMsPK+SnLxc869HTCv0h16SmtLE44jgU0Qhr/Ya/JDKPpwt
3lPn/pfSvqg6OvduBLTZxV3zkBU621hj7T8a0jO5DINvkMGjkyK4ch+OgX+XGJ+LxIy2fT7hVYII
f50OTnjX2x3EbWzQwhItPEaCMUQSBzlv0K6rqZHoQPCAMdJRoc3o0CsF1YMd4cw6aQzI2ib53I3I
+AmyvG+zfGCKUOIO7Zq0vcUYPxUddk0oi8NDbo/O+1SIL9qN5BaeZcGd3iPfsJY/JKzgc6qMfYJx
oW2a70BzjEcRUEaqQT7HGKcdgb+C6yDOQrLfhXEnTY1ltx0gLRqcewYb9VOH0sND6j9q973nPPez
lXzX4PrNYENhih8VHcR9OUhjUeehyMOKlDjHKPDfJQongTCcTlEf383wip7bwoojSk//A3QBuB6q
BCKyhbgt/OyZSqY/kpKDcbBtwqrprauu8z/RBKXXlTUmZ29GucYOWTyPU/JoNiHCvgHCgm9108eI
ui2fOtyZSomzMCU5ImcjXqVmNqzxciofklh9Rbw7fzWxcEMx+REXJGNX2CK+nlQfX/dj962aWgyD
+iGbIUyV/TaH20O/h294XOL4s+qyudnEaTPBpc4JAow1ZNfMaa9mpCZnRm7vOyPp99by7PKSimYP
xpbIcTlX8Q07e3zTYaV4NQGTXF6yvEpedZ69zxYeb7L8KE2hfzy6vBZAaGj1kuw34meVOhIHgdo9
Xx7968eQh3pbDWBynqzyHcohtj27jOHuTvF1KEawzpAwyTBIyxNxDEgEfKMr4eQ2n0a3pHuZgw4N
/ACbfXk0k5ewzTJsYFMdzrdG2cy3fYonbFDfXl5h8jfdxlkiDt6cHnBtOXdFIO/+9aMu+nVMrXKj
cowSJeaaaEppztupGKlxK7w7Uic6dCrfD12PD+YQCKQPtFSYntXPE98ApnIq3GaQ2B6EV+6sqbDe
G1FZntqIXsagTDaryniHVMDAqaG+1xk8qzIpjDurATv2424fjIazkaEMHhGsE/rTwk69PM0p8a8n
RAHkoR4bbeTGClbxcEeZ0AxTZkBKiHssQTfKJCeQ6B+Mw3xcwIwxw+u3DtZW7Za7xHSTe1Hq5B6A
SW/HCcYHjujA766OTo4Z6xPhOMkaiZr/nE0JJp1lpbZdYQfPbtIa60J0yHlmWIXuOD9PwgLCCPV8
XRjB/GynOclmln+fm03znH/KlhcF/nzHsS+4GSq1r2lfnkKSfx5wNlw1yqqf6qmpN20KR6eanWSL
XSEjOlriW7eNHYIGeETpOtBrrBRpSjtr6KiRkslpzqrGrEDVKfbJMPWV12EFGmUu1zfSry4ob/QI
0ZLxWrOXVrTJOZanBaNc2amH4kuGepcUjvVg5hhSGPoOBli79WcO29eB/6SjwkX066m9g+choFSP
25g1VNfGZM+nsWp3rX2ymiElP7EP7jut+0/4+XzQ/XBCTFTcugN6/LLlOilt/OCQG3fX7QDN2q2i
b5GLXskWIXTE0qx3ZSjzrUY1Qkfd5Q9z3t9P3uh+zMm42LYICY/GaLQf5PiMyDuHdC+2TmUAHBeJ
hl1Zex/76KpGmv2J+e+4w9+3O7SYL3+QLoP25XXXocrNKtIi9MiyihlH++RCaFnbjY3oEKukqpmT
52KKP7GQZJ8KuHRZlT4k2EveeVbqPuPo44Rx/jz2Q3+Plf11ND1XorYekYmUt5A2n8K+CZ6IzUxv
ks74enmWYaJ2XbRZgd1sCYu1MPg2wF7v2WSQ0rnBAxKD4GHqBEzKaBanjBEonoR2c3AKDEpnwKVD
ZVvTkx+42PXHlcO8rZyeEAaho1Tml3EYcyQLSfuAoZN17Yv4XdPq9qFbfljjYmlWkvYXhmm3LrUE
di78AWM0XDjq5WnSd8lDXFQbPKc++Xmj97U3qsPg+h8g+aX0ay73oo1ZqSHUwQrT+AvW+aMYDtoY
ejYfT9wFrqIfxwoKitQNYzmMNAhU3Xt1x5hiaOotC557loZXbWUX48Qah9Nt6NXT7eWRjihkcIFZ
y9lYbJMc5nkjtNeRDOhbN3v26zCEvCjxxHNC+2Rqx4JWBmKjajVvXMMlw8Vi7/Vrfz74U65ODvha
WkU3alLlKbTS6iSqHKfUNvH3w5RgqyiLHSPa9t6O4TQ6xPmeaturTrkruErVHN1eNrtS8NsoGWj0
A3O+ufyQzA2s1Df3ZkturfDrrRda9lEEwec57k6YwefbpP5eGvqrG2AXnIGzcQAnn0S1nthnvMQs
/DLUuI0FNGfLROkjC4vslDK/sqf50NBGrKTA6kX7e8epvsVp+i5NAxip2bQL5/i7MTV7NB8raQxi
W7SCT0Hdp8d2WyrvMCN5WOkgObdR+76DcY3p5rdEnwX7OA0MdsTiIwK4d6Yx4ewb9/eU85tihJKi
Ups9X8twU1NDGrk4e3333p66O2xXmc5Wt5kKl12XyVIgYJIg4lHpe88ODmKWX2072gus2UYSfbTP
sma8QJO7gQ75be5GmKHEXxshMqJeeeS8QpYbza5aMwqFDBliLKP6uSGDor6iGUqurHJ+7if3rnb1
jAq8OqbNfHSm7F4XK9HTMsHrPI5EqK2S0do5xbxvY2M7aXuPIcBGZowc1fSdjvO+cpivYiQs1nkl
QCDzyeG0UbJKDqsqqJXN9KQ7jTinekrTWhNHIN8lAk/FvhV432jyiRwJXhvk5qaNva+ehR1zHENS
nrPuvvCDd+401xtjnKx9m1CZkKe4gIxqDaua29O7zZLe287z0BEnmx+7lhg/x9XMJo3beBw/x7O7
kyWpQmYzcUCO9amozBugEiSj3r4w7Y2a6T39dv4WDTEcVG0fUV5Za/YkvSZiAg+jBoXaZNTI2Mkl
hBFSruvKuTMbhEStzJK1tpJ1Zn+we+9maiH+aMmlmuZZtbXTpN3WUX2DJLPYmaPVQAbUuHIRRox9
gH0jDfqIoqli0hptyIouS4JQ3/E6rLB+cV6MwsGKTSKnSWf/JtXzvdn6dMiWtHHZc7fCNvBlKbrw
kAZolQH+CXKL6nClyWXA6JqhhTtfq0j3V2MUoU910BwN5dm24qdunkn8wUIXJPClAErGk3DV9vl3
L0leHIxgVwPK11VPZYElBt63Od+x0O0zOcOfaquCYNA0K/lO3MYGw+jQR6o/IEkYiXZexTYqc68y
ITBINE1Jd/K9HVHK1QYNf3atA/J7bPczLI5w1dUS0wFXhqu6X1ILLBcPS2KN6qk7OwlxLok5fpCW
YezVMNw2lXY2MZNP5H0DqQnsS5VWR7Iamn2AL5ITmvOxrfuvBRtgUk3xfTc1tzqBx9/HkdoUdQWT
c5jG0+VRu2hoQ78/6patB5vq/YB/JCovpzzFijYXnFFaVXXKPGFABYlOlyCZ2lREysSYqpYmmLGX
4OaUh83J68MGlkEbakJ6geAvL/aJU5+qLjwTS+MhUO/rk2UgghwwxNrglVyfbPqbaoVa2t73Zn+t
ljesxVT90PEhBZDcpR62dA3AeIkP9OWzR/lY7ByVfGU0EJ+ScIxPLr070si232go/ixXoblB1t6e
JFZb0PsW2kcz4kgVezdlmi5elKR1BvkXHVbFFs+uepXrvjz1y0lIMVrbkFMvmaIY/SmSajqUk9xH
DNthtw/HHI0oQ6DlP6AJvPIaF3qz2xokCvWHqYI2MgwYTjrKbk+XH8wFd6q1/UNj4AlOSPmx6aSA
opZnePpFzP/rhvgtzNQwHg2Ix1ieXV6iBT/HhUq2c4PDB0aQpxkvN8Ko5k+epFhyeohlAFHVtseE
Dy75TLx5spzlum3LxaexOPHxCjzzuedxHzkmHht/ZGanLmxwYloeWUO0n2XUHdKi/+DpoNzxLCCe
gB/lrDrUxNZzgZ8wy4lUq8vrGGuxVF4eDjLZAtOpQ11M4WlKU+ToyyM/mg9G7NIFQf1vhTUcyE7a
q6YWJd9G/T6q2nH346kR+dmJS6pfCweLMieiyyMkEzuJBHsnfkyGjE9j+T4jc+nHy14nvFXhkl82
zFWGb7LAMhMrTgiAfW9ckcv0hSTvAJfZxLtyep2xjv8zZCpS7XUd7wmm8ZihmQMTT/Y1zCP6TdY5
xoH0vQmNQ5weLDq4rT1ATZ8zYxN7pvd/KDuz3bi1Lcv+SqHemcW+AbLuQzSMPhShxpL8QtiyzJ7c
3Gw3vz4H5bp57kmgClnAQcCyLVlHEUHuNdecY14KFKtLMQlKmQNdhI0mTN7kVFTXrSfDOPmcfSM6
IfItmQEp17I6ZG6jh07kMFxb/lFpwQxNHBKHze5Ba5hVi1z/GGmXWhuQugHHBb+U2YUToO5tHsF7
G0GXk3xOaPpaOkjhCwDJ/PrlnNp1e+JN/M+2pOCr3HpYClW+fverLgkqfra1IqQKTUGL1fVk//X7
VgJGlZMyn627UCkwnCxf/+vh68t//UofAaBmQe7/+VP361//8/j1qbVmVOuy1+T6z29+fZL4+nb/
+nKClMYGqz6phv/83qavb/7r7/z5ThxVvDrm7P35lv76i0kEzZASq9d/aZ3JNWffOhO36fifBVlf
vyrImP/py/rrD75+768Pv36FlaMI+756+fro62GMJZVjX+Hqr4+9uHVCGMSgufmadEjDBS3rn1+t
Rq4fkW4J6Ej5+vCvhzljkK7nhmf765dc0/ujvTS1+oV1rA3O4knTUsUKiWQj6+Y86Jp9wUPpbsTs
tGHeZeVuKg0qASYPuvyyC5wyZYPD6H5PmbGwGA1naan94EaEMZ6L8y6XyQGr/byBp2HdOmVQHBFV
08X1mcTpxyZFhTgj28DY2YK+shGDlZmPn8ToQUAncJhdn44kAEw9295U/+kzujwkSB3M2U+l986J
LdlILuSEiGeP6ItFrbrNtcfNi8926q7SMe8YVrB9ToCkI4DxNYr9SqPMIdRn73vg3RxDD+up+RlN
sNAj1dBzZRpM/1H3UmSMdD1ptmxwU2Ir6SGRs7ujJ+Kp6jAXVXOzZ7S6zcoK04Bep5b002pEPLGM
7lzIoqNcAIh9gNvPcoGI5lCtrJElcFoHGzkQxBg84n5l0fxMn8ahuad2BGXUsjg/xTernqgjqH93
tkOJMCEt7p+fw0CVQNIxePhWtxla+5jNEGkdWNPRhMOCwQ6xCI0FRUxyQuoYSqGNGnXtn0tLvE/9
Q69Xj1HejDsZ+6AsQJXdgOr8HKos2eZ+80vE/bPWNYommVGs02o6xVnyo8xCrZQez+xiS+ztjSkT
uS2bfufVVXCKJd6ElLORUY2ktsxPt4qMfTK8JNi3HmNABiuRRmcNf8rJUAc11LiRLP0cBJ3Y5gFk
SmJ/6UYnDb6hS9zg9nzNxC8KToBmMQKHhhPD6IBVT5OKAaJWX/qkY0kShpjTUla6NlpiGq3MkbWM
/KppMt630fyJxzG/ejYF2rb0T+VAKkk5w3i3MJ6lJb0OhWhPHr1A7Dp6Tjt2U1+KlMqfwdYPKk/3
SE/fNL6Fk4P0QUwFuBJUKjDo0MfD2suifWuKH0y3w4YdTr2LPRqyUnel9xz5Ko21vOi7eF1NFHMN
rDcxpDdsFEuPgbBmdkcCo7EPdYA/SJ8ZaNQuZU20gn3UnqLhjo8p4GTC2QCrwcmV7stgQjbJ1Upp
NH4TSsn6UjvMGOopqKzsA1hEQZ2G4E5UCs7BOZJtZIE/REnEFZW8k5/jDj9b6cbKpDx36EOtjzPL
Ln25Fk6MO3303yZDFEf/Z1738qGhWSWS2Xp2zGsfozC0k5buc72+6gbuj8ExuPQnybTOqKkIXUiH
O7yvAQWv9vexgAnT2iTgE1Dw4Ld466Qcf4301Zowl6ZV71DnweAEYJn0ZVzBQWmKUNOKFvWDuhqP
nB4yFriUWvQ3xyzkQpFdBehch75vV7beUmCTFj6NiKBGCt+8UuvmrHMoCZuY8PA6qrkwF/qPxQMm
NCDJGj8d5joU/WL+XbFK1ur0XavF736kJqM3iMBxknd3pYtdi2BRCE2/5G3E5wdTZ9JckHwklGhM
ldNsOXLXVJgG3iUZQfDQBt2soGMPdHiyk0b3O+Nz8jcCwza3TsoybDmpvazrmdLKNN9E5vgrTWt1
5wqIEWYgzCibCf50DnFfjQNcgbl0DxrTnIHj+1Qyu8cuUHXqi0pUPTDd8K3CUg9Anxu9wxFIC/Zq
iE5Nn40AhLLkqZusX5FzqcW1zdjjaINjLUpwdptrI7gktQUkl+48Q5a8tZd30Wg146GZjAcvlgxx
wVCyo/R2rqWwZXJQvjTLAyHaxEaaqzrv2HmBvdMaeYZzmV/+PJhcGzsr+B01CQcslhBbPRhZ/RF8
5Yt5TXIGmq7OcGXXHutAjxUg4iBBUqin/anFOH9ioJxIHrK/KCHOAi0F2Mm73udn3LbmzpHxIZAo
K2Za4kfQKoKJ8bitPG/vKjp1ZNocOmoOVlP1wzZglwgLhProJ+bmWztUbkicjrXwFK37xE9C4PAx
Nleu1prKEIaCcW/rPcTtOTl40cDXKqGRB+2W+4q55Xe3vkjFVvSwm/wFO6R7XXFKrbxeVUkaumnc
fozl8GHqYJHJxFIfCw1VTpXBOVF90uN0UK61U7ly0UL91SQ1ccblvBs4wd4oziDDGUsAYrwizR5E
F/egt9SMoXKn1evcZZckYqkRj2W2Y5dDNV5A0KPs632M6hXivJLquY24ypL0hPtlx8DdhbPmcIt3
x6xW2jSbbHMCmsDyXSDNHVjoJQ7OOzPga1pcHh8afnwqeaALdQwFwdoVaahsXeaGF7bZC5I34aMg
7CvrIZj9AGctPR6emQJ7FeN1jOuWE8NSC1MuM5ZfqGNQaGtP66db0p46wtck3/2HnBNgXGjyLi3x
keYBLzp7yC9T3r7lTZbuaDNOwrofQgfVbMs5Od6kNcY4qYQPote4JDZTSA1/aazH/OSxTN8WXLQ3
cWzP4SgHcn6TuVUo9XT39OkDxL9taw2PQOzxz1EkyS2W08MgqENQ70Q6yseBBdImA5u19qqqWtdI
XmFtY2Dzu/A84RE/DHH+azRi0PmGa5PBzVnwUAJVFIG5s0fJNRata29QyrztvBGOYCsP6DLq4CzE
m1Z6ZJJFdCC4OuOKmn5qTmCdmi4LzlMQxGGBpxI3lsmybaKXE9RId0UK0M950dBMGmW3xmaGjZT5
YAT15BO9r7PbHVQM/EPWq/vYAWvA1VYHpeZO5p7klrxZ0SOQ9/JJFPGmoJvvhkehesIbn4c+4eaN
0b/LPhLPTpb1lylJ33m7Nc8dYKITPpNqFUS/zSEr39J+aE660CCcLB/ijCs3nWvmR4sWr0NSoDE0
XhyO02j81lJqpimikXT6DI3jvZWK/CYmQFQS2m4sVU8PJPgl8YaOmQApyYmybG+azbjxjHF+gJ0c
r5zMLg9FxRFS8YV2gVaEqkm+O9NwKOjMuAs3ia/sTK/dJMrntOj3SFAGdrTiNxSFAQqLjEO7JLbf
PZBArc7N+BNBor3kGTGtrsBamVTBMSsBFzk92LosnQ660fa8u3TiGxp0mYxlFvneeFdi6mG3xbFT
NTqFu8PIkoThpYqjdP9Flow4pjhLDbdufqR+v3XUQCqZnuGtnUYMuFH33QQz75plfXUM5MKIDPzB
aecDXLxwSgkr5WoONZG4tyFzdrZaoNFK7inLfHRsp7uqTBJLNY0hFDXV63HJ3TUCMIh3L9lBawnO
RcMZdqzepJlQqYJ4iasy2JfC/Ol1unUIMusyWQuvZbIAHPRypysaCqGFUzfbgsLpfftcTvEn0ToE
Uc+j/iKbXeg2467Qa/fQJSmFaUVHSWvv9sDPbG64kSrQEyZ7b9UhEFdIB3LMHgauukZqOPc0dZyV
HpXeqhSZTe8ziojGCgyjidq6qW2t9bHt9zPYpwNWngMNSOaGymRsVVwpRumGFlIVJT+6OMjcUSs3
Ut+SxnBOFokFuhEWYtlUBmHl05oxtal4Mopy27pIyjXulp1wywxaAYWmMX7HhwB5HCp4qzYeizdD
bw9ckSasH+6A8DEkj76drHRs1a0TfBp2NByGpSOhtZxVp1IOfWMG25kpey1seBOxz21UL21ta9pQ
FXJNhWUPcXGZP0/zAkrITGBaVMp+N5FYD7YffI/HaLhIZ2skWXKLJ8IiRb+UXbh6yeHCQ1ERTHdM
tDDuMGtbU1OdRwUtyWRHmrU5hlxHLp14O0yYOM7diapVGJ9N61HPUAWgQ/NbljXeVTbuGvPJ9KK3
0Pek9mpMbGU8ec9UE4WaNX0ozornqmbwRFw7+xnlEzl2nB1PTLSX9mtUA/KgU1v77o6/wNe7r0b2
IVQZbQNnUnTHD/5BVtThYGHmpp4nl6QiAWPY1UtZTe0l6nLjcRifRU65R4Qt4UL3Tn4tO64kSPm7
HMPJvUx65CHKzS9DcXV8ZrnYxzVN9h7GcNl294gTzG9VSO+qwRQ0BgfzqmvhGvU1Xr8CeWFwYC55
5UyaaHlo7bgDqQo+kGNjcKWjhbXXGebHPpZ1vpcQywUk7zMrCvUo7XmtzRqzRp+xfnLst6ad/fvX
A7LdPsvNT1FTSNzqhYcJdaEjt4owUKye5yibLtwPhkd70I+JmXwfkYlRrQc2NEDj4B4H7WXuo5K5
QJMb3ED8WK3qXls5+XqvH5GGe3bsc2Gt6wLvsy9Gf2EPCFS5SILG2/ROGOBd3NqVpbaeq1dhD2X2
bCXttsv9+VQhFG9TUwcprKN56trAOsdh3dw4yc6gyuKe4xsZWVI2EHTPZEenYxBj3k7F+Jk2YHOt
aba3jaimo8PAWqeUmULBJ1Zb0pPeJ2YcGoAaR+OUF7F4qpyUn9KaBgJ1VgX5D6tKQukIihNSh/N7
lATrTovic+pXUEGtFNorRQkchUFgijeW71xFbFi0U5aVG5dapgerVtTyKTcLzSLqQUxTMpkolkGG
8xMvqnZwEuHvJoMWpEXw/XrQqKhfi4kfjKjT8l6qegtzyHgeeMcfs4Hiy7zXh6NK/fcqij81wps3
wCRYJStxwExVr1RkjRwZK7FdCu02UEr7TS1NNsew/0CrxzQalQ3Yr5k+QkeMKfI/yp1SE9prsuz4
ARY6TthlUbvrRk6HTeq/zS2IgL7G9m6N8jR5qWApUr0RjO14SQTpNtGMn8rWOf+qYjx2zMS7zPCb
TeaWdyj38loO6fRAHfdJKVghqrToCuUqtKvGHDipCwcHJtAr5UoGF0nKkcAEURvjZxyFshFiJorE
gxP/CMzfjTfAZahHfH1u8V5r5EMnSP3v6OqCRrR1M9rugcHa5epN4G9MaDboLEuGSTk+l0YmLwBS
ZtoYdr3buSuf6+iBCAzqwC7vhnRPxv65gpJL2Z9prUcPwqTT+W6Y5l1/yHJYwV2gN1eAFqX36feA
0+iGgh3hqGfbLe1D3/UrX28xKyzY4JLe6bXoOuYOH59Aj+ENq00Hqk9zY9a18y/XxoVLhQ9syJjy
JBOYxa6mP4X9BMZ3wiBQX+hczwpJYIE2jZGpKO9yTDmY8NC1ZmiDFXxBS/bV0tPzo4m2rWFy0tdY
+3Ui2BUCalwU1NRoqRqjAURCgc90V1BbPlRCbGiNqFa52Ix+zPZT7Fy7tn+P+oH8CHxrfeVEqXXT
DIPq30bb13qxzQuEK5MCrNKN+osstfepnD5iEy2k7GHXVLOaVmK2jUOtqQeqBIKL0HJ5NurO3+Cm
KlloskRtoN5Ulpluud8vb13aW6ZShtb0ltGzM4LQaLqS673dbKTbNNzqvRh6FY3ZFsepVI3beqym
fWeRkHcjE8slkgxnCfx1YoRzzTa3rDN/lWfJW9NrKLVo/Ayp+HmEYpSb/GshqVEWer7LI0VxrBMa
Rot3HLTexqsQv0wn6PZaQCNTV1fWLpILpo971JESl1/o4frOp6llRVB63I4s2Yq8/sGazN2p2ELW
0ojWcAraxmZirVJXP5UOBNcJnt5jg7ikJva1PemFkzbQDzlV3WOT07nT5zF2iF6zn7rqh2dSFYoN
FjhuqYxNkwhn3y9zvYawRs+WtVdLXZWWklqghXdN5jZDRm84OZbea6IFPvKiqHaNnkybRsy0JEaT
F3I1PPFkTeQaJLOJ3lj0kxhH4neUm9n6yFkWk7g0fbQeQonrJGmtM5Cd+VCO5S3wuvpcVfB0ZEt7
h+dx5nQpDeMiPK+mKA8eihQdJEVbS7PGoaWxe+YEJXmxWphlkvZg+dRi2mT5WX7GgNxlsJv1EjsF
XSJN7W1AFEtgrfOzwaZsUaS8o2EW5cbua8VMzQ9uFIrx36Veq4uM5yafuyNXuKOt3JzQzfijH01w
n1mtrVsLeS/Z2lGQbM2G41tcGz+ToivYclS/Wob23SSqiFKvT0qJkjMWOz/0nOzX6CxSFyCsfUbk
3vHHemOSIgxtP/ppmtVDlH3ptgjZymRP1iaEf3te1YGmuweKFJ31FLB/KalspXZQwKpxMg6yRAup
l6tsrrPlJ3tehqyS40s0Z9y3B8QiX8sQFsR0sbrvaBiAddL81RsPqpNUxRm0QhpOxrPjU8gmoNxv
CfAfg9n6Ib1MD1M9gWlFQStGflCX6dAfmirrGdC5lHCOvFfRb8OT9V23HYUbwgdvJLJsR2U7nWbw
ydEcaeZl2hABsZHYWm6sJQVcxfjeFTI9xXR0iApqtGzEuSBZsM7cmg3hzDzst9iwRgfAb815IC0Q
g1Ruf0QGEo2ddzzLQKJqbxxWrjNRLTQEVBD62s+CILFOpjVEcuR+MCj/NFn879mTTxdkBdWthLy5
iVk50pCb7CGVl0vANt7YTWTtPJYteeIe49KntlUZ9QHCONWjyH7hYL/rSvPhEwN9NtIxPXj2laYh
XEdccTTtHhsOTAkz4BVgUh40FvLV8sDjEuyrd2LW3XXN+mmyXRb6ViNwkQiu+3YXnL4ewF79Emhr
aH9pEyJepAd2MrfIF/Y5kdZPzpT6RyHtuxPpyTVRjR8aSUo/yphxfx2MLZIQvaMR8w+JM57gNiqY
Nd09ekv6mgU1wOmeLglEsEws67Eufu6ws3JgKrKjWQFwz9viGMOvO1STc6clbtqZDRetOW9Y7625
ZSS0eBX4PD46jmu99F+jQnI4HyEXT7mdr8sA6DmorpfMq/Zl3wJJb/NngSS0Y12Gw2OwmmvZy2cO
Veow0XCWz9DPKMVAXuks+ruo5CYIDuKM3ppCJPCk09GmFwHBVPkE7JuImqXOTI5SX4j7U8Rs2DgE
zNucUWAmhWHE2bEBaHDGMhcuRvZtNcX+vU0oONUmoYdKBd89jGtASeOlk5fsAdEteqTqbt+YtXWa
VOysAmaxLkN+y8EiIDSMRigtZpq51i/BbHAf9MSujNnFqFyD5sage3GDnB7agFGHfDnPcfR4LaLC
DbOgN7d2w7u8FSYKTVJFl1Kf9vpkB8eCs/RhKEiZu6LF72QW1wRk/36KgRk7zOVa9qhqr8Jvo5Jr
QGQwoXw5NGOj2FGliNhDLflhFjajsnbJYGGvHR1WnmXM4tBV3RjSYmFsfAjSxEEGJE33reC9cisN
JTkqJIcKB9VDKbQr9d7DAVx0ew3iGPSBSIrLyPsyATFO9xSYP+DcgBDwwiX5Nensft0WTnrOIwqz
1NCZVJwWXK0qPVt/Xfj9gWnS06Dk1p1pHrh3XFPFUVFvxK2OswfLRPSd7YF+r2w48WRSt8XrchsL
oe9F3l9Q5enCbqT7FLksJxJpPtUVZ5RoxHw05GyGhtT4WWWiuqVeux3qxn73EVrWRIH4lsh3bKum
tL7pw74bPjvR2c+NpXc3Ctifqxb/FPMwPSFWXHxziuSzdt3hs67R9xwVrGaJH9bRGIXTWVFa51qH
1pzyi2/auzmYxDu3wQoPognO362TY29RtxL0yrtCio7DKK7L9TT0m9hoioPGKj1Kzec2DR6TcuZF
pDOdq9oCTTiQEMTJaV07yf0jyjrnYVjaDBJABDVS3kOzPCi9LEjLyulmT1DK9VG3X2Zc46tk/EZO
LlhmXLAaY3FTwpr27SR+lyJv1n7m0Y1Y6xiKlkrQMTDiKwWiJeuGxypi8kW68U4OOufGJ8yAfA8i
09RBc2oxVaCM1s6haWVKCIBs20xl4izx0mYLNp1iMhgKEKtbc9TI8cb5d8MxHkgnaztim0loSkxu
XO6/e8YM2F6ru0Najws7WObb2cxdElRJu7fJOj3l5fxb8PpO/aF6toPe2jfM0auc9/KsDzrFo1x+
Mg+6pz5DZwevW19KuRhbbL9ntTpHp5JO6ySd0zOBxvxqGudYstyuO6vEQBLcuyKuH0a3lsd84FVH
Yqg9+W5Eo5ddtVezLQ56Uz9Zjob8TDLn4EvJgaZz1qbHicsIYutlUsEjYn93HHxg4EQEVqqOoyc8
wt/s0QdCmDf5qYHkeTdb3vC1FaQbzwJVSTtedgmyGvHPJKA7JWZ5ZkfLjCWGfRkYKuyzzrzX01co
mKqzvnDPkxu3114H+8w1Y9P2tbktlruIViDdunGK8w5v08gCyynmGl2w7x5jrdbvQXJs3R1hq+Ij
R55au5Pe3trhVndFcaZPSGPwzI03jIkEuA3JIp01wyvz4jBeImH771bW1Wx/uCkayD+cDj22S7BX
0Sz7H9WUYV10hX0sjfY7E4F+MiX3BPoptmAnr96o6lOHn5xnhYtTTjX8bZxg0fmc9WwjQSFZHnwW
VCA3+nvG/ftGDOJuWOkK2p9ztLMWF1FmpKdBBd66a8gbtQ7tk1E88qrlIe6Yt7V5HPdF3++GITcO
TeBkjxHGOFdvth7XRRoaBhCsCBh75cYjkkx5HDVigSKw4m8yRXaNS4piedYrEowNArSdV98LcI4s
Vb30Xla9CWDW7r+x28amd0fZc+38wSwx3JXdUfie+FYuFYPkDVHY9xqxoQv9wi8RC83ftdVwC/Sc
G63KHjUHOl818q0rW6F7PnIY8rtIbRWUqE3dl1eQeynnJ0Z0akT0i47Wv4rz/qnDoMzPtUpfkwZ5
p/HJi41KhjYlN0y0xtrhEDqUg7iIvIAbiiuTPVTARTgDcilL9wdw93qXuMOTqcUPEnz7tz6vpl3k
tgxtEf+MtIu7o3z/xJ6+ZhM8ZugkRbSnco7+EFsN95F0yUju4M2VCJ95nt4N0oYsSkx3xXuSlEd0
IP0Xuq3p/urJKbjRNq/Rpr4eMsfwrnZs6xdoTJt4o7EPeivsRp5oPeb+mlf6WyeHHpNa4p+sEXtf
3ybertCG8gLqH++24/QvCS9uxN78G2aqbId8yEg1x95BtLGxCsZA/FSsiFRq6OckA30gAKgfTWvu
GeTo7LWAnZ+s0vrwsQq90LdichqgwNHzfImnYpwegf7W1DtHnxNy0GMa0VokKowKwZdeVeExrURi
sbtBvnJlW5599dujcZQyQwtnJ1AZYw3hrqcPdEkdpJkFEpwqktQcrGMbDdZLQ+nEnw9dwf0OWpwC
zzv0e51iiU1RTeVBjfQTEij6rnorfSkEpddB/W0wo/hxtEY8F1l2D8ZEewB8sBNJ9Iyqo86tFSSn
kvb5e17RBmt87SL6SRyHqKK/vXWfk2I+d4HjIafk6jmvUdoImZ0kBbYcXA3rNHpEouJANm9zxAqL
cIGghgl/mJRoDgFuNsACfRDmPSO0gwm7WuzlsyOnXVuOPvmSoro6ihxkZbHJpXGY6hjAgiHbXRyV
TlsvbUm/kRr8XQNCeReYo3XgRM5bgsPGaipZ8EdK4zLDSXetd9Mc9gGzLGdrdXE58NNTPw6c7zRj
Hxh29zDMjLwij81vNDx863q/f+Qb+62kDDYz9pBtnyfjvsKGtpJdHp2xfXdbtposWCPpPuQ4iv18
3Q09tWwxB96y7X/zdCIQxm3LC6m3wqrMl1uxYd2YdO0bY2VP5Mc5lZozbbuppqH2VTll/tzEmnzm
/BavdK1I6I7nfDRWzNjj3M1XB8YtWrn32lt6/4LFlhHXK9Wd1Y5xnaN60+dediHC4bCBVN+l2xmX
rwdtMFj2kIFEv+D3WJPtZRMMOz+dTzxXxRG3nvEYOce07/O7aCPrFJUT1zSDscb1rOfZeOqA5L8a
H0XbX/2J2saEqp0HiCKvk0snY+F4Nfm2ZHz4wvWW/nwmARsFR5A3mb2a0Q3CSnFEnQm+siau9LCl
O+yLaHDSczqAM6vt1qCXzVtvFz+yAO/llAnrFZ9UgsnuqRuYSDLXgCZqDfKStNWDZw/aAwMDJqAE
rGw9Z/JkxNqxFTzzQFNe3dno9/bggVD0hncmC+NAcMw6IdnF+2kyyjCYyMzIgiqzAB8owkluuxOj
auJtzThqQJiaEWkz+S1BFV+z7P5R2GbyMvc3t0sgL0fOuJ3b/nMQ3aMShr+Z7Hq8QKo4DrXlAI+L
X+Kg0U992QETV9q84T7h70aThpyvwOX/+htsof3Hv/PxR816ivLS7r98+I/nuuS/f18+5z//zt8/
4x8XyIR1i+Xp//m3dp/19Uf52f7Xv/S3r8y//n++u82P7sffPth+sUjv/adUj59tX3Rf3wWNBMvf
/O/+4f/4/G8RTQk6Em79vzP1+X+Rcfp3oumfz/mLaLoA6wNYbSbmD9siL/xPpqnzby5gPq4jbD0W
JCV/9E+oPrH1tu675H//T0v/N8hFUE0dSG9wesz/L4QpvAqysf/CTLDJr9IOGQDlB50BR20JyP8L
zIJq5woXol/s0cs+66yh/Kpf6XPzGzokjHAThlmQv6Rlc9YxwKvFCe8vnvhiNi7qa4tVDNsYAB2D
MA76YvHS+6Ye70cto/ktWrjzgbkyFu99Oxp3+p2vpDIXqYR3gMCoL5UuNqTzP2cs/LqrBafMGtKw
SNiD15mNNQzHf7t4/40lBTAteQBJMMBaEgL0JovtuKQG5iU/YBEkKM23kVhBt+QLWlp6Vm7t3ISG
25+MDYctq71o4HFCuSQU+MwBO14G2QZ4D1leOuFy8xeKQrzJZovEyD7RU6IhsN2r2v5uLFkId0lF
sFMNVab/sIvkFhUYUNolQEGQQi2JinzJVghCFgOyV0rpGxu8agtmDc6r5xhs5hB4syR54hx0b6I6
gbBSkx0kyAGyEAmWZIe+ZDy6Je3B/n3muyQAsiRBHPHSL8mQOT/VS1LEJjJSLtmReUmRFEueBJ3Y
XgdxP24wkN01nCs24ZOMEErqWLscHLbJrSQlpDIuaZVkya1YBFj4zyTOkrso4XODt9yYN/ysbjrB
F39JwGC5PLpLJgaww7CVS05mXBIzDbvwXuIo89wE9zTuMOK0FJsTtGEPAhZfw4EQbTrtWOu4VIjl
OMRzAmI64NReq9jn9eBC6HE+cg+ZU+vEA06qTTTLm0fgJyL4IwgApbSbbtwlE0S+m2IuAEUU9dzn
JTeUlf7j2NnvGtxrW9Y7yz6bXf9LYOtjjwFjJzuTE8TiTyDJbeGzW0SUSrZT9pJZItqwipTcabg2
O0JNvpfYvBTyR5O4E9mhnc1kODTEaywCUTXBqK6ys9U0YcnAMBCfxkBtwX0Fm25JVPlEq4YlY+US
tnKWUIyuPiznU/V46KdED7ZgClYGJ0wsZvzUi5wciGeQ9BK2OCjSU6toLC5gGFmm9RGk/ApRr3Vc
yhhq9ZglWRmmbZRcej072Lnq4Tdu4OU1ey4s5R3gyp+eLMh104CUq2VqbbVI5og00YF+rbe5w9Tj
K9IwE0bfBoOen2n2yTenyzBYmIM1yD5ZGwMJwphjxZhhWSlqpLPJu2nAeVc8mQ0ojx00/2Cr97x8
VdQ+t36fHJKkUZuqH7+DMY/iapt3jb/OGlTWxK0vba5/p8YgOLAZe8kmy1ilHq2GFkrYOM/nTEvP
dc1rd0LWh+Uyvye0zW+TQZ6rzlZhG01rVxvVuiP8XeeYIAm35Bj9+n0UkbeKuEqFvdfe6dPU98Yv
TYEE6PLYIYE0uURZGpqw6a4LoFSdqm75nxbTza+ykYzwMFC81exjtOm9Rl0HOkuwGw1D2+g9Fbkm
3W5rO2/EmhPW/IwYycso+Ul9LuH8qXmalJ8/wClC9guKo/QcwYlpoHN9IlmQsdtjEaatOOs3oeu9
5eA26XYnMsDOlNHbOUsn/mi7nAhpbX7DjuRSesAPNukb/HMxARXeFVAibTaKPibFsGTVp8oaW/3Q
jDjp/HozmeK96D0ntDW7PxXsumRtrufpw57L9NmhsBKIFMHecSixTjAGUwfbbCHCLZZs7zwuZYw4
rvn/WQKaWn7SvBMk+DIsZ7wDtKw1hktYfAguWTd4fLZJnm/Z1aHw0FXCuCBz9xtRCm9TcqEZlj1f
a+bhRBfIIxX2hxhj2lYXRcsI5BZ4rb0TTYYF7MmkoXzB2Ldx9YKVhXq0gKyvO9Un8F0HO0m/cwMl
SDVHj+lYrgBsTXdok5tktgI0rUmeR7slWzJj56UFuPzWVayS9OmSEQ59MChToeou+igzjX9f5hvC
GwlSxU8tw1M4tCirriOdtW8YL2abfSuJqYVtlZ44R+M8S7HiBDrlnqUuHnxeBiZAOOgesHPAl+8d
Gpsg11TmtnXgYZmqJ2ETEw+Iog7RVxerNHnXYBPeFGGSROn20inRr9Cdyl3cTu+J19eQ6eL/YO88
lhtX1yv6Lp7jFnIYeAICjGIQqTxBSS0JOWc8vdfPc+zrugOXPXedKh6K3S1RJAh8Ye+1X4a5249O
bLmoHGact3a0MhQ79jpVuhpLm7A1lVGP1Vdsd/3KMdvxTVfb5YSm4TqURrGfOp6qEpGerllE8im2
cCm28fJcSvLFxsl0wAuL1Haq803lLF6ZLAT34dZ8iyrlyAWtpWnT4v1cXYpyyXx2GQomk6A9mDQY
rdAlpQvLcgZf7Tkqd2pAxgxtPHg9TN5ZYnz2ah9jcaLL1rrm3UDbLloSIjBn3r9iHh/6sCU0PZxP
algtfmcwd2yN8otrjfm6WPrzTJBXN0wHNi8F+XLOjRgbNsV285ou2Z9Bo9pHz2t5HEvbxV7WJm4r
9Dxw03Nj08jWd1uSAqKb5lsSqfjdquQ0YrXZs9/olmETadAlZh0ye9jqK0rg5VD1vjZKwxXWLduq
zDnbUTV4mjMlhD2wUbC5GGd5n56YOh5ZPzmU/joJBREaEjHJROkjPcl8oCnhu3fCbtK1TgbjBqUK
hCd71nhh8dXiSqU1xSbthwvMIyvVUItWaGkJOHS83GwYzCYRevFuNydoUKZm3JiltAk4qnbNwjVw
kLL4ZIIPrIdmV5N7XKHvZRlmmYcpJpgWj7rYd6dl9S47WX9Sxc0s15820wEFDTQMAYZ6Kc5nPrQV
wrKVqTcRtnNC82TYGqwuKnQ3Zc4r46jTaqlyUhSU5COVSP1czFJcl0AcTHZPGodDeq6WRg39kulD
GOBsCctyw+8QvYbNSx/9tt0HiWMgLp2W1tyqn0JLBfCBrzHS2DA1IBzKUhhuIyX0G1KwQZ1n3bYy
w/Ss55vZtJDSFCGF3KSBH6EUkWXGjANkknyepD1ivCOQKUIeLPI80tL6jEIWJEok3uM0ww6InbzJ
DkGI90BXEVqpIYemJVeKb1bZD+WQw7K5Zl2S2jAkGl6MJVG4aC7qa6MWg99pRudpktSvu46Pig5U
pgHU31XGDtXKHjj/8KuSsq1Y26Etojc9n5SNmcc6sTULNVZpIjoJBtxfxjD51JXBNtaps9WAkNde
rRpy+No/ia2FW60yqq2KWAilzzZGB1L3xnjMxpOtmPMBCZ79KA4ZJmcGUOHrWLNur5e08SQTnbuJ
ycVHzEfEIqEWeh8TtqiSwDST3dJrJlGIVLdr2ILHyaLUV6dgM1YmFEgF0suclihhbGtdzUVxaYrE
S+32kW1Ye8nVpjx3dopmpTe2aLOebK1/SpFL44KoWOwqdb3SI2vaKpkQ2jkEopZZ5/isXDVkRGa3
MU1E621vWhwC1RcKj/RAN8/eMuavYfORfT1K/YrUgbNjfuRRZ3lBpWZbKwf/H7XTG5qQhzlX3w0h
1u7GqFglQ4pLB4W3LYc2Lm0u0kO/kPwYFLpfVVwK2NntSQA6l7kIBJ6tD8azK6XK082yJOewy7xB
YYdtNL22cordROki5QnBN841LYZPKMU7KQpw58/BETTyDxrBbV2/1IrzZTVsv4p+07MpSkf7KxjL
n6jDAR+/O3Z/nmNomwPtxkvjGDhaP4fYIEy320yhtosNB/Jzf5ZkMngDQqaC7jxN47aJCIC3kMR0
qXTUKCJ6AhFshgENaTsMPDZdbK9qqd1IS7PupG7TmcuLMbWuVCaqJyPJQtHswONetrpmXLUWkYxt
WV9Gv3h22D1MbQU+wsN5MpAepFaPdm4+caXtcHj8DBTeWHPaV1ic66aPOlz1wUE4j9BWWrziWEWL
XjlWXmXUL+IvqUwlIZFup7ncd8l4rfXgwc6N2Ct05VYqzaFVkWHGBA1AouRKqzmHbIb3M9t7juzf
3nD8MIwxfrAAF/M09CCrQe7XVRa79aKv7aa6dWX4OjaPocMip86fuvBisO1HBoZzPTzUmv5j6pdW
Ix5U/MBaawl3o+9wAILw58bA0hAf9EutQ5nh59JQu6kC3M3iGi/NeAf0WzOD/yQyej1KkeoD+UAY
NVa5a2mBK9mBn4/YftBwiw8IS9NcKKQ8c44PVhzvSjLM7CgsVnMVb+HyeLQeO9QD5CjJTCwX3dkY
aK4WNT7metv9AYUS2+hLitR5GZC3k2v0PrXt29i0CNTXk1J/ImB9lrD5p1crUFTSuEhiNqY/kjPv
FvuDnLzXIIoYFudPRR9fEW98tPp0kqiu43xh+V5t9CnaVm35pc3yZVBVRr8ULJgCbDOCxw7Grpjs
J+wW2kYK1Tesy0dz1raJ0u/y4UZgKV6y6kxB79sY8NxRm1eVYvlGkT0ZQ7aNzlXDxXUJkOPk2oxl
De+4VOzoyLJVKLFeTkqsrTia+DQk3Rr9o6TmlzbgSKlUykO5onmwjNptJ+ec7w1qSqtkBk+nd9BD
xVmhPTBGyZWuQyU+kOql7gVQQ3ah8Ph9mQI6WfxKIc20Dq+McnkxuukGNPnJXvIHq433Ztqv2U+t
jZ548aITY+GzDN2jUa2c1bm07ez6VFukY9OGmXEMs8N4YDTwOmBOBt/BltJA9atr+7yN3/tUfiT3
3CJM1LPMbp8Y+tWU+rc2RV2O32cY2h8AgwddKo4OSdvEmJ74TR90rtKTIZTI+cdsaSdptk+GXv+k
01Oj5JcaRQGemH24PHdyu2kYvFPfubpt4+pDz6kpF8cMnyWr3cVW4jm5sy97jjQE8tRu6yQHtYXs
bpPl+aWZ7G3Ixj8sUnsV6PM7yYH3U2aB7a3N2vdWkq+mTQgh7OIg3wIc+oP3wpdN7ZZj/53H8ktG
ojhLvdcM7RO2yCjNzgSnrmUrcFkdrro839l6/FgWqWgY2RS0v8CVHs0++JBr17GnD6urX0JOcEtq
kv1sPjWZ+d1FOFAW1X4ecv0Zaf6300lfqGn2hcU2NiC6yXEeErTa5oicLt/ICahZcbBghXgvE7x6
NsVbpCM3ZpuUR2/QmIoWB5sGILEhxXyqw6NeAh4YRmk1jSAUFoOP/Zy36HNt0vfmX3XkI2fV8msx
MZ9KDVEBCxqq8tZ19nOeGn4rOaeJYqKojLdRqz3OaauwGk59qvlV9t5LyWfBexI46a0vIx/f9sOs
l/AonGLTS6QdyvToRn/jhBG6oaR4UjX5TlXsJXO6mCmywTzatFq9lbt5k9BYaAncIye4JUm0S3Rl
E6rzsTc4tJkJG/1lYuaPF7cCrW8ltEQqcPQs3lpD7UOiYoYgtQdJ/7BODBrPtko1wnAMC1s8wksB
+F/jmKsyGFdpH303aH/rAdoEdjbadh0UyWS4CKsOdTZsFRsrhd6n15qza45Se2U46mqWpu88S14q
0GqbELIokkLUxuiQZ9j7bp1KTw2XTTfIq+PcqPta1talYr0sFUf1XKFVjeU1YT5Y3MxT5zxWSU3o
LouNtireEaetraShaVsui64LABQCJvk6OgydtHodm82rM5WPtQa1wUgKOlMdZleGVxk5XuJK7FFD
actEjuQBkUHHdEJOGBFO1QhXvms/lNJ8BPe8gD0s4uycd/nOlOSN0o3nQkzyjZxoYGxhKa3RVHtG
+qyP5XNhVofZGh56LfFIml4lbfHmzMtTkis3vcKuU8/HapFyd0T27mrYnNw8oSUqDdaiEOVEoVcH
RDjTBurmtuNkYiaBp7LOZJyDs2mlqdZDnXdvkQb3HWnXpF8Nbbw0VvEW5WcpLg6JzhWX7k92pv08
InNHndNrbwqwTTB7qOlSSgNzXRvBPomaN5w8T5UbQd8IOUcMk3Vk9HjCaM7HvmxfOsrzJm4JJg2P
FMBUWmOK/BDSn/loNEHni+9VyPNDxJSimM2J/G/pUTWJcyy/oeT5iXY/8PFCbSmceFdY2Y6G/iPT
0YZB/9uqFjHQmpcupa8682uqjI8Dv13PhUIpDpM6+LZc/4QpUTOzClfUWF6bukDYSjjgElDiDBfT
JDQeCgK+ENBRSRSurGl6EO8XWYLvgzm8OGr3kbfZCRfJBi/6hsBPjBtXtWJDj1ZI5XrcHIv5O9PD
35jEvk7OPgNLiVHFYCp1tB4PNa2wviQkbaP+EDUi+2bNiwr+9kwXZepEdXQauZWSdSvG4FFRuz08
FwuWT71QYZW3rrktAdvrWXEzCX+fhbRHndptqhfZVonXLZNsXOVIuw0g6OsCxjIAKjIvsa7g5l8z
UBGa+/4YKKPsO8VoeDTot0T/QCtwpnOlYMpKKrb5MVt2llPc0KNxuhqWt2bQcJOV1QYJhG+YxVmW
zHcW7ak7dYM3a/l32s77qf8JAedxAn/JBuBcWiapHLLZZtSw500Kc1PC8OD8JqxRA+YKvY2xsaGr
x/TveLqJXRi3nNINxD23w7HkWN5nBg16OrF2jgd7r6NqkEiAPDJ1pqorZ3+sza21MN0u8WSUCfUR
qNDfrCvu0rdt60Bi7SUSAhbOn6ZCZWQU7VrXIufSAbNiAMKprl1wida08KB3w8B1DJz1/VyEnNXm
HR2Aa3tD51h0zp3NMqG9TaXa+Ki3I99ow21PhDlK1PCJjuBrifR0XbdJs+sHRuYhngyrYSur2QgQ
1QgiP8bWp8R0LoFSq5tR1y7mqJ/bpsQTpkkvtZNB6gvDp0VCvBQUL4EBINnoQP9rUy95UVfr26SC
SJiBEnHvYWVZ4UAbFQAQ5LamAhQkHVtUCxlecJaogA+BDhSgArluNbr5Zkga5Q+tHrayyA2aUPL1
+mpIco8KPuk8tR8axB6IuUM5WzUt/ZSt4paGqY9g0nY2dd3yCsXzmjF7d3KDynI8J6p3YDS15zL7
w5LhsxlPOtmHyCufm4p8zCK2t4XFW4jxR1ZRyqEzpUPGhGSYD45lUAmJHQ5LRP4u3liGBin0WJQo
YZl8RlXOJzjvd4YClKGzKsDjwBVXSV7vtKwmHUWSfSh/8wMRSxbvBsHATovGKEiCD2OkPA1jhHdS
24DBseg5Jw4lLUXCVZoDoskBuoQxEUA+mPnBKNNb1mc/yUDMUOa0a8fk6bFR5qJmXqJm+s1tm8vd
KzI/OoByWWXas5ToL2WERQkIzq0VR3LTsBbpbMENVTA0Z3Dn8Md17hSaDDcKTJYNqvCUg61BousK
233eRx6dKm40oYnFgaU9kc/xEiFo1y8gjA9WVZyrwvZThUPWGGB0tMH4jnr6e9E3pp1vif2DoiMF
M9U/Pv/sBy4ROmFS1RWHV9Ag0jadipdqBNskGfOuV3UQR/UXl7ijDF1ppch0uHoztsRT491Q8AVo
fxTUB/qFwMGvXG09go1q9KmcmOAIIeRvr/TXyPQ7pDKWGB1WUDFglqHm076Ft4rXRxAFQQ7GFAm4
6yHfFbnlyZG00ck5Y+WNZDtF2qXuJpYOCJw342Q9ITx7D1qw9nHpLlW6001jh2b6OSAwCVE3eGMH
qTtHzGm0e8VlYbhVwQcF4/RNWyWSsnDkp9g0SvQEYwagUk6Ld8UZdvYyeqOsXMck/pbHfAVf9BYm
2pfazMcE4oUHfOSPPBnb1B5ftJimxLJ8pkPP8sjVx2n+SOWrNujRLuDK23Zmu9L5JDOSBr7JwG7N
0RhB9+KXxU5Kd1Gnyd7gqpgEZAslqvRlhfK+TaoruYsrhiBuNEwnllyvJtNCdzGnnyhqHmOmfqN9
ZYfi1XKwlqUGIMXS3MIpe1Lz/qzAEJGT6LHss4PRBdXD2Mk7JswDXSJcAebVBdv9blVJ5h7LLKsQ
s9kxnP42u2CbTiGaLHimMcokZ+z4JKjHesg+Q+p7oqSMxzEdNxOh5qE88s2U3WQCXDHTdyPo3mTZ
OHdS0/tRnt2wUadm8j0XP2HCQKOgbtTJIzYt42DlylFyTF/VJBfZT+iCED815ALxi8xbBL2fmJYn
t50tfP5x71Vykq3IPLu1IInRDX+ip+XMKC/UMSCNyYsUB+cxHPECI2g8OLKCEqWqfrA+7Gd2is2i
nvQyeow7690ZnGeRwkpSFyaMMgY2M1KMNK2PUeRiS3rj5k33EtasFCFn1s9olM+JNZBl3kRbc8mE
bLr8yYp6p0zFBaOAHysdW1kdb3anYFV3kBBLKK6Z9kKKDWQLz464gTIw/nXv/qUkvvyXx/7ly3/5
Z/d/8df3i9tNOmusnnJhLDFvcVIqIGl4CZsatHmgEFEL36LYF+wKWDEv1yLBNaNnAKhUcXO/98+b
/8VjE8uTzA0Yi1hjnELWC8v9HC0E3Vu8G0pRVHsbHc5fN/cvScHpdtby3Mj90ME0U8s9hl++AfRM
gI4RwZ6worMFxapGXyKerj6hnvHvd6vcIgHlfnfpRDS2Pa0DO+ak7ORTvr/fYCH9z3stEFUzwHGW
OaSHVvXONnqe7/1p/nU3FT/l/nU1d2Jgh42yAqxLCdfsJ8ANcDvGv2/uj92/vP+BZYcD7/t//XEr
7hF5na24XowrKG6lzMySB6viBThxx0YzrvZs0Kp9p8PPw8uDwiCN6j3r1Hp/v/fPm/tjOdSsndN/
2dVwCaTxO8vwJpsNZJDATh/skHEcQtivhfXNCd/FTAGAFiseUaDq2xSmp5szfMvQSA52y6xKHX/S
zh7pUrmBpwStvwRdp8yz5zjAYBZOk5qBLDafIHqlqRLsQrs4E9o87xt9Bjkgc3Kdh1PakBptGda0
Qrj7PhkVHgEugnTLQOyMV3mYs/1AE4DNozwhyUL93A6zv5TI+UOwI1n6K1v1Xptsfe/044yEarna
yZjuVT3oDlFJvuZcfzVJVG+HIgAdwja9HYtTW1f9qdNrhzOqeWDLULoM5/3SGHZWLRLfW4Ufo6Kr
l1LezDIHMhSyuaQmtbhU2VJ7ImPeM3N0hjrs5500yo/aqLSnwWiOBGb3kIBNggqQ/lKHu8/IjrOj
jEo6LDrtNKiadoIlwKdfm/aBZJ4Xrfq18jT2+Sf9CRuZlxf6sYljUzjZL3E32TtL0YKHVA2ogDCf
SdOHgtRwZVfqT6t2+bEoqd8hPh37iJKF/yf2FDAtmHlVU4fxb9Rwpnbaz3Fq8MZqZXGW2qU4L/Ev
wQEGsuMF4TXTxWSQSQg3eVfgw1Hiyh0e6zQvTpFl5SdZemK7NB2NJWy8qMpYqTBuK4iYXQ8Kdn76
c+uIZN06MiPdhXFxVcPaYpRVzw/mlsCgX40RwcKKzTVrh8BFdQmxD5AzNXNholTNFw8fJiWjyrxf
qWg3o3w+YQR358IhN0g8E3ZPEts5yhtFRiocWHa/uSuyS+jkK6fKG65ETgYLU33jeidvGdM9UYD4
sngT2SihNGGhkrOT429F5H2v0trU/Ptjf/3x/U9QUuKF7wlAtw9LvC0qLYO/mL9qjv3dm8tDiYvN
JRHgBjeHEVpzgry2T6TgeZpgz02fZq39yH3yNOfhMSXbgj76ME7KU9yFudvpyguu6tqVnOrDUiFw
KAtT2Xq5jsvQH/JM83RJJieZSlExwZ2zgNlK1qqus32lxQ9tQZ2X1JiroVbGGphNC9tMLA/GqrSG
V71UtwN5OZAd1QoPHS7hCIGsGVCnopK91mE2rcjk0leFPbBBUYYnh2uVNNmPI4hghg3zpSbygYHW
nvYWCAMWYbszXsZgPNpz+j5KOmUqjadsthclRzqjNPtsy2qbsmRy/MCAWzImLQo9rTrn1rFjjQqW
c3BgxzRpfIO75UESoMq3CFKEd9yBPKj+jDVFmJXLH32FkcfKHX9Em+hJysEmuskNFu3XoLdza4VQ
RiOcrkHMmX+eSiZ9YbvCYLBTzEuAapRgy3gtqeV0GNPFXk358Nab2lVfrosAe0RNeOklNXtIHDQb
GaAdVU3dakBnHMc4XKWTDPOCEyEGqoUMsHqQXoOKzasaFex203LbGMtnAH6KxrW5knhLpOrVME6c
8Z+crmA6bBXPM0YsadYe6lpBOm2Yj7YS7aoOHqdyARM3MyRnZ1Ha3UeB4iMtzXk9W7R+/fRTVKWz
Qx0rXaQJKGnVs1KTVfWgIAo1w2q7QOjyDPo8NCDJeVlkHfsxL0M2o8BWH+SEirJVdz2LsKlQerft
wImWRbVSCMlwNZocLSYPSSsRwVbwdqN4PJbhwaKK8+JWBsWVp+j1J5w4Wl7/wM/4stBmuj27ShlT
zaZJnBt+nmkbGSpe0cJQDnX4OUSK+tobDFyMdp9Dpt/F/aR52LFeFelUU59VJQoUvam/s1rhND3s
yyr6VQjTci0Zt3KTXRyKs0Ed6IxDtGJSrGDkAjdT0kBLUbrKGq7AUbvsRSnZavJhNljZqVaMp75B
6d0QsoyFuP1M7I5JPUpxNzBoy8ibcsNvuzWLA9gcpGo0P25oauV5YpzgqrO9tUzoeXS7xbVpq2cU
U1+Dnvwk/TcBdMZ6UOfAM5dwy3lXv+S8WLBHXBWi93qi42cfMD3DXZq9zJktZmddt/4kMq9f14yX
O1PHSlo7xMl101mJpt6vTZaPdYAuMBWJBcZnRGrN2qCj5O0+V8ir3wND+amj5WzGuQpoobH9ZGpX
BRt6t4kc2V9Gmc92x6zQVCmbGXpEcxWy0ewlnBCB7kVaRShppPc8n3byCCiyXTOsHwm3TX1JxfqK
20j1G2v2HYl8rQFUtZQtT9KSgDfB0gcl72SUXbwJZeUWGdTMKrCMFdqeYWWBGsBwRv2WFT+TlI5u
m8y0w5zZGOmax8RAolPi5LB1bAYVyjcHILvRNjq7M7RfRmT7ltp89HA8N2bVPDKWdbaarZxjllKN
EV0zAfXU2FQQ1Ble2VlvmQzZp9DCIN12lbxLSKuAOtfnWwdIhm8bEOPKDI9XO417Tet/zXp5yYkA
5nube8LhH/pgTl6y/hzp7Xc4DU812gMKNTB4oxz4TSBv+iS4MGUB3xTWTJ/xgXG20YkZBDIWhMpX
I02jmyuiW6jNn5IJsEtROvqTIJFCJJUFmnQQkNIUWinOen4F+KV6odtu3AnTcMZ4QkBOY4E7rYtd
ym+2ajo8RLNAokrhT9GCSOWcpwEPwxcac91dpwKlmkZAVSNbto/kL3iKAK7KAr1aCggrwaszq2LA
rLLV4nETsNZOYFstAXCFMEYJA++DkSv5CSemL9nGENBXWeBfaziwuHakvS7QsC3qfG+482JzgY61
BEQ2FYDZVIBlx/KVjDPSce+PiJtFYGjV6EkTWNpCBlALWyM7mE3NpSqsANj2kGz/+hLNyabRwdwC
/NDXNNksF0XxBwp3ElDc+z2TIfIWK4M/C7pufKfo3u8uDQPnXEB2NUHbXcDu3h+/34D1IXECOi9f
dVsZXm8iwL2tQPhG4l4M1dcUeN+ZeSofwWInC/RvJSDAscABF3cycGcCCVYtcMGqAAdbAiFswRKe
BVQ4EnhhTu6HSACHeYMeKsEhhgMOjFhgiSP4xPeHUoEsRllSrOpOcIzHFqRxDdsYR46ztaEdq4J9
fL8ZBAp5qoAiW9CRscER69Yg2g8EOnkUEOWMMYiXCbByOIBxhLQc8o6jBwS+bAsMM5CSkVAX0MyY
V8oD2hL43ALcDN3gSwnBNRYwnXvYzr2APFcC96wL8HMqENDIHWWvF1joXACiDRklXiyg0ZrARxP+
84e2tVjnqEgPI+0JmBgWF0kjAkYBUDPfZj0loNTMFqpDB6c6Gyt1o9zZ1bgi68NwB1qLVxnHGlRr
gbsu4V53AoDdC1xKYeAdVAQe27qTsu8PWtCzOaQYgscAtbEuN75dAEWxoG2nArut339gzMQNIHcp
0NyDeBHCiYVBD7e7FgDvBpL3/bknAu59v0coguX1Av3dwgDHpx0/NgOfNKX5owpMuMPONxPg8BKC
eCdQ4jJM8UgHLl4LzLi09Ocu5wnEOKdUVvAelvuHqmhtF3cknFp45bUAl7d3hHlIOTdDNeeFXmP8
zo6stSvPBnyOTiiUAKFbNtMkcwo9JQgFJh/KYMgePm7keK0/6tdgpNabnRoap/mhwVpPBHRdkts1
AZb4BwWQXRVodgtG+//bIf5Xdgid7up/skPsvj+j8t/+9lbsvv/935S//sXfZghFUf4h6xr/KTpr
JlME2f5thqCs+Qf9nmLoqkOsG66Ev60QuvMP5GMknNk4F7gUiozMv60RuvIPxzEcU1Y1w8AXJmv/
F2+Epagiw+u/eSO4JhASyfNyCPjSFc3+lzRkWvS6N6zAPClzMgA2L1djFIfMaxdIW1Wc0fdkEVui
+00VExtphhHCAKvdZ0rcIscSd+83SYssihgGYOFi/HG/WaSoxWLBzf3LckpGyNFZtM5GNd5qjUQT
L256Kud9rKl/f/nXY9DXNvA1oUCGrC2gfdUYqri531PbiQcB6IIHsgLAg1NT7avEYph2vxvUwHLG
wYKDVb4utdmQNdCgIxOXAstAHl/iaYA3TQFVnyZnRPga5SjPba6prcX+DSINoxbTCcd1Z+fHqBVg
rInFisNMQOt6TpaFKeNbtXbtnH45hUnHhUpuH7FmY6sZDXt8Ysq6VtuLZPBQ0xUQriWLS39YV1dI
MsNasnhOYWI/97Ozs/Btxkhqdpq6sIpuURkZhl3tp8XJsXGIuy0GxwzpJjJPTZkAA0nN9v48pcoE
JyyeMcY+a4cet87CZX+/UZY62shjfJ7IJdvGzbwNmdztU7JoxHS2FmhAscPMiGRaKyYW2M8kTg8R
yjO5a62dCnWnQsa3C8MRO6417bCN3vI8rkEWYRK4s9AFHF0ZIaBTH9mssakH/nkTknr9376cBdrc
K8bkcbKVfo1XsNzfb2Qx8rvfs8Tc735PtVVzmxFo5IgJ5P2Z32+s+0BS3EiLicwv1xl5D1nP8h82
e5ckwzpMN6q0zW4guxUXDYvFWiJMVvWj9qC0aIbd+lk1bgR1Tt8QC9mvo5wrO1bFa0i5g7RWWMi5
2Rq89Upa5RVWgs8OIoV0q6GU9v2Ve06/cQDVvgyIhVSvxS8jnzGuuGNL5OyhtQ6pcqw55N/SX8Vj
FfNaHqPYTzDeoxRMd9DCS5qsFpTkxPb9uzTWNutwJGVN2oPdciu0zd0+IptsVR+mcQWPgishF0lg
urvlS36OKpf9F0FG8ZVFowWh1MUN6OIExeDCLpbVt4McrvGW9MHSAfmgH9zrhW/+JBdmu6jnyPOC
ZCs4RZ1b3IqblqzNF7Nn7SteNtYvBl2wzi6LXI19Nm6SnN8VmaWzZd+VMexE1zC5tbVqwlPlfFXf
hErx8p2Hp/jRfJEc1wn97qG7YTvglUDPLLjPG71eAURL1eMstDxufCgfga+0Vx6HCe5a/me6I5/k
AANjYuvhVu/sw1kQZ4wtBsa9HpL7BEMq65IVLaGOud6dhs0cX9Bqwlucf3rTHZs/gPIsWj+GTumu
rFek27G37FiVu7y6HWwfrDzOSv6skKkj+cj89oTXFMPjhMdV3SOl6a8aaSAX9Vl7xZWrGJxDXDRm
8M3bRw29VriqbqRA7GDbyYWvUSiHa5PP5rWyt+gcRa4oGqacRZCf3UzoSm73WnxZz8WL42fnBMbV
SAbPwWneQT9aW0Q5Eu8i6Mpgw+AF3oPNGWn4Y6krXGr2Jj5m80q+zLWXdx56avtJe5DeYFnzy3DY
6p/6z/TEQghfzh7cCDuo1QAaQEUP7WXfZUuWESDvTfInZ9sCvSrx8qOqcabY6i94N5hKhW7/mJa3
4aF+gff+wbqveWMlBMSOg214sCvGcC7NVYbkbEXrDnqYA8rI1iqLWPiM1qGDiWiuwo/m4Mc7GZ3U
E6KRmHdiNaEixxTEgM/vHvXIW37hrWBMcFWSoXxrle7NX+cPjcSh/dG/QQh9xt/OI+edufXNG8Hq
lYudJ1+eA2Rng6uOnlweqkuL1KRbKa/MleqVs2fgx7YNIxHJidtgN5zngnJ3NZqsg1wYOJ956ZfZ
1uZ4yNcVoLvvul2PSI697+GIUmA4omwyX/UHrICs2Yaj47Fbyj0MVcTd0fK+xcT4+rBYqhVSSpxI
HgSdY7fQq3HOQFy0tX+LZT2/yOBOmId0b632zrkDVo6Nqdr8JvAws64G8KrcaxjY7NTPeVmVe8ZP
XHoyvt0E9m/xm3ckgegWv7twYwI5ctEfXAmW4zVvPxHtrJWv8gf7N2tWG6ICXFt+/pZNU/I2PxsP
EOo5LY6b0Nd3I4MKVNIr4zl+X+rVuC4JE3XHjyFZL7vqknTISl1SFHkvo9YLgpMs76qnYA/ev+i2
2UX6gwCa93eUfN56PnvF0xR5goQdE3TmTg/9S7DsEPzIYoboOdLa5vcoXblxW8ST08HoCVPYFlzo
OO8o++wJne6APkjyw0+GOBEeBjDq4LTZtiREFvnmIx/vx/yYfME/cf6E1y7YG9iUOYFoPzZ+G9Vw
I5R701s5PCf1MWWBfGNpPElrvg3UQCTys/RgSR9EKlIWrMv2ofmD9/otODoMluZLOrtD6IUvo0ya
wothMgVstgB/Uzj6+aZTXqBbyvJjO50t+RfHAXF8IQRDzra5H+g43/w8+8mTrYyNAq3b4/RW4Q1F
/0l7cltuwfChtj9CosynF7uYaq01PkKVm7UOoXuVa+YXvoceOq5MhgmyYNo/3POIaeD5AtqmVSJE
tfOy4CNisosJEn8iLrXfbMd/6F3WweTzi3H+lzfUZvvoT8jEwn1Ca/EYZm+pfsTUydPtVstx3K2C
t2aPvy/m0ncgAAmHA5iNKfxDUBzDnTTfFQwA+zXqRzXfLvJaLYG/XsqGwaiPc28YN/9B13ntNq4t
W/SLCDCHV0blaAX7RXBq5kyK4evPkM8FztMFNhredlstkYtrVc2agbfHLLmdXDxipXKbokWCZG7D
q+3cV7tpX4A0RrpwtjFXbY9GOiJNWafv1kpZJSd9PS3UnbKf94+LuWJF57a0Fu5G59VsMSkTfRSz
mDgzhsSCDrKYG73MBHdVm2EL7UmPBVLLQj7LUHm0FYEqj1PmDW+lD8/Ih2qfYc/m429ZwA/sdumI
XGoLyD+tmUr7V6b23EHtB6t8NfIf8mJ8jYsJPYDS7JgN5Rc8WyLuZqKSTi9XeOIORKeGyg8fj2w2
SGjYQMHmBmtNglrywLDlOhiSt7n0e20rPRdPlQCTrf5w+Pty5YXZEeFQiMWngGbMrk5sRJfXSwEi
7SPoylS3trVEl4wZ4kU4kDAsYenA0aszw4R5aCe/cXqUE2yYbURJmMh1SAhkAjedAUlb76Z6ANsR
uLauIbKtrfRqYEghQ/3Ao8GOv9VbtbXec6IXjnwX+edjHa1HFMpUGo55qyuXt3SS6ZntaTMG5hfx
Ma64yU5T64JmYrP5TzDcZoeWEQFj0JEdFcguGXle8dEdheB5nL0QH8lVv2z3w1p5rxdHHRr9b/Mx
7pggmfuK15i9aK0uCnQ+btS7ybDN3fQuQg16a0pHRM+w5hoBxE5QpAU7PmN50kIqpFy16BWWcFGe
6VU5MC5o8DvA5h4PUPDiQPyy3sVbD6l58JoLKmqwPj9DTH2e1tRKvAt80HAKCPBuxPMuW9F247t3
xF34ON2GW3Ph+vOPxf26QkRsNzsODtB2p1y2b8MbAAwrtnKxjOhQCWW7YmVcpcv8S+QQdrF5sWUW
vaINGCq34xmUvfC7P1Sfqk8OyB8wyxpyRQj5DyxZFtGpX4Zn4c34YeE0gXQRuxskJO0qYeoDvbNz
aCJ08WbOZyztMIR6fr4G4Vd0hLAK6m7RIIdBV1wGuNrWa0PxYZKnqY80e0NsB1kzmB9B2C0+kmOn
QtP0297LFj2BMr0npqdY9/pnoCPkzhHfAEv7yucr2piQlE+vrfflD+e0xUwl95UrVmRRUP4wOw+6
Xd9hBefIjwtdVb3vLuJXjq//3cSU0E8LH8oXY8O23UJ7xwAuH6huD89Tc2rkrRQ7z5NSBla6TN9j
3FIRgq/rAx4z+JbU5/SbD18r3rDnH0AkFmaOFa/qg/x0mMG0CK74fWMni64Qr3rTbvfwx/mrJdME
aVGc1G6J2XGRQcGECWQnHxMW0rt0/7jxjnqYs3PsFOH+WQbPwoWqT9tk/SNA6PFSVTmViu1P0MRn
o/oa80X/Uxd+OdwzxteK2yN096kmpP2w5JrnMHM3www0yiz3NYZAXGk3yky2UdOiu/hL0BpQj1dY
ypaSufr7w3iZt78UA6bZfDwUopKfkcWYuMfR/O+rv+/9/fEXpGyJKhWGCQcu6yCtVwjQlO6RuA2U
TixG05pqn3YZbeArQOb11SCN//dVjncos9TXTzKVxAZsntajJcYIj15/cdSUrlj8v7+tVsh0NX2g
jtQWRoIMJxXudUNsslxQKeIVU7lCSZ/Zv/5B2Xw1mwqX2oI6gnXdijTwjkjKyW0fRbPC3pNj/+9L
paLFx4B5cOSDznbbuV15w93iN5YBlB1xS4vWsj06cei8gnMbbPwcZq+QvMhSGflXeZKLV5cy/KKT
WzcLRV0+jZVZ2cUXpj7mho4n6WzmdnQSRB6841nOUM/YlAjKExzYbJrJ7VOEXeAQdmrpAS+q6rt+
+7QNRz7rZ2U7SQBxa8H0wZcBRmXDy3+L23QQvI5a1CJdlVrfq26MAR+byAm3/bv8ToM0r/n0uwQ0
0CbKfKHb1nGK3N5X3/tt/UHXSfQHqHOEYyrsIBPOtF0V9vNWI5x6h6dwkD70c/clTG7425HXrNjq
exkYg09CN/d+qu1MIyrSln+fP8mBJrXKTtqX6WpH6HtQB9PopO3AMMevwi+WFB5S5lSbDk9XqiSn
/SdA+b3jnPob+dJHQt33bhwBwbl0ECN3eKG+mmd70J3He/tbftQh9EUHE1JU79Kai4eUg36HXwvB
PgBmLVu+NmeMDhig4acM2qhtYLRx/h2RyzJwph7eQiycqGIjn9tddfaEINguFtqxW4XbAUrkbiLg
BxGaYUNHhEUr/gxwBxObvDZ13yULEp7I2krY8lyrJEPH55d4qflEbvP94VcP3KMQCyPZqjAjd5LJ
Hvxww6okSbr4IsmVnup5i7icA5da8L5HZ2QfizePN8OBRrbUlzOGWNsH9H2v9eOVgnsmk2i7D7ov
wkbUH161Jo9mcooFKs7Wsb6gEQvnLvJyfn/BN07CqWYks1UJNjY430/0z8oaHEVaS2wsZ8R3JHdg
BcaQd/AScuzQBNjGScT7AcUD1KmfapHdmgcdPjUVdg8289qMg/yCgkpy1VW4Vr0QV1cXeTz26ydo
tGSBsoxM1eZb+uAoAUJJNltrKy7RqI+L/pLscWQ1bvWKsTn03X35EZ0ZBChEXP8YjnJ8PD0jccJL
92BlOtwXy3t+MVdUuMu3aaC11GNP/sH4oaKjErA+dvgc+CjmlNRnedksxht3ow4sv9o/AITeZdVO
LwhN8y3dS/8qAhfxh1r5Fo1Ayh5cYuC/lE4U58eKwIPQ5bZXpYt3LubsMARha77EYgs8Mfmia/0R
krx66oGfODhzB8BMkI6vmdL5JUv5JNSIqBfz36g6irDV4BrSu39T/NGe6kG1fIFl2O+9pqSeRocC
6R/EAIwAuu9V/IcW/bmhjxRDZ/iYN4/nJ0wf2BAYmhb4HqJqrR14pjRDKBL7T+0rR6CJysKeQScT
35C9R3h+6cRuvngdl5imAzMRNyItxshG3YhsvsDhnmccHOxWvGNFF85Bz1RUdJGujl8SxJw1Y6UX
3tI67cdrFX2Yv6AIOHecWRjEPvMYAgBxw/sjqIBwp/nWvlgkEaYW9ig49Ycyu9pXOx1zeCyJnwFI
3PFNIlL1vYKDnrplRq22fh7aHQR5A9norZKxO2aT5H0BTiz146C7oFzJYfhA0g2UoYcOONak3VAr
CoZd1J74S7JV+zEh4eWiDVsUYjPHd+igADP/teBfmY+uIf9gjAiRMg8EYJ8wXg1bcslcw22/HqaP
WEbdKr2dX4kICJK9QZZ6b8+3/MM6TdouT72hdyXJybJjlr6RE17cCE9j2P9sgnDYtuMLZnkN7pLd
+ODsBRwKNw/Bl8+i5jDkPJVsejQOgA7gBCQE15v5hrHi6rkg5NvtuJ0Qe4/AWs7Yedzd5ic98pCE
yhljKdIwZoW5s59PQR6tLEYtuo0rzgWXgyN00XxRw2i+5EcIE/W2Gq6gXpxED+0QWZQKHkdO82V4
xg4EjWHZjWe3E200NHv9MB1Ky9ZR7LMrbVqKhdLWV+iiXFbT6+WO6Du4j8RaTZfXToGFwJk7zyMn
3JifmccX354dlkyD6otTgyC2JGG7QYBPAADeOBfyrg7Gh+r2loNLi/hLvMkrNw5Hiy8yzLB7JMFo
ilb4L5sgoSQZGHZJGYEugCrGsNm7wBFL4ffvenNjSMPCcNIRzXdXFB2iA3K71Nb02Y+g2mNpr+H9
DHsIKZyBVmMVlYu8dBrZI+wFy3u3niDeBUBY5i9HrTk48RQI2V0nnpSr0L5ksFBNDIlW0+7ehpP8
23GbzzxuGNnlgwckDnaXCK4s+y/7/cHjH1RVVOe2xfnKgyLbbPbRDnodvT+T6p7H2i4+I1LUmATc
WxbjffoYtjxpbNiw3xNMD5BxSNssuYjaGqUEMTBLRuskXxksp3JJh8q1EtAUyP5gePOCp1bA9DVQ
UWe+NnqF/pb3zvVWzy3edbWnlxsCTaq1QsyPZxS4JnjVvKyxJMBGb/TNfN+zGn9ij/bYJ78Y1T+R
err0pk+e0SwmeJKt1/SOiAPMkqAKPjM7C5Ht3LstDKfRjvifhfaFtwngJzf88dxG1SI0DimmFR1L
ga6SYzt9FUbCw4lLB9ZoRiA5fgX8FGMfy++yI9ZMmDYRGL/l2CATPqZPfjh64Vs7tl978PTrk12L
GkpeZxZZY87wK7Vn4pjbJ93lTrxwKAIK9nRJP+WxDZdlkPixduCmKDf1Eh7Di/qD/b6xexLmDbQJ
yxphrx0uLAw8wH5d6Ts5hOt2dJ4lCQ4Bz6jKAVvZ6MVqcips8VLyYJLkx5K4Db/UXhjBdAyHnA7U
56SGTrMnh+KJ+a09f41cCsq5Y/emISO6QpUmyIOoyWPLRvKCo1O6xXKZVK4/nNqLvso/05Po6R81
6kvC1OAS/QH6/bCUblgQ/LOaRYi7vh85jHWKpTB+V+WiDSD6fLL9qizLC4ckUm3xzIV99K9nt/2l
Fn9iwEUXhwNYtRU+OdLTFfz8lbmt7hLq1X8YYuEIOpuXrhuw40PBH4DYpNxD57FiEF/wLfUFrIpA
lhiM/st39PwfhsHEjWpPRuNEVlXvDpfBC685TwAF3sDBh1HSAlFKvi4IifgXsQNbNnJyEUWPBw4M
jglZSl6NG/kfuy4pUDH28/twzSrrzsUP4fUPu2hcDDIRFW+mY4eB2S/KCXZwvXIqcKBkNTP8GH7h
bq2SQ30it9JrvnmTePq03QawtEI83dr16rFUKd0CuLoybfuHea13qjeusQr3C3hns42OBid/qMz/
OJZJ9UBScKH00tYpTckq20h7bT5MsOzByB3FpTg/sUc1ykImbYgBGWY/2qvMeEjr0NxEFX2P32Hi
UW5o7Z5f1hcPJ2LF543FIv/Incv1sxG/Xx8rmMes/st4IzaPB8rl8v18ZG/zpjm3FzbFBPwE/OYt
pkzw5KX6Pn9Zt7kNpksaOvkH55Km7jEWiaZvDhrK/8dG+cDEMNLX5jfViRA5BeYnyTI64SMSv2nH
CkDnnKJcha3BctvIb3DLs9tz0f9m9D2rbE943FG8a+SpL7PZzjfFWjU8CIi0ezhTEDnbEZpOsb+s
PGsbYm1pR4vRwwOqoALXvOQq+4h17XITe8qCLKmDtR4X42m4S4G5QbNa0SzBMH5VDvgtUMVjRu1z
Nxr7IVNIeVQXEeqyL5TfzzN7ZPvaN+zsS2rQXMNtQ9dL+wTmbELEpRtj56OarLymxpDBVrEn22gB
fC3GAW9i7NJMi50HqK/gcz37ZKDJvQPtEgNVwcMsJzeXZeab5763i7WJ6VKBeh7/aMfAYdxy5f3s
mIveWGFQX7GxpmBRoA2rnhJZXmSSR4GI9923tGpW3ceAq6pPbo98xxyLIIlXxdyjf6c53NP1UZie
UDVJH/BrluWFjm/NQIDUMtu41OxE22yH1D4TsXVHMvlqNdp3EaSVTT9c4PTG2hE+H4vhPv4T+Xil
LWzru9D5/Xd3RT1F7GJ2rAn/wZ+XkJOruRa/AK60J2aj5GhLQXQar0PjaZ0PdFH+EJpi8q5A8zEf
wTy9U1b67CNyk2MGAICb3HCvwqsrwlwdxfDLmK4aHXnT4e3WA6d8aJEjbsB9pvM0bxTPCMxzfQ9l
O2YERTEOay8HjAEmOanpx5NPFC+HezycNWyXJgcuHsEg8gYk/XvREuVw7E5/0l3bweCA+QWByabk
TkDkbCMLtFvCT+cY/5QrQ49H6OUhMXFMABfxQZm3Uua2LAuHFJjavJA9V7U+LMGINjhD1YKAjffD
Ae1Cx1kgvxXxeytgfjogit+VLTnhHXEM7lkzyDQBBo0d4wgD+/4kYSn1oNIgXoS2kxZv2qOBxR6d
B+Zgfg8E5PBI8EBNtkFEzZZdG0Y904zwZ/LhEvrMFg/1DkImecSe7FernIeHUpmDJNySL+mXn/1V
++o2ydMmPCn8JNAIVyC23/RfOdn5v+7dHF8HFbM+PWhX7RrLOcih/5Q3fJHe2tXgPGn4pw/1HzFK
DDvm+DUbjbBdXWimz5P2XKanh3DANqevXzPO+bFqxMM873jFqF+N98dLJGwzkJS4bSD/fSA8VmZK
/rWjqQgJbIZ0+GxnT0easdWy49eZdZG+oOYW5kKyAoaWWFNiBkWaoWAGc3uHTlbPDN0cxkQkifZB
EQbyq45gJgrjmTxJ5MYnlaIcbRgzurvyXDE1xa0Mv/NWgBCPNYVrflIcP3Y6MUUoDZfDioKAeSGN
n/vkAfgu3nOwNcFltyyso6YFMbb8i+ZMVspkUsDYyTeGLK8jy0VX90mMWNjYBN2lTIOzPQOOwQKU
Zvq5oHHBtodncZf4Dc3XNvyAnY5RHvaw0JEX3D0q4PRI+Cz2NryDmczQIxJz8E+sKnKf48zrt9E+
0bYtag1Yq9SgmLw4YcCWvePjUhknd6rlnKxhDGPmckGNZn0al5z46mv6E+oeSz3fpI7lme8gAQZ5
xbRewEz5kYybHePT7g3LJRMRrhU83+jhGSha7w26PgCT5FanOx7poeQTeMLv8E1gFw5Hmvs6kJ74
pq/yD+TeHN+ccLnusrk+zwhUf/Mj+Xbj0vgudbv20sifZExxNrCy9UC7o0yGeMgJy5OU+sz6xwkh
rdc1bjH5LNrXXs3Np+x9c+vGZ5rMvAwKs2R33xygioMm7lKaHt5WlGk48KeueIWRuhfYjmQmUzO1
TT0g/PUSwh8UXHhdXBNm1rVgRxdE3efURHnnwQI0i0X0kWF2eaguZbkwhAXDBSYOUgJmh5vbUkoO
03C1Eg9/ZNhCOEHg12VIfv+VgvMEOvCOy1iQta567XbaFksiyBZAR6wFKjtsuS7gslPsvqi7Z+OA
dYi2l1ccj+oVTx6/veGbUJFHhV3dRYbQjfF/sYkBjVNgKXyqqMXO4XU+S4rdKx+x6Xe8QcYQjLIW
Jjg5LsKdk7zMHcvXpMrQl2HkzwipIaREH/pO99oVCTZ94jT3GLJBciGLQfXizzFziHrgP2UxQfid
DgzMGRgNGKgbLpAl5YbK0FfdMDzFksh5eIyx7j1jyot0EJb5vn7LThzqmHMgLXKxAP1hYJTQj2Kj
sGTggGnKIj2L6j5ZDXu9wy7LyX4fN/E20ftSeC/r9yIg+MWdPVAd5ROwu/sA/69WZB3BbZfXzUfh
kXK47C7xmY+jug+JrD9ePVoi4gRy43NH23A/bosAXj7zlOQ1oUPjyKKhtsvemjcezfGNRcaGJ9e+
dlbuJhv3fuxtaWl1mDdsnuW7CIRx1QFjiIkZPWif2chM1jE67Kvt6rdQ1oRFmGBCzMo4orn2lDv5
op0WKE0yHKBSf3p4GtsLSampX6arBB1TtZWQ/BjLvoKr6fVkdozMMtDzeGRF6ymr34bxzfxhlAOT
+BdcpNMbmSdgiuunsJO2HCzNtGL0xdUz/uZxiYYvtp1iZU2X9N78xuf8ayyc4peB8JGXZ8W8bsKq
jdAYstU58a1dN7+NyBLhSLeNDWnBqm2eTPH16ZTn32QJaKu2GQHCs8WIRnjj7vAZX9mwlGE3ed27
xlbfQxNyxLV5emVHYO/zA1sZN1fm3Y7BoBD1S7LW18/P6TuVeAbt5B9zjmW3a0a7qzHjDobhSjKD
pHikUmD6UxzD+xNVNciusTUCuOFnkdpWZdAZzL2r9C7lRs7MrqObtacvIoQUpoJBg1KJiQ7DE69f
4f7Li8tf5roKnehYXYg9RAqzZHcQ8WPBqm9jldBPF0h0JI/HoHZrhRpYPZCmepqYN3+T3dU50CIu
2S+RCsSu8ZryjX/v6fPZway27U1cKBdGioJbnoV3/TS+h8lCWspa0DnyN6r9+Ac5OAEutnYRwiXK
rIDZ4sWYAraM9tysIvS1t/DMpqCLLyKahplZ/2pSduZ2WDBnqHTHwsdJcjBKOUjB8J0eOoZvwqEX
bVZ8dVHeVYY88TlT3epifiG/1AB/1v0bw5MZN1EsQfBjt6c3XqM7NkfxS12ne3RncuNA9qbCg48y
XuePJlDC16i1BWgAFz0zZNawovdgv8l32c3PJGUCgZ5FwGbH3DPyqSY333x+0lanIAyLMcCNvvs1
Bru71IBCDrTkPe8xPqtseOfkMp/hBmDQ1LODk8HdL1FOo62svyx+x9r8y7igZOIGIbHDbg93gdno
OX+4jJUZ3MKb8rLf6az70bFdvyrkkYMXIoANheQCYLnudvle3wlEyDH9qniw1rHfnKqjtdQOqVsf
xkD9wu2WJC1oIWt5oR1My+vu8Y1HN1phZXbMdoPLdBFitBh78F6A5Sk7j660LEgscWRfgNJhLODh
AbMAzJ8UNo/q9SH6W/fx3Ol8Wsa3Py/IFgftDVPK2Y3WAgY8XGfa9cguLuoiO+mht9H+1ZD8ga8X
aAPimrRf+wcsJgo9XN96zYbeAdGN5QvxBtSBIaKxmo+KvNT3lJhp/WatCNxj++ToqTesy2qVXUoy
XT71L77XYwn6yxbBQpHeE+g0VPa3ZkvKLxVbTEXk1vJh6LyESc2EfhE+HTpsm0+ohoFCZ1s7wM4Y
qbBExLfmCO9TYORGR42dTvJJ9V4pb0+KpNmT5ABvWovY4O96wytBljUJscLf4jqc8Q7gdcghptI3
1+qacF1MQ9/yN9QSAC+FXfa2ALINEfPcbYVV+tYvYVHpf1N+usaTvIkmd1hSqVdsfbxFTkwaxGhh
3hhhY1tRbKV3cN3fkapqE16LzYsiFrp4VD2mpbWvP6Mlj9YMnnqHE8LcBgu43s42Asc99DmvsvYP
GLHw4a7NHfMr1ANw2Nm3x3vNdBd0ahVeYXQIG/0IKtABwH9w0r2l6co8Qiw7QnM9du/1TXQb6ujM
rz7ZsTGNQQCjsHyUPScIJ42+gjWk1tDQAMIdCk2p3oZ4+h6pso2DNJG8Q9y63TfH6a09a4dh3QRZ
uoxJOKeyvTYBG8y+V31hbb1l4VLfiRBIOJmBP+ZvAV2LCylmnWDrA3nNh/MIzELVO0W4tARTYLns
BPfGcMcrs+7mmlwt3EMg9YL429YFKxaT8ssL3X51zx7bInIN6loQY75rIVOyGalO/2LLse7JGw1D
x40Mg4ymyasPzS6h5qCtqR2EliUhqAyIfrpPOtX4GSQ76+Nxbii10aU3y45kNnGB8wj15GNYF9Uu
ERf6t/6d4h7PpeIibgwDo6YFY/T4Tk/V35EGjpOnM7gS9wbFbu6khwGV0aI8J4tip/BgEnD9KRw4
6UiNzsP3Gg6LwuJS6aeGBbZH3bCwilOcHQdlQfhDzaiVwvS3Zv53o4bAOYQyowTGcmuwlUv4Paae
/ADmcHh82Kkz08vLxUBorOSMadBjUItxF62eil+E3UiwZRessqYEXWbuCnjFrAnpKoSoLaFDgZN9
8Fq475FTOrG1PD1dXxnvueRVwfAVF4TPgwLoa03HkuTVUCsFo4TXhjzjI63xmb2cwxqZBrZj52nR
/RKDt8ZPony+ZgvaW3tLoaiGi6jcILjBxzRS8TdZYOKKOgsaFTsfhvoEBgPJ9ZEjfU+rCJ2GE8+v
EpbuBtwydFpsxziraogyCaD5cB27vbEkMQtWD7JtAjw4pxlL+0SwkHcxTKdwdpVxRewfHqRy71OR
8Ibz7C49oIxWtoAXeUJ8W+mS+8yLPKit5dflr2Uv3WNHnwvr53jsylP8yi/a5gSglhDZcQBwZ+Eq
DMvheSgmHJqcnBlkyWCCHM+tkn1N+orAuSq5TiZwTbGgLKEuoxaiSFC5vYAhlOyU3bJnxj57Jbdj
TuDqbSxsdiHVTY6Mcujp6iS4AR7e1ZN1gJ7U4+rfOR0D63IhCDaFUVH5UvkZqst23GiE26dXNuZY
Xz4v+tfz8DfY71/T/v/N+f/+Fx9MVIk5bqX/+0Fkhi90pIEPxy+g2saHJ28eQ4CQdfn3vYkkJ9/o
jAOpACQxmaJHMiEsuJYnoRIA5XTS6VdxOPRAKXxlVDDqCYUkDa3Z4LNBr/j3rb8fyrhju20HtP33
PWku+DFudf1/f81qMDSoaytA2gZkkMitJ47xjzS8uPZ/32teP6hTqPZ/f0wt0oO/r/73g7+/999f
MdX+ZRFJvpeLbJTZ49/LZqbCjvf68u+vYglLY5LI6QpPnWYfPpdjRTeuThBV+sdC4c1KemwGzdCW
pNV1AQlzjpx0HZ5/+uTqhRdf0n7aNuF0HB9th8iPu1aSu7zXi3ifZdGnpeQnRRU+ZfHZ+WqmkpHA
eCNOp2UsJF7D89o/9mMxKkFUYplTZfcHyUkohrLRz+DTpeFzDOauDf08KWnyQBAsTPq0DFrspCSi
awgSLY1p0Cb38EQzJSHrPL3nz3JYPmPqUxQnHH0656bexwyu2n5c5DqT7Xj4LMVSXqsPHd51uJhM
1eOuLJOCa6SJT7+VTDTGHdDocMg7WVpbGtMHFBM/psgs3lT8CvX2hEmV2UwfqEJasi8pOHrslHAp
DBTi8dw8ixlZxvA7NdgWLQkF3tRDa2wHDsK0BWwexHGZldH9mchENXDEICR5MB7orapCRYlFTZxg
rZnRR2jIgaF81xAvLYzMtRiS16wmkOmez22o48AgQmfWkaFj1+jPM/PyKhpER56NnyTXPrGYSt0s
1h64faLYNmAmjCbcFxzblglsCtVgtPdUJMmVBI8NTxArJLrCUNCx7jEI5nGug6n4Mcci8UjYi8f4
RIpD18IWawhaZBgWkpEzD65Wv379JbqMo2vcPIvTo8STCGvwI1YJuG4q2rQxorIIipysYLHN8lWr
fY3TQiuEFekSbBIlznFccq/FbtKWYuJv47y/E25aLav8n5jAfEDzTtM0ZgMZpNrKYhbwRPQQS2AO
DUrkXUJMSd+99pqs+Ixr1BbSLqkwSxhKE9LC3NGRp8YHjhJdID/0Lyuat5OcAUqZEsxjEXfOGHpt
yicKVbBNGa9IbDEwMc3KxwLNMEUvj9rSUAhifI6kRE8zbG5coIScmaKil9ealegR4QQOiaGOLEOO
TNnMEjP7h/1os65MsqtnMBEzJss9KXg+HkMkwtNQGfJk1K7GB1tg9U/Nw58EVXlQZJxtKb71tsyS
7V7RIrXw3MzmtDJmhackoRogHw/ve86CCgSt7hgQNaouICDV2Qzk7FPDlN4jKOxuxARNEW1My1id
xZSW4CkU4MpEZVIkiIcw4WhLFOvcq1g+K1WquQ1bWVLlGlZMMPkHgvkSbICegBHYfLt1hcmphO2w
X/wbhLTfSCk7tyor5IPVVOQxqeg63mernpImeYSkzM1l6tSQbktZhWeIhfvYZWIwOw+NA7V8ZiWi
Wn2tcwGeNehhjhofPTAoeIhL6cKUofjPTbLpYwqVvKXqK6r0OISfcTuuJBXelwjJgC02JEfSdCaV
MUScDphtkieXxuE9Khkpl0Ym2aWcBpPS9k6MLXog92rht1jLgIEx/H8WgP/NrMY0wOmtmUl0TA9j
xWiqY4Y4phPk554VHL1UqAIgVsngM7YEN08n8WioebcvZVqYdPwWDfF9HLnXpUaKiTClHrTsr7ak
t189IowpSADcmyqQo6BeC13irP6jAE0MXBIRsm1ewMHVmtOYC+p7CtwoK8wqDbDgMHr6pCWvBooI
GTMA22jNjjzL+AOTi8RDRLfGgNqAFTkztX4yIB1DZAkPWCJkrx4tqbOJuyWNlPhzjwQROFSSgpd3
XTZ+QdC6jFuxrONvhHU7bU+jvGzjCsjvYIbGWBqUDDGpbHOD/MaI9oUUyjtR7u+N3F9KvLPKHt/K
biSFUTbAJyJyCXZ5RQOqMbSfNUTAYgrYTjdnDFXF67K/ycLjJDxC5hS1kK7gIqJgXkca9UVCrKlh
bR5skaV5F1NgykeORaWOQkFKpm6B+J4kyuxijS+5gt5/dGb0WIoG5fCgf2V6/jt1uhWQvvbEswMM
ntwT3ZDd9AG1RJbzyEX+JuHNDNXckkoyLFT6pX4A0pJDPZjD/hhXbYSriXVVia0HaQan4DGDKdeS
Mq6asxuyymH6OW2IvoeJ81Ak+jIz/WcI37AQWxwu4uEq9qcJC8O2PL3e4uphRCyqSBcCZXrYOGdq
rJPsGltK5EdYXKzkmBlNQ7YDYxw4Hph+wy3seBSzcup8q6eYLhh8PPFNhgItOpgJCc4chQ//+dT2
uBlAbtbU0rMIq+iliCyONsOaIJ8WBWOewWwDQ5Vn/OpmiA3zgOVMjulEnGdgjMak+XnaIhDhRUY6
nD5xpRzZMukOnN4tDpkvmJqEDwgR3FNL7HJkCXBXhEqy9QZwuZqxHBMmsC/5ITKE6LRbJgIa5KS5
dsKMOyPsiXJoO5hLCPKrZ4Kaulo9tDDzSuT5uGQh7UvILLYr7UEI5QNriwddGD4AMRM0WhiIJwOU
hdAENVSmJvWN5qhIleBFmsiQEAN4J1FBPVqd3u/JCWsbDJ4iw5pQIGbMMAW42DBH6un5tGu9rYIQ
BwPb0LXdNIIZlytrwuam6Jnvx4aKHUXJvWkQyqRC2aKW1pJFzKBdGjM/fkCQxxTzJpmgywLr2+sA
1MpkIr8uFi5W1pruw8wZcuJSWndqfpaL5CrUuMCObMhh3w7g8DQjYiG7fYjopWgTdEscJnlj3NpU
k6+5upsUAlXwkFsIPQDmJKYotjqMZRuGrpWJ156pDfepN78fWX7GJmImb/vZrocQV17mAbIeD2tN
DmGaWzT1zxwUqrHMjVXkn9rj8bKLZ4pfJoeR3IIVwZmXiRXIYqWsobqrhjZA2Qr0yqQxwcrNyam9
4HHNaG+YP+W6esfFKrAESGyJ8aDxjcGwFDHLYKNJP0qqXUviCt2xEr1xwGeJeAz3Sf/iak/CAypJ
DYoU6kLUnmbDWOJa4UoxpAZZqgOzxvYvR2jvKiGK9HbAybjrvCweAbGEYldhvaI3M4IxhgdVLvuW
IAn7nvfvdlrY4KWFc5IQvU+jGS10smRnd0LTfiS/eBFOoEm5bM1BbZBZ2cD/EVsm26qYYSvcJstH
PONWMRzqrIyDQomCKAa9kiJY/IS8IUOKe8SKrxZIaDIP31CpxdxAja1dOEjT0uhBX5qkdIn8sHyx
YkifRQneJFudfARHDxmvajpCRlH6pw3dtyl2/LXwAA16WlPfccGqyyOfzWW9ISRePc+yju6WiNEc
SdpMcRLM1yiJVR8F+Ew25orsUYCJB6v2P5Sd2XLjSJZtf6UsnxvVAByO4VpXPYjzIIqapXiBacQ8
Dw7g6+8CM7oiK7u6+16zTBopkgqKBB3Hz9l7bZKXjyqUDFNAJhkOWiFIKEQm0KUfGrNin3MugwzD
7YiVtJGAASBqu2VGaMfkoLtS14PHWUIx+2kq21h4I2pI1T0JIeJdmmZnhAiDCfarQlBfGXzUgMTE
StfqVY7bd+YuObvRqQ7WYAV3ZUxQDtD6pkaq6ArLXltV+8PxSnXMPO8wemxXPFlu+uFHLq/NEgIV
VuGV5pDElI9EGUfOc2jI+zaFbNzxWnmbYtSEmZ9QQCYPY+C+kwoit2IU3rrJ2zvou8Exs1jKcnhS
MtHgyvGGSvqkJEnsQlm+Ah30qemal8yMmGvoxSnyK4kIeCA4iCAwYmSge7e8C5BQ2ZSkWJrEvU6w
XBn1N0FJb8/YVIGrr11i5r2WyqnKp6OS4aejMlIPgnc/obPjJ6NcUYyt87YcoeAZpyyEb6VBFRdr
yBJIjkuaah27XhZ/r7rVPSYqbVQ0m3JW9sZVt/OcSluAhIfkjFt26mliBNSeDQ6RSo7Q+zLMim4E
5SpujJUnq0OlZ6uicV8Lk/OwSrVNYtA7gjqPUqih+TaO2rnGWvCgMzRTUfOaDXGzCIVCN6kSZyMR
5icHuzfZQpv9wRacP9oQRJyTZ1wb0c7pgQDcEqFPk0TQRBFSjToCaNV/6ASDED+X85fethUeaIWl
LDTGYGVLzKGqj5ApjkG89oEHIyJP7qGbRRC7mNXyaRAyKJNVnwIfMsiGX7CLpp9P2FLEtmMHr+ds
OBX9rmad6ONeQzcxQLClLdlTnue0T4lwWHHSgjOgdnyTvbumPNbpOhy7ueOGVpAvDxqnMoP2S2Zf
Aabfrxkrj2F7S0/hUSOIjwRAbSt8PkDNqOmBDN2PpMsTYn7cFdW8tmha/eiPTGt1maGCpN04IpaW
9q3NbmhvyFulMxCLx6c46LZkttM6CI10nQUEZ0m+7Ca0JfUsDc1akDKFrNab/bLNE+bu4WDO8R03
Vk52sSymbZVaHYpYGc5JXrd9b7DzrilmfBHTCq3ck7DpvQZacE2kFMWywcFJXYogp7nmOM+WbuAx
3/Xe3bqr6UbFB0Prz9Atr/nDYa81bNg01eBh7ytg+KQUiSTZgFbOlh28UVDsqAQdcvwG1OO9aJGW
jLy/+vy5++hJBVgh0/fSZ90G4hVqkDPb2aeYQTxMR6hMWaVt0lYy69OZuwxAowDB7CxC2hYyqdPr
Ye7zNXDR6vAdpvG+Htvk4LkNR4drMdapA1w+SFpdthXBKBhaT7htlXB2YXxXpMgYgrD9ICThW9Q0
B6qWTY/HXH2wyI1y8Pbnine3pDmzDjoEOwR1BRutYHMBIwkv9zjUW84CGKBrgU4XPaJd2eo6LAjy
8aSaWxl4vE1EcZHpdytClBCsTma+62r0dZ015ey2rYUSqMnhg7qbDo0LIepXsgBhX/f198jSKz0S
0LMOemg81jYiRtRHypP+0vJ9dWqScNv30/Wkm8khd9H9DVN58Lq2WZa1j3bQj1Yy9m+TGvE1sUoH
MY93JEDUKytrnuzUYQSnL231PAVQeQGCPPWWQMzVE+LDi7Kv+DzDraVNqGIGRu65zA4i7zBKtWin
x5HjOtPWQuJrGJ9ECqcWSA0wrhJlVcPpIOCoV1Ohg3wjvZxd8DPSjFKvzY+pug/NyFjNqz4sI8oS
KuPoZEKZxDxA2gXCjtJEYViO1bZJ4NgYmn+v1zhEJubC/GGpkT6ntlj3c8oa3gpNRAfKwls6JhNi
C7XJdfObhfIznCoo6jm7O6IRDb4BGSx6su3rVjBeM9OFzN1iZUceG1rXe4BixJfQ5kB1GBYq9vA3
JosN5iznY4oiNCEI3zuIdGvTVq84qFo+xLo+wnfSSEyCYFHmw1qrYuYcWhvejva7G9xhcSjpSUF9
67yVo8wfesswRc3To/HFUexcUrv5QagtAYBELVovfoG3FAvWXm/ReaRd+NbqNIVimAFxES8jU1FW
kYiyaqrqha8cDSYfrJ7QrddadOrKEAhPdTs3kbnr78JW91PNTKO1IZ0WSAEaSNQexKtUJZ8hJOTz
hFTfLBiVFfM+VrKFM6jhShUcNYwTrqIFMqTG0Z8i917WDEQUw6uR5lcgIuPkFOSaw2VbNj1SzaQc
8vtJ6O9uaYTv7G0+JRFpmWE/5J6kqymaT85vr5lN70W2AVXWTVF19ZZ2phyCYR1U0aulW+iydp3i
hBpZmHmbjrYaS8MxQ+Ey5vj2yf2JgAFuZEAR48BqqIVac+piNGEVe0elEKGM/t03ycQ1UYoXPtXJ
6Nc+ruselnFqrElTmzUtxlvqe4/5FONfSS+LFcMnfzhFQ/rqGo3aTPBVj9UAc4wAT2NpR3qBIKd6
65UFi4lveQF/cTUC1Tt4HmGWMXVLMdX5ujf8axa6mIhPz7oKiJtDDGU8lF7F3jAbNKSemOJk98LJ
K7pNhhbkrevduyQDrPzJR/VfNY9uni/tkai0oaiwpRbi3mpZ/3LDqpdpQEaTpmsbNKrko5fsH9KM
8xw9noG1Lx/0GupIb6+z2trXRW5vHZQHInW6ja9RhLo4OYWfswplOn4EqiQ9KvDJs9XrQ1YUt7V2
RFqCkA/KRZLH3lZQW+yDwvqIMs27ieLyPOmYOpUphjXIVCidLo6XLKeQt+yVHcu1D1aOfEVmll4O
1/ddITzJWPgJb88qtL0gZp2GqYP/LHLyeieBSL9nnhHGb3VZOGeXdjS7hvHK7p0nD/FdhtUPz4s1
rmSpfedWt1G2a7Nz026crv4MaLytihqthCrFtPFQYkBRDxaVT9k9d+0LPSvWgQNhVoWBs1X+zOsd
wOk5zEglibSYNigOHA1Fsa+hQRhNVgyD/lUw1SZS1gE0Vte9BoH2FBeOJEqUXXJY5i/mOGVbUyYH
32/0xaiwH4puFlm2LZm++Pg1xUJaQBTbiuZcay4ohiCjzxGEct386CCn1c3INGlSmDrsGl5B0zWc
rDTwdwZeHj2fmqWMcmb7E+2IgTPcIja8dBuburOqTN5VbdA/7G5OIsskmehorNy4/BHbAzFE2sms
7SPn2rPik30qiYQfdJEuQgh/+7jhO5jNtPb8ZWBXvPVrODIaaob8SJDHRxAjfc8Ui3+LLYsTCVFT
ds/52a4+0oDciMhwkRcXM3nnX18Nx/pWtbOhSspsP3iyiG8uDw8qxx0ZVM+biF6NSzb+RGpeHjRf
/LqZVTZMhMvt369env4v7//19KmveV2/bjsuE0a1MTT1zT8Z4pGAmn0BdF+uXS4uUO56BoD/unm5
dvnZ5d5fD/7Tz/508/I4H9pM2X8YoA2JNLNXF7a3n5T8NeP8J/5+9fLTy+1JDNylZdA+TI8YlPmV
XC44unDc/rqtTf5/3iadhd5hs4xenGyCuDppCw8Ym7mwaGXuiTue+Cu1dmf52VVaQhj1B4ICLyzb
rAdVF+qh3E+wuJeeS0lzudlW0887kvkhjg3ZlYNq++sJl4ddbmo0hTa2Cg+XH0XSsvaEUeNk6/SE
mFoBt+fyuMs9l4siqxndsum8iyOBcRsGKTfnl3G5uzWl3BXmx2iZEsGw1+NutdEKRFDEDhQOULZm
WpFTMcz3U87FVcn014rb+zZmQNPXY72wC8LDLhfm0CKICIt6Qt84oRCBOuMU7eegobXIXUn3MzaA
SHICt2omZmHTMC4ksiMBNraNZopTPIOi8ssBPt+8/CzLFNLtzgEHWoOrLYwee8Plnj7IjWnlk2GY
Krryv56XErTL597Zex84Gtng82+4/O4y0GbyiNaTwgrm9Ne/9/u/cvm1vz/mctfQMkkxVI4r9B8v
KvnHK7s8+nLHH373f3v3r99QunGz8bpm9+uxf/g3CxJNoqQ+pAYFMMwslj83A6RAAOUyDLx7ZSFc
NA18ds7YHhNaz+CkoGf0Lik5mRbRunwj3JbU7MpnKlCEO0jv+Y6YvPqodYqpUsIcnxSJPuxXcZuS
4IhupSpAeYFYIQ1Me+tr/du2wmzfVwzi65RSv6ZyYccp2WVDKtBsm54YM0vTZ+fp5WKAAAODqPea
jc/sQ7NpBTRtTePNe6AAK06JYknzKh3prE5ObJv4yzLoK8xKDOv7vEb46bIXsQagBg0Mjzz76gOC
r+sSDRS1wLJLxnNHi26JXR51kV08tDYDhIooXJQ+YF3oki0pupl3t/gVyYoKdtVg3JtOfkN52yyG
VEeIEMXblFPwtifQBloqDB6DfZlOxjYwR/xcRXdOjYKTWeR3p8FgsNQxwTQEY7puVoOn5Kr2xTAu
SfMYMK6hJZZTScQPBknCquQ13I8RoaRbavW5YLboxzehP6WLbPKQ0BjtpwwSgh7jylmannEoQtUh
PyVGnujzfeBiANEd7zlBVtkyByFeC9Jr0KHoIWCICOu3jgCedZ0377qzTtK0ZdAomegnyZnAaTTR
skRDHeLX9S+Y48g/WPKHI8WbmXSYZxuaadZobKWNdjwsEAYUN32C3NBJq2dcBhmZd3BO6jYIriqX
PqmRkGYZG80EkIP1QbOKYVc57B0CZrAkvNcHR2kn5gR13z5UOnWxwc60zWGYAIxeMAw+qcQ4KuFK
9GNdvGrd4lprCURT0r/RTOs9r+a+LS9H4xCmOWKSkhh3IANzjDGJn387aXRIfYVxPKi06zCnh8bp
DKYQEeVrOzVPAZQRofdQdRvaARUSGLjI5iJPjBe9FV92QqxagLmCp17TDuALE07nTLPve7sezvQe
TTDIq0SiALOl420deDQVzZC9Zukjrqkk2Rkuu6Dc0w6Of59YvbxtU/Nbmrj4o/SRxAAUZHaObtd6
7RsdXEo7PYdbLSCuTZ/MeGsls67Xbj8YBs4bP6WtXFKtzm2BiU906aqMWdVEZkwMV6hZRc5IGwls
kzv6kjGWuSoS5yPo6/CpoL3l+165JCp7XSnAbT593bWf+Xs9iUiEyx7Nmchf8Q5pZD/R6izko1G0
xzTz0MARmrq0MoWtzpLbXoTuti396yYk6MSyctaRgjyMAYM5Jqyh6V+rtP6hl7yCrEQEm/m3ZWGc
m3Bg68f73WurXlIKim78NBJbI8oAn4DZ0MLTQgM1DTqshOS+ZSz9lzBCVD3lOkwdUP8LqMqLNvSv
i8mm18v3A3qE9sF2DUWFvsuhIF8F3cFCYacw9jQ1SCWW87VQ0PhKLQvQ1GbVe2bTNmggJC6FDXzP
Qt9m0NpD/JI0a2ey1H3W1qgMY4QyvLcImNtQO1HTA/AzEN2O+aF1ouDsdJyTA8ZClhUF60EYP1wS
EVHD5OgvzeRxtKJu0yRzXEzoyFMf+h8tLbSOuMgTYQ3qMHS8rqqLz1Fbgg8k6WHN1IRv99D3yGLG
K6+nMwXH3lkB/13LCRR36bTqoSsUY0v1UDWNjrY0/DIF2b0VzYJ1K9H8DoZpUMPzS5kSo3EhJhrN
juct6hmQ3mQtvJPYXGn9DS/RXJoNEXh1R+vDGppqk8OoZIyPEpb8x0MeqBZ0HmpShBybSQNOrGJM
FdCAsgSlsd3IbGcKwEJSC28giyo0WjMJgend2geyvmtJaq8mdGEMqx5JXsPU1N+qppkWpkvvYyyJ
VfX1wNoTnvQRQ0ql0ZZ/DjFIQlWTcFz2+pOmVw3vOjx9TULKrNrxoEsXY1vnrPu4o4VfCBo8wpkx
oDlmi2q4H1oTPbgV0S3WlpNZTocWcU0qg+x6Fplx5DpFHx2TcspWdZYd6ZMSRnwRoEcQs2MIz2Pl
1JuuRf+vhinZjzUftDc14Moj4DRl79NGGF6dBA1IOgw3CX37vSoZrJAoAzSDaD1NAOrXBzIRELzC
y39NbYbpuh1fd5OGPnrEamGbWJj0WiwCiRR+7MdjV8fpvlqPKrslt4o1NffewAbTzG+x+Nr1U+Lq
EZqZ8t5mqJVPERRRmzNzpjmf9vxVtU1GOEl2rBVfIHp2VHvT8O7r1UnpYwk0h78+xvFu6Fiy3QwL
chU+kMwlDaS65E+iy8kqhAhQQPl1AL1t4HaMmbFBzT+73DGRM7uuHOuhaNqAHHP5EqWQDWOid/bd
TLBR84WhEswUQf4YamG4D7Pa24/W8BJqgCqaXIx7g2oPeQkXtSaDlcyQE8TooEhdzo1d5ZG4NHcP
CSzcDHNcj+6wOajYR7pNYWxIleVH84X5j2uXm7+/xPkJTRQxmFtdftC3JuXcML9yVxkPWpIC+XGU
vnTxlqOLfM6GduaL5xvKx4mG05i0e9d0ucognfAZOxdLw9MAkNTeJoeJmNWvIkD7b3joPC8l/eXC
cjkUzPnichMsOx10NmxLq627feL/CKwOxPblRYmmUcQLjs1tOB/hicX5oI2T6cqecwrlvImoTNAl
xXxxufann5GFx3nTxmBUmzHNyUu0kVZS0gaiQ32ZEDzRdWzo8vmz/HXRzDVqF8lgoTNxXlgVw86t
MZNZL4jUIAnYs+T6ZmhaWAnzRexIpEyX29EMZZ0qujFeKra21ifo6p2+RPECmTWr7/rWNXa2A8/I
nS+mFCGv1lbpQpHjBakKWOy+K3Gd1YW8Dp2CBcI2zf3YFWJ/uVbrmrkvlV3QzKAVG8yM2ApaOLWY
ZMvBrctruFyz2eoubQsJVxgdyeY29m3jGnt07H1o+ztZQTMxE0S/ASHbJu1Ka9yF4o6xSLHPDbfa
hLELlK15nRR1Hnu9bMHYoOIjLPSlH2hYdpxG7EvTEPtGQLzvOIdetTbqA8dkqZzRybAuPQdc/8wT
S31oCiWC0pJp3dhY5GT07GWYY55L3482BtGitLjZ8q7IGv1W8z7mctHN1wzlI6afBI2h/8TkOgQX
EqRJQ+TCkc97A/uSxgkNqlfpIcSNIxTOXNBf3RXtZGwG5qP7ab64vP+Xm4KWYprRzOHtDgDozZ8B
ldvPC2+AoeKiFVhMHlFtTsqGyAwFolK1KToULxUFrzeDhH8dgJebY4ynvBgnf9k17r0Q6rUs8dT1
06yVjKe4WYf68C6wx7PuOzs1lId/y6y+Ca1WG04mMMLJ29HcAb4ZcOalZw18MtkQQpGsHNxh+o/p
M2QDEdMmXCGvhue48h6qd+2hODCa0hGpotSea0GYyzEF8QJHk3MMH6dX8GKfww0TC/8xfMjQemyc
EcLpIvsGojh/KYcNbU8miCW+JEYBJOxaBNRQuDMsp8e6bl/yGTgGgmTNoj7dw5OuFaDXdadvoDqG
/Va/m27aj4KbI7JBAs9WBC5VzABfTb6+BrGiy/aFf8pmFof8q77S7zCjMSTMcIMjvLGP0bvBLgZ7
qseTJuQM+I21A96pNl5ROdfDBkeIaREc8IEYBlhNCWj0wXi9BWC1is6ETNpX2IwRWjxodEq1Nbbz
eAZNucfxIzibR9RpgAtW+GMhEqSMXj9LTmck3N3bn/Jk3ms/xN6/px9PrddgxxKwd8ldO1IzsKyY
r/HzeON/DnjDnxUM7HYTHI1oZ2Hg7xaKRdtmI7m2KgKfF+D61RH47FSy6b4qXjgOcMBPTCeYGh3T
Q/yO47IkWGRlWGuCNSw4Sil6C4y9AB467YoYRQcFCh01YlLOVGKsG0jivdsjaovN8B5UV/Luy2vX
7YhU/jji83YrToZbq9p6zr2Wbv6Aaz//zjr/S95l5yLK2+Zvv5kuPHfqwjEo8pnXjvBElzrlhHRc
pKmGlDb3f7zdRUhnwLn/W1kNKk6FgVFT35cakpVV8q0dim3y3u2DOyinKbqFte6fI2c5Zhvais7R
vZ4+OEKoa9HopTPbZbSXxAL6lE3kk82c1DjYhO7Oz88wO1UJQ3UptI3mEVDrUjdsTCR/LxBNUAY+
Td/Q/dbZOnuFwnGNB3RbPvW38V32UD61dBwW5rL+islYcl/SNwuDy6Y/pXvO/egwdQ5YjPVbsRmZ
SGycWxYztAakX3CeZQm4wrcvMDaNGyKBrSXfjgWYN5Slk4U7qn1yrsEwD3Szj3a/8rr1V91/2g/Z
ERxv+I0xAUOD840DimAP+8AubQkw7TV+RwypEyiHtPhK3TNYeKj40LHawCrmHr7V8Bo0ZP1IyXYY
Zv2jvOWQbRk/3iE2q56RWLinYn3CKIFXl95wyvu3RxL16kQU2dv0Ha3+WrsVT1Aw194q+JreCVZb
iU30kM6cRvPFJejz2O30bbixTvhCyRguF9inVljv21swgAies+cCsgiuF5RNK+TOmCP5njq4Ad7j
1SLa5RJc6xXfsPFmRgA8CH3xBZgsclZUB8t2ES23wCyBfTLBDjEQHrrZeHHApwBOfWWQ7AnIh0rn
SIscuvhMb+CwRcZ3GpdUGUut2kJk2PEnBmtxNj7Jl6+2wxtbcF4qJ/CN3Fev48F7ZV+5oXJbU5tv
NRxDyxm0cHqVP1ASohBd7eONu/pfjvwZ7v9fDnzb1A3LdmzPM61/PvAB2Tcoukx1Mt3+hGeJ8GjW
GA6vR8d7MWeFKQkgy/wHthmUTRiNHnEkNTPxe9Yq/y8vhiCE//JiDMtC8axbZB/8+Vso43awa69X
p8ikV8j/hIyG+WrkLQLRhsOG88cSnx1Z1uyrgpuyvQkY4GKzfMQ/Et1cXs6/fwz/B7Dgz2Wh+ft/
cPujKOfKPmz/dPPvD0XGf/8xP+cfj/nnZ/z9Ovqoi6b4bv/HR22+itNb9tX8+UH/9Jv513++uuVb
+/ZPN1aXpIrb7qse776aLm0vr4K/Y37k/+udPyMqHsby62+/vX1mUb6M5pbbR/vH9Io5BYLD5N//
+C/8fOb8J/ztt/uia8O/LN5Iio7yt3/x1J/BF477V8mvcmzb1g2ilYi3+Jl74Yq/CtZa2xKO51Jc
G2RS/Ey+EPKvpi4N6ZpC2DSZHfe3vzTzP/i334T5V91ipXZYnw1pCsv6/0m+MIVJiMYfjzcLwTPr
vuXwS22BnvZPyRddZCZ5HdP6QyaHctXvnWNU4c+zTHfhDM+16pu7nnnvop7366FlSEKfoeSiHeqk
7W5uCKjDkuP62cmpbn1H85fehFqtAIVLHTYsrdD3V8y6xrqst73ufcRxyro4JYAfB6CmwsINEEWI
KJQ9QCM7uVka33uJvmLyLh5HP3UJ0qRhY0wdtEW7XckxEZtWD7AIBy6nnRr9pcXMDqsUbkTdoQUi
8zzemgUop3LwcCQFEhMFVjUktGxfcfzyQhnGh7MItcx3hR9BhRiQBlG0L0SNDiWHh56Mlrf2W6xx
gbJPjYU1Aw/OPamsTAN7YW+rZKJD3xc4xoA767O0p1LuLotIJTLD4dELWVXzdG4xy02H9ulQDiYe
ME8hkkcGetXUYhPEaInJ4LROfouA2Od42dsq/6zpT1/lRTvCoDANeiwdCAGQo3hjJM3MqHlB8Xcc
ey18atMcEjMONhFVYuOR62lyVB3QDsMXV+K9biIM03RCd0awcyJDPnhVw+4f2ynJbdY6z8LsGAz+
tvPNAOU6eYg+ZrdhfJv65piJR0JYvIPQCmMV++pO6DFmq5R4BltP3WuHWM8eBbhnZ3c+OrRFojXW
jRqtbNd4SJOIELUgJDA8kZ12SGxSTUNapKe4J3dE98rH3g7bNa0yyqkolMe0xF4Yhqu06/0jDa6R
3DYAiyJUdHit+nYqjOe8nKqjXjtPCL9x60sogSOqzzuVQAnvNYgMVTfuGMAooFI4BBDLgHVqC6gl
vnzy4T60pi92bLrvrDESxIRwIq7KcFVl+Vn3bf8g7Coi/QDjyhja02FMGDIPrbytmeDe8YYuCVre
TqpRD6UG0KlBabzS0nDCaRvb1IVohBOisDm9BYIK8JPMY7ynju2crSSmSBSvZWaUb+NCxMfU7/Nb
rQ8hBOpND0iut59DortVPEpSN/V8iUngxrHTkRqFbDsZoMh0q/E6Cx3t3PQPyKxLzsbZnZvDPuva
e/J0Jjo54coNA2zGBqnvjS8YHSmJhEg4t37ZbBG7BIDCg21n4RyLkCVfCRwFu3AydnFadTSl4QGw
D6bUkx2tKW26rYo+2V5yrKbPWCsmuiRI3PIsu7dJpzfTaLwtAv8z67ComI6O275DP9PQq1+HlUdc
QAZ9x4gE4zd02q5lDpTTudpqhm6gzkLy9cMZ2fVEdYVUHH93JTd8UMwDXESx7hGXlppH2RpmgcbD
NJ886mCnNOl5R4QaN5fsFFd0NwMysBuS/E6OYx8Ke4gPg3A12LoMWpDgQO9l20zeX0/iTanWsmCI
OZQdncY4xPpj1jcKWRGxOGtP5OFDbT7lqKHIoh9QtxvRKQjg98WeSR9Sc85+YT9cZANKdd9hI5Cy
5j7n44KIBTsb7aOeYxHpS0Ftia4h1C17gzo3X7gJTCvDJnwniNjntJ6/SV1i81BigYJtGU5YbneX
lZXax5EdAvFFhqKCTqy0uMKLVnoR74/5w3BQQacVsCk97D4bOyGwNzA3gJCTbSww6bdW/eWgZUHd
DIih1bWQFqebnZdjn7gHVWuPaeyb60hgfcyIWl3i/qBapHVHS2em+sREAg8Mx0Lhflue/4RMFr6r
Mds3NBtFyvOoddFpdBmRxIwJeN3DDW8tqZpjdlflX1nado+EU14Vg7WMLU9udRyCq7m5btCVHcAk
Apjvd7Vhkublw/pVUifHAX08W153GbrosJ3xi8lmtGkqB+uXEU7rtqmeY8lEIeprGwxXyuAtf6mT
urpC0EJqqTU8Mi7Ac8vYEhUx1GKD4bTS84/JrfZdYQC8ytVHZmAqNpMWsRweYmcErlqk6UoYToOZ
1dgYOkDcTrCpiRhx+QZbzDYY1+ZIXn0S6k/lODQLUh8pFifIWIEAK8JL3w5euKvcxDlaljacXYTZ
VxhghhriQ+fMRICJhQPtfL0aApWxzMNznayMYk97puX+ODYDirrSE7sRcmQ5qnc5wEe0BVhbz26y
nZiqVzOY3t0w9W/remcPVn/XsAsaE3lLlRmdgwhnndf2zZWFMmY5FvwRjUXMWwjslY4J5vwMlAG9
WrAf1rXwB2aWuePBM0d/UwscdSIhoMRorSuSuprVlBK6ouvXbi9pCpBMN0eM6ls3j9+nSQZLZUjm
CBayl9jbFDrOEwckZtBIxLYWU/M2y+iB5DGO5rkZ5uTsE2VOHNAYjozNZ0SSQ1C2l8zJs6J+Fq0d
bs0Wo5+RgwSKVf6GChaMqceeGwceLaoJTKaEwBZygKUV+/rCabxdUZ5tOw4ecStts6Fa4UKZts1k
fY6OE15PMU6XVEgWn/Z7zJBIQb7Vi+zFwAF0RwPpuaimjxx97QorqLnI4PXIQjY3iDQx2+xi0rJ8
TdsbXf3q2kmFAjYg8aNU/dKXaF6dxrE3njNl94bZ7hKfDQ0erHJdSd88+/wBonaNW8+2V3GuRS8j
Mruh8fGVmTjPHaYwVj4Q9WEH7XPSW/duNNw2uYFj0zQWuURcXMadfHB9DQiJi2oxbJ8dI/gM6Tkt
7CRpTkzs6pVHBbMICO7bkvGMzr/t0nsrUkiRGfZjXWfN0yuBKyJs/JfBHn+YCMpPCFmtpRcf7cC0
3nodf51ylH9obePkVpFOjiSS7MZunTfciC9+6b+F+qR2OimhD3nH7KkIUnpT9WQ99E79zOiK74sR
9AR6VsGdtIHO1GFIusYI347mIBYOZ0j2nRzurAxXqejrfGlOWsnGEzKlH35VGvAmadfxfeKncHhd
w9j5HZ7fWPF+YCgi4qk2w62owl2ZKOu7CGKWxvSoTKjfro7t0ykZfod0VnRcqvgFNypk1JtEZLvU
owFXBeGEM3bt0c7vkqxmXByWWG28+sEj6x1lrOg/MKssSru6i1y0ViTXNrsSVkRaFPe8Vaivmqjc
da0Al+RP2VGQ1Htwq/gtChxAApXb8aHIZVEb1VIOUfhgx+e5zuqZTpipbxMskssFIutHzr1ruw6S
nVNF3bLT5V1XNmdiL/2idn+4PhOkxpi8+4mOLXExU34dUa6yViN5SydrYUX+l8nJf2G1aC/LHMCu
Nh84SY0Zj/xSxsnzvFrm4jtumGiHrWWT5KCf3ZAqqXm2lKw/Ree9+lgdXnT0OYt+LJ2zor2fTFKt
RThiDymeBnQbyzwo0QuQhrpqMEzjYZjCV/+ci+jad9TwFZQFiZHh9Do24h4n83vj5cVdLvrdaHXX
rEesIK5IN6lVHW3lRjcGhyU4N9Wi7HmRipCyTFKVFjRmV8Vk1F9+y+foNJF94/bWYcJng6/jW/hd
eKhmyUesz9ErNia8obGR6Dtk2YyaRa/IVEwGJz86z6IixBRPbsdUrmHbr9xSvylw4uyY53yWbkKA
Bh6ZbeEPz1XRrKqSvqM3Tt4redfXfsXLjx1H30pYRkNkPfmuCzoQCbAiNxuQoQuGs2NOJCKyIdgm
fIp8wApodoe8wYOjYwHA6Rc99fOEgq0H494CGbycn3N5orIYo4SMpTG381gq9Htm5M0S36p3xR4r
TsHu6+FTrmN/tPrh05VRt4rNAvVuBTxQuf6TrWv6FYVHT7rgPIuYL1ifd6FO0kdLnkSRTjE40Z3r
cMSZsX1CS9RvKMCuB7MLEBJhTWOMo0BEc6G8aNhHvXo1CjxzVmSgq9eRWkjPmkGvq94u1D4JbEDM
PaiYKaDRi2kOO5/DVITvvAMtVZFlmpQlDbAyfjbGKVkzfjxpjcPIQOI3D5MAkij2Ajrp3SFwECPK
ECBOJysbSUMH/MpNx72itlwJAukpm+33tho0SAkxsefphLnHR3gxwDxt/i97Z7LcupJd0S9CBZDo
pwRJsBF7Ud0EoYYXfd/j672gKvs9V4TD4bkHpbqPkiiJBDJPnrP32hZ8M3Xy176gb52OMDebMbiU
umkwdm6tLeXJVJrXvGtXZvBlxF381PwEne1zfohOqd7qThMiwPaUep8PoFc8xrNPQ7cbiT12Y1yc
W7/QggNq8YDMoGgz6VZ0osuKqCyIVn4amaRemPahm5KXnNxcLLtaeI37xFUA4nWtTYEcxNGVcQlu
mvJhy4F8kyIP6lokxaskg50dexGiiql7l5CH04UknS/2rbdMhOUib1AEw99pe27JOqphus6Q215t
blNEc1vyrfeIfPgRrf9GzpK3NjHftchwm0J5MvvgK9Ch18UpBM/qEGhoQBubg2iJM19EbFqdN53a
ZnxvYnuN7HYh97TCrFJCmWoAcJxXtgDIvS13Ww4mSNminZYc8fsT3JPvy0TA7pJHt+dUXAVdt8kI
mty0kqBvbM1+U4XSeCLyt+UMCLIjMjYtbdQEC+raH+STZgwm9sunLu21ndoigI6g8jDRu0o1jUcE
EfJK99J4tvzHvfWJ7+HMvXvO2vjVUwtjZxPPqAzykf4feX7V6feJ8mlQNmURbxDo7rS6YOMoVIUZ
Pb1Lc3oVfir2Xs59jKuaY2HHaK3P0XuTCDzukBH0nIJoH8yoAY+m4tYDKpEz/HfHVEVUnhi7CoeW
i+n+hFfGaXQQD/aYkiefombyBX9T3ZkTjn7YhCEukqU8tjcWnkvYonOJUorI1BPhkkA9HEdqD1Kx
TyG8IoLz4fKMp2KIlG1Rq9KuLX1/X+m+t5WaH6nl0FvZZuukLUnWY1WhMx4ZycTmQON+wNc6v5Cp
ROaknlvPnKzAv6vILCOKt50dtCrqdn9fFKQbaz5sTVlh+jDOa5rd9jdtSpnvNyfRhvTue3SzuUQd
RS3zrJR5uskwfGB9KxB5Bf431RAEa/RaCy3QXVno935AYW530jWDzKO0V8VSmIA1MLw7M11NVnKU
J4KS/Al7Btvri2zgg5cMgH5m8pNamOWtLgODJLuSTK0s4jm+Dc/iwtRiYjNbOF8dNhJZ9u5mH4IS
U8ZHn73X5YCzVTyMyX5JByQOAqN8DxcDLQV9d3W0BO7OE7aaETMqecODlG9bLHZeMCj7yGy+lJKg
nYCSaRKmy4gda5Ly0SrLOmt1pkTye0MPcJcjF9HHyVw0bRttcpQ9HlkPQYQWTFU+bToSC+a0blNj
uPNjzjYVsm/HFw/SYezDkQRU+wOpRGcByGnTdt3TGfMtf2/UZDfYNblGJRnruU5EVDD62tJvZiy5
2p+aIQBwKEeggD3LHcI0ehKU+k5T1T6c05ZVu4ahqCE+4M0YPUQpuvLTD0lAC20+A9AZ4bo09p7k
A0uMrG6FFb889XxVpOd3uWBON2EMQf04LesBmUkfY/JLFBtPj+YHJ7NOBX2anvipFm63F0OWinPG
bFI41kwu0c5xWW+qZAATn5zjDA7gkD/K2XU0BMRlmLMzOxlOxT0AjNEPpZMG1YstadjeguRc43hE
APYhAqbCsg5JF4aHq6fmPWhY0HJaIZM4cl+vo7HYpUP6KBouB0FGlOaVmBwqzFIS5AEsmctBjMup
G0FyFdmnTJxWWRq3Uib/LUgaXPgq4TeajNhcaz/HbEATxi5nq/VRsJcscEfOduyV1EwH09TZF3Jq
FvCGTJAXofZjRcEPfUM7iG6Dn7arWFV5g6q32EAkY8wt4q1W8c4pZbHWsEXonn4JfP7gqks+80A5
dAPQ6YxZJBK/JYH3W7PxNr4MA6UqCZYbshVOtZ1HcoYcMR/QqJTBUBqd0zEw0BoP+Gub7OVIOhe5
RwhgffKr6DnsipsVYHpjhV9H1DcUR1fukcYvLlnYPQyBBKpWjFfwN8fc4MWhRVFFBcQ6eRcK6Sv0
VDChqPULLDey1UJNYJn30c3CU6oVdOMsaqTJaeq5ajBgM2xfik4LqFpfJ7v6nnrtEU31nZja1eQP
uAT6l9ozIHMN3xBPMFVX40EK1S9pKG9TT/RXFP7gPb6aoFBkwKtTnL13CXl5UU7/SIft0rbJ5yAV
eP374UcBiOaJhtuH94GDylETtE05JmztcLZZ+MpdNfTtWMRbH3+njUK4Kpr3vNSfe04BfU6GCIt5
kpNt02nQhknbCSREXSbEzpyuq77BZIO9IVYZxscF7CBJVn+smbySk76BZo60pgboo4FoNPLqq8kp
BAABn7LIZExEvRwtQraEcQ62WvqTw52UquqgVig5ZZkh10Qyu5No4yFvyq9GgMzTx23ew2iPhuxl
0Of5GiIm4DA4BGX6njlcRG2bSR5XeDKfbtC3gG7FpfEDV+odWSZTWIX6MSc/zigQ/uLYk9RzgspA
Kl8y/vY8bs421xRT3LQMl15JBuzU88bGwE50b635M6xFnU3bHfyfOlRBMZB5OmhQfsuqruEpUVuj
QSPEgVOQF5Giqt7j2NrZOv2PnG+f6EE3maTQDB3+FFrMMSq275WExQYh2TtMGxi/noq1LgJLGtNt
sfvgD+qpY6ObDMfpardWC58c5IMaZPKhzB8jfTAjK1ahGqhu1hLuYbTXckq1rcwUnx6Ho8NAWWn9
/I6019pGJJ5Ynbdt7ODgxTVoQFAAyeQBXA/DE05QClOaOVkZEtEhsfQqukIOSkY4GgCCrRIgp508
xvNx8JGV0N7CYG8GMDQ5hcMtJtvLGqudRPN0jxMswchYlJ3byV7GWRFCX1qHrlTRltKING6kVjhC
RvSPypOIwJozZhUwhQ3HllaVl49PEreVSErmoGlJTxbTF6nc2hYhjlgMKTF6RQraIos+jWC2Ecug
E1Ki9CQu/YU+gBbDYIk+O9SNJ7SJ6oCVUeAtUPWUBr+5S1HVlwXD67bT7/4sQeiPhq58Zsl36XXq
3YIXkGEGWoDKiPb1iDR1MvUeO6APDNeHOiIl1VppO8D6oaDGAOMqIS0JMiqtrItUqLbhdYqAv0k2
EXV+SfOzBKFqVz40DC8gRlMvZutpe9RPU/stFwjusW9iY2d91nRiL1ET58u+655HIaPdla5TAW6y
NmlJyKYdrIIINRmIQgY7/SJOcpiBRTy47IvaRgwt8ZsNqCxbZ9SM5+xlpAuHIgg3XMIUPgpfQbfQ
feq1U8eiZSulcEPDPsul9oyAnimrFYQHA4AGQ2BSU5pOvxZ1VG3HQOPYEndfVeAjuof3p+Gv6iyf
vmouCEGu65uVkArdNrZJBlCC8JzD5LYZ8SxZdIAWUcEOgYR4WlcTd6dlo+2pgdAsVDWwzxrKdl2h
Whv9kivFk59gP3R4BMQmRqHP70W2bmQTx85aZUxKtupKYxOUOVkg0Ws1SsVZA1yjVFyGTYYiNwlx
QaYkVs85j7b8QoE7I3rNeCfoiVCBJN9tTkhSLu5+bJbb2OYQptvQFGV/+kAAa3BdqzkS32qdJuU9
9cwaH66HmXVEgJGR/Sil3mcxy/l6BX1Hp9poeMbEFQlPix0Qg0X3QrefMI/2EdXjblDTn75BBixy
gGKS8a4Z2QlfMMEyhVt2eKSxUL9lNboZw85ug8kvJV+sWVQ20NWv9J56+ANp483KaGHgLZVXhU5D
wQd/KWUTYGfC05ISFvpgLLW256X2yVOrRkTUcriOtCyBclJvgE9w40M00ZoRqLAHBOLm0dIJBxZu
M+IAJ4sGkah3kTzzVqveibKA1v+EIiNjFC8jgjW5x23SCTlrzgAxvGtL5hDXEcjZ0jbppddy8hnw
xbHm/0nHH32sDqbsQWQtGPuh0bsKuB02KSK+5qZjdCzS6gNpK1ds8q5T7hrD8BQGvkP/Fw5zMdIM
MwnLULtzPJ8NVLwIY3Jo0ldjYHIYxAY1l1w+JtCvdpBySqHdpbqx3F7E0L8yXVyltbqshAmdoP0z
8ZJ0uvawhgRoSMGzkAeRcu2F6qcK1FPE6U8KH8W3L/loDI6Cl9+0+ydBtLpWoa1OO+NSAYGfkEbY
PpI2wz+UYf1Rm0CI8/qFKk9bh611bAfzIBnREvybawNcT567tnmDpbObn6vS40OWa3sqVrdR30ob
rHQ/j5yGncLeGmq964XZ3gc0bmZvthjPvUxKLRaYxnONqXsTwnzinbSRyQkkrpjRl7VOxlPI6qMS
oqe4giUScznmjFxfJSxS+DooiWVMnvnEUacYD2rBUhmmys0ap+ewxppIo6NRSVAxuyckyXu1z++J
9syrhvht2IZytWqZh1SDfdL79jS/X61EQzeNSN1WjjKOh9y4eE390Rd0taYIso/RctYeeiLlNFKd
vI3X98BBgAWKhGyAKmVn1OitF2pV0qYvL0bSvpZWxctdswOIqzDQVqMligClGFG1AiqwZpz9Hukq
7IOovNT2JVOMYzkG28oa1wD6wN5RU/al/oImfm3o8s5rs0NZtSCuY+l5yCqyAvpLFNGpkkzogXkA
ej5JopdBGn6YKjpJWjdO0fhntY2vspWR45h0m6Gp9lgzyd4BhxrEWKyKTjuVAqV0G5AiyMA1KHEL
DeELveeAlRAArikaAftKgG32tA8aW/tkhDafgRG3u2gj276b9WKTc0pOp2XP8qi1Z98YVg3XiKSM
h1BT3DAKtm0UPIuIwltS1xOMmLguAItJRE5VjmcwdSkyPG9EH3oKVmXoyIne3jyawAgzITDAfdNy
5ja2/CRII0Ezcpsv/EaKPvOErgd7Wt4de/K8OpV8YtUkxCPYV5J9TGIdQ5d1Z9D+1sc5do5hzwmb
5aqUX5Xegok8/slUYm6HtL6M3PILxfB5c7oeSoGS7Sk9YAdqWyFXblojL9K8Z0H3oaB+yVNxHEJy
nqPik/H1ez0QghE1zMZF6pr9d6Zly4yxJ6yEZUXhIrGiWo30NSn1T5tq91EQUQJtghXQ+Mka43mM
wdVIYms05QtzzA8AzHrrfci6d9Gm+k9cBveMzOtYjy/MnLd9Ojkx0RAW+go7i05yB4yifDYC0pYH
bmU7+RJyuZ8M9ZaB3gv19ps2zGZqSFOJPytJvlYJyBbueikrntogehNF/943kkmUIunysbmJ0/Q8
MYJVc2bfvqjWJVI7ZqaOldq7wIyW7DFby/DvQlXOOe+Jalk//K6LEhIA4AM3T+8ykzSD/bNU0nM0
PDNfenijdSzBv9VJTIoDwzgTf1vgP4XTcLSwpKkSicWqtq/U4hGSTVrFHcaO9k3lpjJm4+aopMuQ
mWksX5I6fM9Sohkq9FYRB9yWxYQb7FWX9Cc9DJcyzcbCxLgaFscAm5TaMUyRm/6kTsWpF0T2TOpR
ShXaz+yXlg8kNn5qFdK6m+FWsacsJiYiOU4oH4BXk3Nps3rqwFZGi9szFeeWwB7vmum9BHvdx7YJ
UrTZG/l8+qqqFbyGyTzpoyhZwBG/2BnM5/li8UR69vyz4lXroECaG9K/Yp0hhNesAaF5GU0raK1e
qo6oJ2AVVNUsKdMIxrGb7FnBNdapo2Pmurpo8hJuWHFKoPC15k2NyAKGZYxM5uD54k0fM9VNB1pA
5ngzcVUuzL6lk1adpk47RKM421L5pQ7Bxq+IPUgJnGSKWhMOA83tI4VIjgrNDoigVE3zdbQ+PHvc
DvrwnUsFkxRFHJuadBnHmoZ7r5Sf6JS7qn5CaP0WaOO72SqrNLZfAotbLiNuSKub71GEB40uOGMR
t5BzppiCckqt8i2mmWUoofs3oYH5DZMNdDFo4/a9TS+OOKEhzg9RMLleTI3EirEyCAmb+gI3zWCY
kCoDUliIWC8ps5xMuynSTIY0lTvTrYMNCw51wI4zzibUkhet47bvJ59nn/Yy7YdCrTeZUnH50XjS
tTM172Pk855irWwb0rVyMkpEeQnsR/UyTIQ19NXN0PW1TRnBdIB2OVwNNP7UkGtJCmhQ6/bKULQ/
88+NR+Miq/Y+KINDAJ1vUQmkOvMPTDWFYE09BHZtPw1+e7WDbMexAx52eBeAyZoufyGzRpkOuhKQ
YT1onEOCzk10aw9VtYY0J9ZDWr62ps9xL3yIOiCDIjWeQThdcCdiDFZ7QIDZzUJSorXTMk7tL7xX
JVWtfoW5xE5uLycOcAsvj+gMowmtjekFopsbkUddQL+vQ8sx4CvoUkWTm2KnwWdEg7mOpQPejhx+
CdvB0G8qszvZHpm9srbFCXkaJfMwQqBC5ehGk7rV3rqWJvb43E3hcgjHjWW1uMHe/bmV2eePqAfJ
RW/AyJiB4oEzfPOrtO+MaDa+RyiJZh28wIvI4y63llx/Tp5xhfK46ttga2V0cDCk8QPIdqshxk8s
kQXRfrTwZkrJR8Y0bakzIU+Aaypxz0sZt7B+2bWQ3pJFajJWJewpRbqAbIAJFMBvdU6DSsX7vGT6
9fBmpGXmMP0xyCM+GRb8GDuSS8SwG1uwPKKaOOhjsGmoJ3aZtPjVNP6//PN/kX+yssloLv9n+Sf0
uDDLw/rvws9/fdO/hJ+W+Q/NNlTVtGz577JPW/mHLhu6wcOWYSsMpv5L9qmJ+VM8rimGyW+gmX/J
Po1/2DRULL7FEL/P+H+RfeqW8m9ifw25qanaCP4Zy+koCvlRfxf7h0ao0U1gUqS19zq37e2IBI2k
X5BobyP15QxgFCBn8BDiDtQgZjNEtUrZWmtx+GMMxZ+pbKQZOVvC0gQ17Xuy04f2eay7dAffxcZR
yKRBwghXaMjoRU2dG7YEKTNZUCL9BWGZpXz7am/ehlJ/mqSBvC4mL9e+niDYslSRe4LbQG+ZuQ4i
cNMyadZGyWm/qkYgQlPTrdWacUDyxmCm3PYD9pZOPA0J2tGsYrjWR68M70GqWv64TJICF5OulSva
Fp8SLGIk6yF8rULXn+ooebGYUu7p8ZhZxhoHCaYRRHNDgHvrOfm2NFTGLKvOIs2cUVdtIgqmberh
PgD6E+BBZS335wFp0grC62r13GSWR9YeHUSPI7c+dqjRSAGJ7ah6lQfo9PlAZw5ko+yqBbV+q6vY
OIm1m8yIZpBXHn8/NIbYApdDZSRD8SIj0maEvR5b3AGsrcwPpUhdpRGuCmsGBmihdEVcFR11fl5d
FZOrK/2+mLf2cMT+p0zeyjb0fGUWFKIayGLm7C2oKEIAx2xSNrE2Pqp+3Mq22q+SGieIleSukQ8n
bSYFJQIPnRnTREk6cxFRxw5dDgOjkzBuRoQZxWBoMYXaO4YEXujjEibbsSjq55QVMJYGsh4zODMh
7s91YNC44Sjl7Sb7hJNNzJLfX7JPivB6penGJsrpC5bNZPEOYo7So/SVQ/DJSoJumfvFfpDMN5lY
zLivtQvyRk6+WjP7tT31bAi0+5lJNaEjHs1UiVzGpNiHthmuGFWRThZGjOdpHDuGUcznRak+xDl9
VdXgHALrvRlCYqPbhojKwUj++YE/jSU3uXVhgq8WP2Rd5WAbipMvsncQPMt88BjRCloHEt1A1KvF
Ji2tcGNxPlmpAa2RTLSo8zvObmYNEVYndLHm3DfEMZkgc7fbqGB+T82JOeaCXl94iOEw1j4DStGC
lWik/rk0R/8IqWUrxSig6MxYXzHuGmAmT2lh1Nexxu4Nr8/HxrFUS7HtSiV6GFZwyDzlSws4+2Lm
x2sMxP1UVkSalODj8HUzF5EJGqPaYx8zQm8pD7BCDXuXpeEFiFC0Glpsw12jfFupTxIfQhg51nGs
D8lGsm14i1KLkcOmLTqRE+bvZ2WcRgHWe0kHQx1lRthNMaIq9k8tYpMfDf2JMWCD0i6wnJI0rJHZ
mMOBmops13fhaprEt17Fz3nbSESqZ3x3JeNdLqzXqMOkU+Ze7ASatWXyQkJnOeF4UTgwZpivxiI/
yz2ZqhnHtyEPbSeP8bLmGg1uhGAujFGQMasSHitt8rU3hJQfVPoms1u0v5Dtxv7e5WyvU0UCjFTz
JxphBRikx9askvCt9F9CzV8EPmYogs0GayZ1tUb8iCENc55HWR+xVx5VEvZK5M9MrDWdGNE+ZhwI
ZCR1AotG4rvJrHv9MFKBQFH8ZIDgALQstHPTZKdkKHonrsu30ZqiFV1sEl6mOF9TThTUUsGw6Grm
ogEwCT2D5MCg/0/p9zd83SVQrCVjZ5iDuBctDwWH2g54j/GstWrwlQwaGala/FUlJS1ldOyi6f8A
n+B0E+ffTVJw5K886IfVgOsZNwzFHGa8ctbnhZnb2ibUr5SAY6QyiB4UqGMeZ+jkT9cxR6u0ESur
gophyqtzNk2u1JfnxH5G0knikT692poEMTbxoDeLTcn1Ntbt0Sjqe5iUH9kQnuvE4+hjULMbEtSa
Yqpx7lntRwrcclcQYmbpAil1B8Wxw8O6sgQZZybAkyFDGRNMMt1oDmLQFXzGpVXxkz2C3j8zVRx2
YpSPRqNzIw/qPkqtgzCHbZCCgtWAZUaBLpDKdYhDC0IWzN860VJfhZd8JIkXOqY//hShvC368X0s
wBvQuHzz40KQbxa+DrJyDIJWd5W3Qu7jVVn5YknUReCkIRjmMjRJATbq1zCP9l7r9Wh7meugygsX
aj3dpqz7A3C1hEZM99q7cCyEyiqg/ok/+YRSC+KBtWEym5/s2jdXRjLhqw3MBVBykRjRU26ix+Ve
t9dDkDNSCfqTbB+thkOPIUDESrQBu6L6gWA5OFlEF6nhZy2adoUzhGliaH2GYXjoFAaDigfimLXl
LlX1TfTsrF7UPDS92ltVBO3ElNaD7Z985pIltu8iY+WOSH3YB9K06bOKtCxheeQZy3swhXyO+6OI
024bj/yS4Z+w1j+1loNqEGp3ptzCiVFdpXYntnXK4MV+i2TtSj9cO7QMiIHb5LtRCm8sPVbNs9dG
GZO4EK5A8O4ze7qPZk4WFMFB9WicbKQhutQhiCKqgBOXxQ6E5i5eMVojaKdHcDSSGqQilovHaikJ
ZZsYWOJrmBeUEYgBolczxExYYqNaZaWJM8AU76nXFUd+PRrKHKNtk40DRtSTqRKvAY8MtNi8hvft
eMfoArIf9auf/nCrTlsp6NmLNaSCvMVjKmblqunaVZ9tBsLZqJb24I2YDHTZo1eTrV2i6m3DjoGm
Ib/VHucp+twV4qPvcrigR8N3YHCgb1P8YCFVFIrbYN+aeL0nw3yiM+9zIneU4DROGs4yXyalU2Xp
ipRHm7KVFoayaG1AqcGqCKEHaa3pBGX6Jezk1OjqAUfOl2j0D79+GTpgqqHiZqYgH5pLtrWevXgD
C+nekcGwau3IyQwTvyfKbLlZx9QfU5wezAqeVV99TiPhJ+VwthPtqpT+AQv6jyiNbY1QWDR42scI
wG7xqoz4Gw0uMbmEl1VKG67GdSFPAUM1tXMBbWRkIFlfWfunCerWzWvaNGlf0U5K8m/ks2P8DQzP
DWIwzYpvvtUZWBdf/4G1T0K1Zz5CApH7Tjo0U4dqNZpH7rr9Dl7AQ2rGKwZNpKgKzBi65AMxys5j
0pgOc4CPMCv2mQpqhgLh4Be4cqzYthxepZzWuDgFpN7UlH5csMxNvyY7WcN0uZiV/+V3zd2IpJ01
15XIb3cEkqtQtRUu67CGOBFgrCS4j78JlCJdiikSmqPU0jZnBc8lrEBSsA7TN6mIidhtAVSSiWFt
8m5cKiXR5jDsh37aQza6wV/CNOTL90aZ0RYpS8uQys/tWCFMN7ZxHyFPGl6nlCBbilMEyISzLExT
wKPBjj0ZuuKEje0ym0CkaveMMmObd5WTwKLIDepbXCJKRii7FyivCX1R1+sIrba17yHu3EYTH3bc
HCJf+jID66or9B1pSxNgP3vzJ0heqrbtCkxVdW5tpvgmYgkniqE/K1VWOH3UYMGsD6KOFLdJePvh
E21ofm6rmIVOC4mHDQFKYm9DAlFE/YpBC8in2ne5ZMKFl82bjBxVu1YyYDSXPfO+33/qVmvTgJjd
+/OnLV9Cofj7md//DsuSEU4LNf/3sb8+wQQ1IMp9fra/Pvx+y1//aYpg7SljuPm3x//243+/+PcX
+7evieNor4o2c6G8NMrq9+vYYYFm//6TdZ9okb9+VKkrG1Q3GKZgZel5e8vNuIBFwJ/0+0Gx5X/9
66/HIKr8/bEWM8euJPzF80YcKtZn+vszfr9K++9f+s/HtJ1MncoxGXJDrQGpaOcPU4rqgoqRaDhP
xtf7++Dv1/x+0CvgGthbU6emYRRMvvNv3//Xf3Yxw+i2oZ1UJtQR5If/5w9SciN2S16hXwbjL14x
KIFR4Aywlr+Pmd0QO31CqyQeQm9dgxwZ1BlfSIc2B84y0Df7/Wcr+eeMNLq0deknP0mHWjuyW036
gfNEFN1hXxskgS28FTv1jvyx4b2/qDd8yCd8JeQG76lc/AVqFhctW/E6vVKRimiRf9MpBjHvUEnv
QlRxCGjTm/VEpEYEcIJTkEMe5CM62UeioKfX9jAU5iV5ts7qMC2+sakLBjnjE4koqQNYadbvLvEo
tQ/uX84qxBsLguo+QA+GWJsY1GzCz56FJ2XA6xpuChcEgVTqNt+IyWP0FaODajvvPggXxwcfsLUs
1a/64BFD6tSu+spSwgB3jZIOItzCeyme4z0DKgVNdAqDjYHUUrqVi6hlSzskLmx7hUb7LoC/AVBd
Wxk4p1PfOScn60xuNZrU2G3atQw4nd77ClndLr/6yNaucxwx2YtIcZ4y8NcEEOFVfJvmnHLsYONi
kA58VFDMkjT76NArGCApeJpu2HLuMXahm7qwHWppQxucIytRGgilqnjHOsq0HaiZinQkp6yjPR6z
qzvas0fE1PNwjeS79HmGz9d4y2mj1466T27pBwt0csaUtsmd5JbdykvgSAsAssT3WEsgIgtBkbsw
F+mnvX4z7RNJjaS/eUxGiC+Hld7ifNw1MtYyZLoC0OAC5RBHzCVg8uiT8LhNtRrftFOx+uZg6j/Z
h6Zfjm8ZWrcP3JFPZNnrl1cy70/JInzCbDcAAID5xoyE4yECMOeM86HaWMsz3HoeRrI2fwTJLDna
2fuxtrgBl1BfSfO2tgiFXOOMZmHL1OeL/++51qpXgl++wjtpFd6P1K6bV40cnGjhnfG2LDDjLOYX
QN3Q4k0/ApJRdkisjOVDPmevJJid2RWRMhpbaUV0EIfRZfjhvX/bd+tsnQEIzozN1UAT1t/ZWEzE
QuhnmkgmJH5GD8tk4ULRgJXgr/J7+Yg/GslZy/FSXX7kx5N/fdNhyi4ZSexNLD4nhEVJjj9iw5g5
x4PmLTDkWwzKHYRR6N6V60iQ0h2YwvGhXq9ht5WcR0Pa/ReiU5Mp3CkkRNXBn9fen6NlC1pqPy3m
AGVuvMsQuAm8akzF5OE4dHNqPKLk3HI4kh7+JTuNq+apOCHTnjbxvYfDuA9ZcdxpHw68UvkhWQ57
gJLb/N7QTPoATvefj9LQWPs78tY6ZBvZtc25A9YlU2OMPwt/N03L8s7zRqfSLR+g3rmWnWaDYzZD
buoUL/UTJxRhv2gufRZ6Pc70zcX2fYiehnW17NZCX4TH9lCdmlujsoSMJ+swaFzjL+EG/qATrB/a
ttogKUtssi6W5uqfV8ojdlwE+ZxRF+a4rF6/Y7fagKV4pufD/p2BmIv4VVAxMbvD3nGQjuDepQU0
F7p28+3Mm8lVtidLCH8wL2b92Cp8ur8j3QV5kp2KjDnQ1qTHsfPTvbzTvxmkD068nS5MTXAWG9zJ
m6Hchsfg7C/oSDr5YVj4HzRJQFO8wo1YAEj5CFfxjslQuOOck18omHjlcpfJcZde1j2Wj6+IKmUl
H6ZtEOzXmH5gI6fHD5xe4tL+yUjQGk+VtG6dqdwYgWOAPbN51XLbKT/rY3iFvkOKBbHC1Yf4iQGH
KC9UurSyym6FNoszNYIMbDJiXRjuMD0RJ2/jgPrRMbk0h5JMg2FpLz4wNEyO9SeUT5G6+AIpY4Cu
WUpHvVzHd3zqr2W7tEIemfH62RY9MJ0ohuCngOamwz2RPnK3khxqK9jUj0zfToyU4CQhO1ihzzxw
seQur8rK38HLHO/BW3vp3c488epM+xIrTEy+5Ze1ZDrO2UhkjmqtAV/y/FzpIPy17j0/KLxFBMa/
xd0yIz8bVvsi3XEXYqUh0XR64h4JV3J2VTeEDt8Vhp5Eaj41YPOuEf0aZY1Ci6EZX5+6xGcNvPX9
AxT8Ipp3jJv6xWbJFog+YQ+In8WBPJ/8gxwy4tr8Fa9B6fqXkI1+PXyNVKpgG4sl7R8WaGd+72nV
5J/pbloMGwVb1o9KSh0XyiFYdxttvvYK+CXtS+p23vy2Y7NfROJK4zJ5/qjZBT/9S3IjVPx05VeU
H9WNP3j+ow8sPYO3DYMN99s2Ap6yrde9v5yOaEMX//wfgrnpC6bH3l+t6/sgE6W0IHlnFR/Bfjre
JTvn9/zuEyCuIc3Akb7IkHDlDqFpg+Em33LbLqzHpJ10il03WvMbgF6F10gBXucOqR+4UGInklxR
8zakD3YGlpFXEroUicQifh+nOHGds715u3IB8WDlb7isoh/rj4H6C/5sxR615hKquVdKlw1qzU7K
H4iG+aJ8ERKn8aooX+IBro7lPLG/TaaXAvs7uVL9Irqh8530U7j7D/bOKsl1NE3DW5kNqEMMtxaZ
nU478UaRdMTMWv08yu5qmIuZDUxExakk25J++uCFncpB5KGNCnpzz797vfadvNuAsUeCzTgnIe1d
On7XZRf/aD1ctRamlXGuEBscxOcIBhybpb+c0zuJ92f3Ij6xUH8iR2BX3yuH+j1xapvNkz2DXjim
Hp/GYVw2abjxwkP/oe+rHcvgNfwI3oUDJjGH0MM3nSdoDx5H7L5sH+qWfHyTPcgf4QE9nYkKiI3B
0+/G5LA5Ab7xMBTInh+wittQoIMCiVbKmcFpn0x8bjbw79x1EOnWcr+Jc1+nae0PVI021cFctZZd
dsdVCnzToWP1gTruwl4X8mxa30wcVj7aZQeEKm2SBsCqWIwFz0v5juAWAc8quwW4Nn+gR35QOb+E
FJ1mRw+OQ2fLiiflW6O/GaZfjbeI0m8coYMl7kKGVk92mnpIUPV5xBzU/vFNWnrbgyP6wBAxo7as
zdx4CF911gZ2IkO+ygZs+vfmEnmJ9VBtDdcPPKpZTuChSGkzyx8VJwaz5I7X6RKMl7D+zHBo+KqF
e5OF9vStkE3KinUSUPsT97QXhbh1DBABfbVfaljWz8lSnnWbuZxvzQ98edACQ4ZrC60zM5kc/a5C
mhg9+uWuVpkrguTdcFxRppqMGyVO2NRIB6nYjvlC8SXfm9mm4b5yGVHXNHXkX4NTsLWGd9WhkgAQ
Y8+2I20zr7gkKC9tlU/2Ns4TAmnJAMIxoZlA1gDO4opqQGN5hCs1MGIfisTqFPYSsfAu7DwRIvr7
/qe26ye8hjDCqdg4oPOBPKYJxObx2KqO9lhjy8C+re1nhQjS/VoOA318rK5VerGOpPkwZVNKyfIT
DqtE1inIQyLurrjKOCHbzW2ptgD0f9QfiKiQan9GXzEJI96qC+vceEndbidCkAIY7CKYMnM9y4bq
yiZ/lMDdohLauRSJG+x6JT9tqEBvJkrQoaNDO13sEntsdjFW/LgRkClDmI54R8YIjV4ElSC0mood
BBdUNveTeqGksmRIyXrCY5Ccw8mmWfFuvAYq3oDnafB4fMM3ThF/fx7sfWgA9qmrcs0+Z0JV7nja
2UUg8TjgHFbdCF0oP4rjrlYhfPPgUGNhLF2Wf58+p/sk8VjPcCRoPHH23tVxq4VHDTErWz/Ne9GF
MofzSZk+TAccAQDzWl5X7/PsEIk/gnpMAFMVznss2oLkioRFshvgT7ZJsUWxl1dk/fpz8zA/4VQ6
yp5YPg61W9NATx2KKuJTG2+FDoFpRMUI0naKflLa2yw8B9ObGdsAfdlcUEnI3zuwMsnmBZb4hhAc
gD5ABeTqJvTUPGjs2AERYMx+2F8IUJcD4mXMee1CodHY95wCMLf8xAF2VJ+C9ekxlUD33YT0TlNn
P6MkANrls+UkGB8yDxwYcNWWJAxJ3sqRtgMI5vyqR/sJ6+rgniW4aJHC2YUz0XRD6oPdDHBOB7y3
/FwlZ8UMeWgvUx566UI4w/nYVXs2u/HH/BlxQqYk2zjJ7FmGX6te2lOSKu8R3niR4FUaSHJbrFyV
R3OhSRviKGmwt0FPA9wCARFRjK2RH+oQ9Qxn6v+QJ4zsszdqIXgMUWpEVYoenQJ/R6P47RQJeE8/
S73AcmfhiJ3mhMWLAafXv6zTb2tdcP4rLGA7kAQd7auKHpNdYWwlT5f2VXKcYe0RhHGOaA6dnvka
1l4WHSlHFxZ56zGF34MzBdZVj3mKzgAJiYC7mzjYxIj8l2T4cBBrMwDLJ9FgDN1rn6acy3X6AKBi
7h1oBgOIufQQsQ+qH6bx0IheDSfF2EiyXamf4ztYSuuzwnyAXOaHU0nW7B8ZN+nSnfut+KC5Os2v
I16s7F4hQwV9051/2GzgUFAJHhWPY3qVHcp8Nd6C4ciEJ83rci+ytrCeipcGjFH0HaDd98ORhHxj
uYunOxfNnoPEr1LtwXaxsTwRMLHXLdl1EpzhzvHA+bTpLqwbc6/QwvYuEr/eRTX1cI+4o7vlW+pX
dr2pz+FH+tEd36tduXmvvpXt9PK1kIlhqWF33xVCJ+RpJKXxR8zGNJ8YhBeDmIYp+kxZAB7GA7ns
Nj7l1wTrdWrsVGZJ7z6EWxI6EyItG+sD7N1lQnTgi7DLsBWOMeN4r4DeOOiU10/mrvkcXthLC6e+
AqyjxU7FsPHbgdSIbhJdZKJU/i0u+Sndc0Ob7qZt1+KB34zeevBSdf9MwF8is4ORwb64FNV2fJy+
+8YmpIllFIPELbZLGsUIZnUNEvl9YlZWWG17lkzdw3QnRL+ZmcCDnugfrt+NiJjsYvOY0s99iJx6
PK0HyXRjbfFJZO5+/cQ2Vl57nwWHddQF1y+TPetY3Fi8rMjMo1dOvYA9fWIPguFFiWAb2cBtp510
BLbGLJt/EG/+BkiH9JvhGojQ7Ot0TWTt+o/4JF1Z7nxKTtLw0CHA/w1iJ/+Jr/nVOJS+4RLe6aff
6wmHS/IlusvRwtiZxJEgv6q22SXoL0XytkAAlT1uCmIPb4f9WXIuKSEQFq8N0/5JIaCyXpJXcnLD
kyDHbOUfCkzCZ+oG+ZdROQC5XSIdNsjCw3iOcSimB6ZWdyFTlV4IL3W7e8NDF8MDxbuIO0bc8JsL
tZJ0Y1J5ir2idkUiWh4O7jixLX1ROIqh84guxWo6+llA4oKulOmtRgco0r3rb23lsWpC9j/0PU8E
TZp1/zEGL3Tlp2n0SNoHBadUB18/X3JM3C52pBli6irppdEvcf4Hf8MXPrwbPYsZzXFcr7CQpHNX
qVHIinfBK5En5KjWjt1DCKPqcTxnkbeybKMN0SxMDXywxTed2of+AG2m/WEC7QKfe5Ax9bLZsnrs
x3eDAxL12CCVcceXTvgK8NlS7BzgAlQKz3oYaOIgTkXlpXZCZB+8l/pL88fjeI8OwUvzNHJgknRi
nYsfjrmJrsAF7VtjvCCYK5X2x7RP4CZy6uSeU6LURQjhIJOdOhz2NeLUH8Gf4VZaR+wBpGpLmSuN
bzBdobGzEtEMii3H6KjaH6vhdfzgPONj3nM4jUAe3l6qP/A1dI16EzmbKvypWpqqNpjW272Em3Zs
r0Qj/bvOcV3asnxANJZXFuUWxAVlxo44lupA+wP7MrJZs3AkFpywf5SDbz0Smx9ylwyTvqjTU8OU
31C09BhIMT2H53ncgRCf5QOqmMlyBCoCPJCALPWLG7FAjkyIfzfohjFTa5sKCAUMKj3s0/BvqIOs
xY6fpPGhVzntaU59firKB8QI4mkHhX1pT+JCrdlNjm3aMrmhcVaBO6oPKA5VL9R8K3zz2HiIQ832
kD+b3WVqHhn1ExSZqj+kA7d6sRoigeyz5CCoqcElYYVs7CE3juL8SoWu0JHSPgaFpy2f/EdFxgKC
s/7vrASHHIO8sXqyjOvUHvQ1DtXjB0TctlW5vePzYkbfWe4MwoHP6Kn4+8Gf4sKs/6I2YsGwgyOI
bILbBA4b2pEcf62PYBi1DTwAe4qDm0e5hQIYHLB5UMiucHt6o05HCF9Q8yDiJVuiYFnthcDe8aA7
2HRPQUf53O5euhf+t1bcttqLhYLSI/hzyIC2/tYLWxKvM/O+I1jxB6TH3e5lYPtZKpcwjF3jQqZh
QmwdcY+dbBMMYe9M2YkdlY+hfE3WxmKO2NUJf2Ov2SbeaiYMiWZ85s0+SS6h6wHh6S+w1daCrnzQ
Ejsn29xML8KZY6h02FR1ECc0fgiiKleGMELVxpfTM7JpzeBN2/WBvHNFiHYZAY0wjD/WLJoTEXQY
HpqYfvzugPmJ7fZGrl7dcrIaPTlPnzyt4YVYi20NsVj8kdfZx6ZHXBq89U/RF6kLcTG1XDbI2GNb
MrZyciCxOPzgvhy8xeqNEDOh6EdPCAms5ZPdbXrNJX/gb3Rod+hekVpDpUluFDVYWmei9mzXhieM
BvtxK3FKvyBPMH1KNLFxoac0E0he6u9I7SEzgBXxRdUZXsSRlXYFUmFYm+SOlUOcwii8tKYrnHnI
KFAk1AqRT6KHcxqfVHfeY8ZGXO2xyJRPhBp2+ZGCR021hgDUfCO6z6gLSzbVf1IhQgqJmhUxAhpk
6XNIrgiqwyUYkRRIAZce1NQm37R/kDwkooJcScld3Y8jygjUYAhLQEbguztQVfoZtRc8UUBahftk
9yrcqImyZfhptKekxGUxQKo/jD8h5Zw/q2l9jWpu6ZULShJIUuAmzDUwIXhee5Kk4G0eT8pLcUGq
4sLIjFsxeQmIs8i/TSo0KSZljiB+ThvzLX5PQySbnNVt82n65J3YVqCTU5fihIc4k4GeuusktbZZ
4ll7VD5V+SCzwb1HN0RRp3UGps9BQpLgBqckvRiaz5tl7Y1dS+bJkFvclO1wy5/pJGvzsbbH54hJ
yN9X4REBh+4TMzbrhn0pi5guuwvO7sQEp9KEWJ5bVlQUXR4Ie1dOiJW6JOprOgJ2Y3SR6kCtsZ19
MX3WmhfkHmi10Qwlf03hV7gUdlZGN/pNGobcPqMxaDSXXLSn6FhQL46NBwzV+ILXjcjUONMWAXAy
CVjzvIC3sopdSHFUe6E7Y+L38VYKfzrQMZixU2GK99TaJ/29sDyEkaCCEjm3yiHXXgS2fq4ZAc6i
8edwC3p8AjTN5InXzIMtm9R61QpwRmZlQe/XZRxUqApg9Enb3EhwYJJwtGc3AhNc15RfCWKunmvl
nflCkZjP1NMZ3ZoCab0+G+63Q6dzReZseR4VW8p057d5Y7eagx4h1US+JuVCQ2CyVemeoCmhYoaY
2iXLO/qupm8eaj++8XI+Z01X8ALb4MRKnKUgvQicc72vinBnYEQcnMC4JIl+PS0wfr0Ar1n7OcaA
3JfNE+d5qbjbwHHH9ADFZvIrpN8cAxPSnmIPeXHFKFKifGd28p741XLuoWZfiq/cdUaxsU6fKfvz
DZdPZR1hn2Cj8SuZujU7JScfKbUE+4tuJppqPVXN1XSGvhyGO/kVpyciRwaVc56nioWUQEEDUWFW
PB1voC2Vx6h3+LPJLnMLGxcrcLh6rpEhYldgKgUaO9xVaG8ovvv1O2RP7ugr8sAnDOUWvSOVsv3J
xKmdGtrgUSehVNmb7jppoXpLr8wVvqXkKmvre//9k/kETJe4BJW0GqTbhjtjTpKeVMqmYaKOLhfK
vcJDJ5HlXadqt+q6gsZjc7jNy57HyuvpjK8DGtq8iHuH9cgwcjtMesXlqlhE/IY/YThGf0IuNF5v
m7uV8YZeTVpg5q2PgGtERYD7X3DwDW3unBdxvUyCdZBw0oRNDLJtsw4gOehGiNb2jTi3x2BPshFm
nD1ESRRabBNG/Gl854OHG10CgYzJ43O5Hf5b2htvqFPm0c4MD3XhlKxZVW+GdmFVaOqOJZ8rh07b
9XQFNAg2NIFFB/wbg8ibrQsD+UYWg+b0Nc26u3FQyX9Mj4FlgfAZ/CHDzh1ym6sHpDPofn0N5S28
63pxl/yKoQZ/JC7AQIl+HXzXdW7a2uYV3HJvoqtrOdJdzw4UT4SUYsKNOc+HB6CeBaCc7mw8JJ2d
od1kPHA/I1OJeHBrLEeGgb/FTmSdiwBTKD/jVEdyCvSVijvhDnMVWOfT+KM1eIBueMpcBX/HMEgm
BngQxB0i7sY4RSAmladVGkw8jtaRfh3zg6GcEOfO/Vry+SR67hFigvE+EVjqNAGtw7iuPoO0j6vi
spcjjQ2WRVrZXX9gknUP/SMN0rCx17WIZ88d3wyqHhXU5JqwBZSOT4vNpJjthYWjRB94yXB1rGMt
cokcp95Dm1y0bARUIVLsHhfLYTux+uvQvSXAxFosTLCJUU9A2kTZw6SzlU8db794EEJLEXEA31Jc
EGOp5IaaJ2ovjDGXOQR31p7R3viW210RXBVKnFvi8kDaonPbCA58kqylzbU+WAxhgOjILskTCMel
2v0+/k3uUsFBF5M5adZP6oTI7vqEAWwL3RZMJc9n1a1obOiJI96jz9MOrBt3NgvYba1rkeejtT4L
rli7TnbzoD5Tw+NpYDgG3VuCN0NfO78Z+BoJLg8M4cIo9xg6HhRdayVyweogSkdRc92B+L5BboZE
qnARauOp8/oU7g9Gb8iGokLwuyBbzKc3HjW5b+6PcWVaBvTt1LU+OWYH6xOFZ+6JxInJiGSyDlx4
vSTufwUEGYCL7Eh3A4r5m7Bcc1PwkTEWsPnTsqDjhWAG84xSpo0vpTmhjQvixFepcpKVQSOii+VO
Fq40lNSQJED416ptn93TrhHhhHA8Psb6K4sRctMXKNX8cZ2vmM6TpKLjpeMh+r56z3PkpaQZG5Ws
rRzvqYXn01GcArcWXkQwnr/LzlQ9fVifNIoD7GRU+fAhanxCC6UFCudUzLFiF2tojYKoQPqD/RKL
MLuybO05IndgLwfeRYcR9BQqqiACDoNyBdJf36mzgeSwzIMkoO5aUCG6GlngswzW9aPaCDoIslMB
v3tA4a3sj/yAoa7rQ4P19OAglMuEGc/BM09UlE8guxDZY7RZASV7iIxyyVbX4D9sG/NzndfKlbGk
0LoyqGl7ol28KjEDehEyj5XVtx6ASyq57ECrnBhwrtxan9s8m3v2YVm22P1J8euzAb4fqzb0zuiR
D1sNMjp6OCE6kk6J/pa53gW+5CTQCIDpLNDGTUhK3kl362RnRecuBADuhSKLx+0SHyoFKw1Eppkg
Y/IhfIFYYRtTf2p459vJfEQit+WZEt5Yr0ZzrVoHDOI6k/odyHJMjTWClJOFKyaPZzko4ZnOXlgf
hugwF442vA7dfe16UUpADSImRkDQaM9eJVNy6taDhrWIFIb6QRnBok3jV/WWiclQMGVB/FOSQlJ2
hqSJ3sGWSc+PWSJF+MRhhNUts50m3mge+BVb+xpzRLv2KnzyvQk1E4/D6I7inVbtGDVOcnhfgrkX
0kd0DfN5vQv+skTSjG91B2XDBmAkhqWArY3NZGG0Z6/rXgD7+UZFhI830J3S19VDx4lzO+M4tUuZ
2UjTf143kPXMRopW3rGTAFCG31YUHtOmR/NVh1xhB+1zzUYPo27Yy7wV1FLEGbsvJjw9kEC5snS7
mM3OYULhTz9xQ4AdWBWrwGDt6KIvdXu4JZtlYMDAwPQHpFJDpJpnD12kKHQqfCloxGDTNxzUZUsh
h8ctFNeAiIuN5XczYrFWD9kbc4YlxZWxEy3DOtj8EZOZzYidgyEKMZbJdgwaO08OaEXHIZD2EkAt
p/0AEMIGxXknaDv+HOdl8mbiZfwjwazldild2Mb6+NSY4IyJzZ1QRJKWubPGPpx9FMv4lmdIcMZq
ERGFSh/o4GgWZfu1ycCw8qo8hJgDZvxkSRx2UHKSCWEL9RljRvqZa7zHWxGCpD5bSLagvLJ6ZiUp
1WEUUADb22K/Y81QT8uUj0cwAbRkiMS4e+OLTf6B2ijJOvnqenyDPKH8CbIIBY0VZtC1oP52IC0o
JnM4N1SYAiJy5NMEyfTMCZ9rZHvVAlUHNg/NiqkKoei6V+pu4mGu3wtNQbdo0PSEt2eDreul3fdN
LYMSToiQ9PGMwBoeGkVn7DWs/0IlGZw8Bck5j2LsV7p6jatJQdIWfyqrxqVMTABRFWi5Q1h7Tzpo
FHk3y/tUYE4hN7MTER1EVxxSS6w3yOg06bhHiX3Yh30QIjUgy6ykURHtQWQTnywKZ40ujejSpZcq
RuJPWhiRdlSfRn3M7DBoDYgV6G7Ynarga3WvVZNEavXhMlfPLWPRvps8/BgDDpkKuYRttOR+b7gJ
cU0YQstMAU1vxs7Cu9KQbpOJKoK+vvL35YGuz16QmpffHzWpkhPkiLff3+VoBW0nKjfFSgsq5Knb
5y108LGOeWT9cIxlMJXpP/9BdRkg5u/33apr2csVLos1C7dB9mePRtBf/yitr2klR8k414QbMOP/
+QeJnnyZs9672JDTBFr/adDxyBAd+uv7368GHNSlvMh382pRFv9alP1+mYklgEahrBJMDZeDUIPs
FNJmdiZ1amA/GayRGLw/+hjqP67WFECENnXaZcDs+PL3Fv7+wvXVIDv5zb9+WKXBDjneBtG6VVrQ
AAn5+8m//yTryKS/l/P75e8Ptap+sUQ6iZMCWynMRZxqYcvuq/XB/v7zK236P372+4vfn8k9coyJ
HvuKMR5zI5O8YoD9byDai2o5iVwUCuwA9XMjyi1y45GBlxz0grBFJWzQNFvWQZlbxz4xdVfLjNJv
cRQfqcwsgMU0cy1vJ1QGiukPHpkNmV/wifNaRkRQ78vA6tyx1miMLGDaEkpoiYGXVTUU4aWAn9wr
6HVI1Uqki1pqnjgXE5K3MJsMcPy4vUJQ7pHmmMeHquNAHkTN7ousAtM8kxJl52Za2YQmwjDtYC5b
azI/8/bWaBQEtUYq7iKtkJh0XYzz0cP9Fk0YuaIRQpFEbfTrLEsPtTiXvqICfK3HYNNNhCczmENf
a5A5Q3VNJyWgPlfO6PRmOPmoHGkonD624CorqlZmmgWnCgUpbdiJyDbRhGtq+MQ9XUOTXMvShm2b
jdShKhU1Dohr+cSTRvG8LbCVRzAQwJ5xTEOpISOvvxFa4oAOCYN0qm1hRTMd7VK69RxCcA8Nm65C
5EgJWaFAV2bJqtbDk5GHOiAtPVAftUTFq0YQIblEhpGX8XMpdjvw9LGO1HSZkD+XhhHvpAUM0irX
YVIg1EdMAoKkfx9KHlpTj+hS6M+KRe5QTESbIt6ukBWdIYfRNr3DD8TbzRhA/CubSIle6xmZkKhH
VcfoS9XPSoy7qAChJ69tMR3h8MoIHpGz8qSeYpWOICUJEilDvIxg2pIQShMCKnkt3+Q164IKsTMp
IQL1gkFrgDyysGXD5bkZBAOO+fhW9lyxgDI6Jt/mse8m7Sxydhl9tC8mdHLVGLBnFaVvRkc0Kmqf
VmJpx7DngMuRd7OrOHyRdDJDcMz9TpDnQx8NEzreRXFAnxqiBAqmg6GVTiat4b1UBm44FtkJOthY
jgMmXYNyKqDrL2MPQopGLxSU5SAZ2mstK0AJBsFHEgwbxNF0atPP5DC8jsWlVXTrJV5LiJprjYqJ
0EmxwzkGxfxKQ58WiWcI+6sa4ojSePeuh5rkjWMNVoXFa9eCce0lJEOxiIidLDTjdRKR56D6SDXH
+MbSY0RjAW5boqrfNYrgQogzbKcTjwhDgVVCjJKQmrcFxp0IkBuIGI8gaZNlzkEqjZD3kv4tjQW6
QEuXeonE+Tur30ZojNuxgdgH7eOsDKm8VzCmD8uM6H8OPjRFh86Rjqd2CEN/vue14Q2qZB2bqj7C
p+kO8FZwWpb+KHMLgaaicMYRQK8BQFKnHTRNSnwhQQVAhHmUSzVyHI+dDnm2bRt5XwCOgOa3M1E3
9Qd5JkmqEJnE5LDdw5DqcdnWvkUspv281P1AyjgJmvZpbIr3Uc+gtPWSvyjZeZ3pMHUttG6FTEbM
fP400yp25Hg1+YDyhrPHWEutPxF/q9ZWUKTtGOMHK+pQbQoLrEezjNgnco7gBRA7SwDZeyQrXkGL
wECMGgYsqsg7oSfe0uRS9GTUJPJq4GAxgtlJe2TCIA3vJFFYdqNSzFc1irZJpR2YIvlnFsgnLABs
uSunJyknj+uhuekjnbWxpWwYNW9qO21VNGoOiAFGq2s2BLAJaWbFbJ9mMZt2iqgca4aGkiPo7zCy
bCT+frSR/AbG1UhNgKhIkubzRH93xN8Xq1YUFjRVeWksCZm3ZYl3TawQE5YUopq5IyeEhKVXmLYK
zTDtSkkHNxjRRcZAMJAUp1Sg6YiIf87wX/dIqo5+HFiRPctFsV8IZPSsPPZxpVz7OrkHklV7bMbp
Tk6ekD8Xz6vWphUuykGmn6WnsXzv5oGmDlCstsH/bTTep9n6xmch3uZj/GdG6gaIevSE2RGU011p
vgsIOx+tqkRTHLm0BNIx7AHxAxddsnm0Ow9m1RzFqoqPqYTatz6Q59HJQDof0emFbdMcRk9IjciV
8uqZWWpXtVBhS92Rng8YvwqWlrlxK9AFDLWbKiAas2i6C6X0J5mCY9LKCnDaPLOXirATZU1sscl2
s5S2S63SBjJTST/0wXDvErndhTB0aDysJRK4wwiLxqc4rREyzf+0uCP5EPsDSOqQQMdx1yJ/7mq6
/NLl4ehGqjb541DpXm4Mu1qbOWpVGSXukfTIwIsoF7NnaVDAaLTzVTBCmmIKtk45fjJWiVdKJFvd
UZ5wgq7ZWnp1kL1RlPujXOUP2A+/TWV3aVaNKiudFByHh6Mao/TfxdFADRr5YqqGF0TCeXilL8ho
4eZdiECfriGBnc5AXAQFZrQc7ORpyEgthGbfaRCSWp2iQt3J2R36D/ZG0xE32LOQ6JaLxQMsCAL6
usKXVIMsuZFw34sSofgukhKNMc0lflc/UFGkUGe2j4UqUSo3zF1MhI7MGrAOPeqPwmw9StCQw6JB
UBR1LQDcCIu2ybYa2idLl9jaMYdHRIpkawnNrxhJErie6LTXOnWqRka0XKSkmRaGtutGd7a8FAEZ
qlZATboIpGnZUZsza9aMKPW+apSgzJPhBOtxSos/EPc3Pc/io1pe6wY53jAOcKEauH8dxsuyWPFp
ji6mloNt6N8wOQbMOpMNyAf0Tw5d3UzHRphEcMPfoaYTmIdN9xwJj6MGHj212hq77OEbq4Lghjgu
gvdxj5yAaZ7CcPgKWyPwhZ2CJGRd0bqVu4kywFLu6pyQPpXyQ4Qq2lVL2y+pG/xGJtyoTYrgjbm8
Ih8LhB+WcDXPLON3o21dNVzwC5MG2s1SwBG0pGdpOs1KHB17BDgFE/G3UbJoEBokOaThmGeT8KYR
9uJlieVkZLw1sbUb5f6NA+dRN7GlKVdFicofWacuNrfasUIDfJKWDrb5WmMSy9tkxSXab9lhziZu
Uobgq1GgV3BPgZimwH/Wa7ep0Y+SlwsuHfUJYQLK+jMBCxUCMxqwLJiqiyLhm5patF4niDjpqh44
JkvA3pR+mmWQHJugBx2UpL6ua5RcJw2Fh1EstyN6tbJDjqQdpAndKWOWXjCCR2Jz1E/4lz1DW+ec
NEFvJhDSZZktZ5op7s2F9ZDqDCVCEaCaZAUx64g+p4i8oy5dqZh1KMCRUNQ5MgHFqVDbhAo4qmSj
XqGmF7Z7pGjq5xbYolfRX0fdAU2thvKFWjFkGQHdINKlr6WC0nCjFpD3yluX9KTDGoQ7GF07tOnk
nWpZD22NA3iPP+MafFM5M9rhTmpa+bgeACVfv0URvHPRYXufMXLEoK45jJCMKVpK741aX/LVMr1f
ls5eF4+OGCzJIw9X09UVk0tIKuRegWKip3a4sNYxYYTAzpT1GLOX1EGQsn0viX1dJRd/8ga3okkc
0YHCtf0Q11vM/daSasg2pqyy0bRrs7HHmWTITVspc/hubJPFCNNCMeHKBu1dWU3T6oHKbimX2zJe
aQgAPgtJkw5TsJxFcZC2MuIQW/JpdN/XqADoehqK3qQuwBkBhJFQIynUpNc+RjEy6mmuI7DZbMsS
SchFn5WjGKS+lA86VbM4sC1t2ukj9CPT6En6UEPYZ9kQcV6l1KTw0FalRSE88XHhQEBUnsNnUxvA
m6YF3LFSeg1fMwMKfkJQ7+jGkh5bi3JKPRacebIYnGcjXfkCtE8CLXsSReoiuipJD5UJGVYltNmo
Yb5gxmHClFfQglCNEIVdUpsqWIpt1GEUoEk/9WzEe2spUYmd2vder3aLgBBq3mWjt5TSPmhAbltG
i18GZTRk5zaLaIaXTmFw24X9WVxIDDVcX0dTBEY2g80QElHzyqJ9FdAh5+gdLGIWFFybGTg6WQQl
p9XDqVu6/apd13ZnQR7CkykmF1kdhTvprsLZ+bU0bW2r7WHQYyo2Jr3GXngsCwNzWxIFo1+V8gOO
76yji14YZ5Ihp0iVrzGNdHDNsbhJ1Lyg7bCA3+peh2B6puygkT6Z7HJai9BhU0OgsKojgtUjDYls
l5Lc742qYW+po31Lp19oxMBPawSjsozhhNLsC0uOVt2orVmoiC0FhjB1GtIz7AmdC0RrR0mBfSKN
+c7IO+VBHYfdQHlkCIP4FM3owalWXZ+Zn2ynCUYxiSayd5od4bYufMswCw6mFL9OMceqGLEamS0s
aEJY6EMT0vFS6bXAXluJbXTWkZ2tQtXkD5q3UhkVt5ubdxE/GZqKMUu0qij9La9SLD5FCa3CZaAt
b1pjAPyfVn8wo4MnFPV7FNeSq0whTUqw5m0F/D+q6X5E0UDalaeoI65uMuPgi9Zs0PdYNubniIoe
br0VUA1Bzwkemsxtomu2zM/LMkMhsygA92V+Ltr2aYmKrZCF4S3TXtph+JoSCxBtRCpZUebAlT6u
MAMAHdeK+3bKYYeAIJHKCbyCuR/M9BQ1R0US3xtUle0czTUDtYGNpel4Via4cFn5cE3F8UcZoZGY
GqyQIbYQyTTS9KbF2as+PldlqX0v6q2I02s+Ie7eF/hwpcm0Np3pBLUIwom4ck0cSC7VqD9DbQ3b
zqKXh27NwEm/WD4KStgnSCAa0W/5EBY6C5I+ogcL90wAw+dK6Qsb1uD1SQBSsmB/r4b4Ky6z78oI
a6q69UMjBf2xAEs5cKoai/lttaLk6qs0SNwtzx+9KU1nsRdcC8dPKudi6ddKAA7AbbJYfpCaYWuk
OTnN2HkFO7jdS9NxGJBjk0OFgB+/rRxzYWswaF1Uy3ZCXQNZ0xnaQY9wRKzvcnmtuazExLGhiDF3
FQXxvnaicSGYkqsLHF9aFzVrN6rVV7Qvf5RcKL2kbz8LnRGX46Dy50W/KJlERToxvFYgKjLI7SoT
Ko0qwAbsixqKPoDxSUUJxIK3xaizfNTIaVEVxjlLo1QwIPissDw3QjoH58GqvmPalF2X/9ECvMB7
HQ5qA4CZnSawxA8hB04khRiAzxl95JhmnKDiTd42n4UECyowvbmty12jrvrMKqlcMEQvPfKF07Cg
EKc9WDlM47TH2BvNjwLsIqJKgkDEjDqebfEeQtZeu7SJvGhEkPv/hd5+3YL/b6E3E9/d/0XorfiO
P/7T4Bedt/U1f+m8qX8zLBUnX9myqIDrJrpxfzn8mn8TsXBWVVEyNe3vv/qHw68q/c3QLEMUqYZI
qq6aeE7/5fBr/A3PKNFCPM4yLXk1//3Lhfg//Jr/5d/8X/9m604EudpX/5u9NVJvClaWlm5pCoLA
KKz8p9Rbj0RjvESTgMSbu6i9n+nKClSM80swRynC2iI69b1xbhNiQD2hZqzONCCQQL1mKgqNyqT6
5DYjMIA4RG+YuLwfMz+n+kWC+9G1ObpIqfypG+hNqYV0bXRZ3Q9p/FEbUfTf7J3HkutYlmV/pa3m
SIMWg56QBEEtnK4nMJfQWuPra11Gd7zMtOq26nmbhb1wRQVxxTl7r00FKEQ9yWSyLwqKi2nWoSfN
UDINJroC7k93LmiSVgzHpIG8th3wFBkfXdlp/X4agl1kqzUUyYpMeYICF1pWHJw05zaY+kM/OQm+
EVR8qS0fDeB59FURLlZV/DmpLWw6+JKwUP0FRAyKF233IBFOXzuESVkRiyM/Q2IHsJF5QrOXvtpB
1w3BEBnWeyGN4XoCeR2UdbqnHgXB0saDFwykaiJj7HoFJ17j1nWBCULPvw3TeIvTbEnBvXSTufzt
qYEra9osKVG8VIu4752VGlI+i0l6Yt6Nl6ZE29QPdA7xSNu2Vyji4DNIKbC5voEnuSizrdx/hJ3z
kyDEroBbZymSz1wBy56qXsXoMOtD9WxU+aokzqhLW6INAMefSNc81F2PIzYKL1mtI5Ip9M9AD9tz
qJugxxKz2hSBfJNuWaiwGmsgUmlZiagq73Z2qLiUQJyT44/ytep+4/bsqGrwMkAHWWUDHhnNUr86
3bJ2g9kt6UIxbDrRfNLhKWSz9TBFdPcmkj7OVXpNYDRZvULoc5Iyps240Bo4KtuslR4kLVeWVZF8
mxXd835GGUHeMJJJaQi8yMqI5sLsEyrKjHqCDSrxos1KsbQr0V5o+k3UGuBDvvzCSXexVXowcOSF
MgyAliyp2US29BSBR3HyWruGIT6Frs9ghkxBzlqON53TFG+eiXAxtyoeFeoNykorhmZLNBWtcbM8
KGPtEqBLTV+ryKVDc6Ma07Cf5CE4UVpz3M6fiMuVzRsU6PKF6XHCX2anQbcq00Jn+wQNow/0GUEV
6TIzsagzC3GKrROC2W7YtFL0nJTFrZnLnCo81lS1aUiFtnAyyVDwTGdSlwqJOWtmQNnQkT5rEtlw
mY6lIZwJbXi3Bn187NDEOT6z5xyo0zaWWOt3kryaVMlrmOQJda7OFiXe5Zjjqe4yWt+qZR2UIlmD
ijFASKTDapCz8BDBO41mkzlqwr41kGbpdO9qzLZ/QtdhRxhLkrZ8kOzAOKTV1SJM9pTEaLTI94Zq
28sxQNyfJIji7ZARiDmzuVB0C8tkG3wSlLxOmin0nDn7gl93CjVp8gB/b1TON3JI4LMSvB/NYE8m
0wLI0ZsmJZgDhRaspsQmu1WdejtQblKlzcuUy1h99YLg0qI110O0HFo6tUAqX+Op2sedjRsOXVBn
E+iZ2joEDPMYxCViybFEiRm0187ofhI5IC5NbVGERBMcJ2nEgMoOu6V9kgLtfKiO8IkPRCr6GOYA
HM9aACzroKrNKVCAjAXTqa36gHU/PYIMgIDlo5AqgN1Zpdg9kFjuUpbf9G18lDQQY5pJ6HTadztF
xglcKgWCtUy2CNY6KFwd25HoIUTtWKICk1p3Dp0iJw2lt1n8dxADgUYe9ZShPXI08NBsaHtFe5BL
680AJ0brLdsP0kuqdhGgiuRF0qkesTwBiiuChOcEZqJDBlarwbkkyo7WEY0muc0ZI0w8Z7LzGg6j
4eYKTrdZ7QmWqquPoFJPfRSywEwKuJmlhWbFkOC+g7oYoh+lKIYrWHUAarP9mPUSATJSa98KpPcB
LS2PYPiLP3cPhFThTTIBcil1O+wcxnGF5RkS9Zi1GQUVx/4NlAg9kdo9la0o/UQ/djuSCpnRJBmM
yo2l0fBivXudM+TPs/lKdf1YyOkDRaiHVq6+dVsEqvRZu7YG++CnTHnEq7S7aSSwqVnbikwbvRxZ
40tlj2xyxJ3fecEs00GgHVLKp4FIz3OnWE95CBjZVpoJVR9iDa16y4nX3ceKdCAfV1onxfwxVnHp
zUr4o83FeIitX3ZKoDcc8nnIN7dNjewhxc1jpbtaWorjcD5rfjw/6D5jqJr4bjd2Kkchnjb1DByz
aiIwAAMpp85kLAjCQfaY4uyea6CHDeWVQO+WI27cAGSnKsny2WyBaI8G5aK0o3jYSSWKMtLSG3v+
8HWy+ZIyeTYteTg5pSECZEiKKUfybkeWyomN+01nNKDTRcMlMI51lV8HNUR23rDW7ahSL/JaSoEs
lT+lkxNLkqiM/pHqs1PC512b9W7CKWBnanykFw5jxFZhORPTRFssQPngN2vT0Kal4jvFXpOHz1mj
BxZX0rNm1m6nO589ZV+3rWzDs2KVblym4xoo8otkmDslYL6NnPk76bvPeOp0xO34lisyUfYMSrs4
0JjHs3Cf28Ztip1xRXYKslI6WstuViCvtNWjnLDEYc0OuYTYjFJBVzPSwV+p+fxYEYTgdm16KTPm
QmlqRCtVxiOuPIaktRAAynDWEr53rAXDzpRM0pwz1Cgx6Ytl0hDfDNN5NSq/6gjr3C7No9XKm4Cy
6mqi0QrWs1wkpAScqo0zK9Mm0QKKj6XJ6kuTLS8G7r0IwgSje2vTb85p4k2vTQ1pszXhQUZBcjTo
pWasn/Zs+C8B9UxMxL1+akGvba1e/fArOlWm1VnHoJdDkmkkxTMsdHCy3n4rgTEeKloRKyPNUFfx
SeLHonJKFIr190gjdF0oxZOpV+9tqdGca5hGIPabWNN3U9Gmt6it8QzqD7ZCi7CUshd26joKZBh4
U4r5h3w+qmT0ppOSTE5Vmj+jBlahEucnIjfQ9Rr4VpRIf1ZbRaWbgok9XfdO/VxeZF/yCjtDwgT6
bAWJQ1/bLTCcuE/dLoBVIBfzVzjQ+FFZ6eGL7ZDzYSotrYwRnpyHoUwqr5zwCGWz8iZ1bcMirmZg
SwLUTSmmiok6rxMRXtv6FaGejGsKrkZA83hkehnOJu7VAmMVU0S37Y1oWJoQ3cdOBt5DQvCmmONn
W6sgf2TEyTm3KGmpWUfk2JgKWVPVAKOm2WexPe/aKcJqMiOxGdlUOpQgGOhHcGzoYIa1ndrrXiFY
JJdI7atpceN4YBVogUlpEe1sW/8YFll5SnSZYgjwqolV/sIQCQCxDpx574dG5Y2SjAAjv6kWSpcx
t3HbajUaEWtC9OKoMrDRshSuXtyrmaQUNLRq5Fid/xjp4WPkU0SY+rqnJwtsHQFYXZBCgIHV9qNu
Z4p/jAIVDImLKDju39//YY2tbJP6QRscCGq1bpfYJBlMeSyhpwhC0KREtNYMfUS+NoxQQsSv86iV
10TcnqtOL3fMItXu/tV/9e1/9bOxV0l4TdDI3R+b1mmNENgsl//HZ7n/nV8p+OzNsUtRiEvUucSr
3/8xkgxm4p/vW9bwhM2nyM/+/Oafvrz/5f05A1ObFwSy0Db9+9nI15Cg/xekIdsspv563v/up1QC
6C1Gic2HW+B9qkzAIn8fpb8+wf2pkhKvb6ZJzl8vfP9ZURPF4luJjUYMFJtDO6tqC41wYnEp1BqG
uvsvCnEF3L9qUmr46K0A64tH3H+BVGNeWuIqS3UgxkrbisL5zCUVOknMaVbHYnf/x49z2GMJmO2U
syqGun/65/4zh7gHOlmJusjyePbIHd+oAuPWSVUOggRLUxvSFGosNaUBm1fhOs3SJ1Wc0DDjCm1F
LLJDXs1ONozsr6/+7We6bmM26jtvsli37NXKyD2Q1jt9SlkBGiU4ij7gghf3jmoIBpxcs/sNc8zh
Ic7tPoowARdBj96U1/nzzyResaCe/U8/K0xq78jPKMdn+Y5ImHwXzL2EhTc5RLZGxMzfP+/70VlP
hYqj2M92HSlbzDa85v1BTmg+hEqOB9HQYdkGQUX9/f4bzYLLpvb15v6GS3Gs71/927fqNHXrWd9z
RR/usj/xDtKmBV8k5Ft/hFt/xF0hZPSFTdzZymymanePYb5r0O7f/vUzrjs8Awsv2V6m9by7gKK4
xDUXGjJQff1C+JqX0vlowofaHdbJIV9Yx5dxR2TIdlpXq2aFXwfUqrUZumVsrC/z7mVYezRnFia9
apc05yk+OL6Lqc6/eX2yyw5k5Hn+rXaNK0DD9QGk8BKmwpJukjfvmhVCOvdNvNiBwRn0yCWpVy+x
vTwIsNRLbq1ebGltnqcvftCteEE4AzeDMkfxrUA3SW7c2F52ePFvbUr5AGJWBx9pCZRvyyr4ynvD
CsiLezw31/Yv1XJ8wMpuXg4rBDzDin5UUa9K50bQKK6PZEHJkk83vEbVUc/PHBa0h818KYwvDs8E
PWCet47xSlLrSNf/nDsD7kpE/+quaiDruuixZGnddPD1XWciifFi0j8AnDRv6RKyyDnx2v4xbQM3
ZaU+XIY1p0TBF0vDOz6kyQahaf8LO46ahQUbMFzKeKwH6J0eqTI2lfAFqLV6ojuwwIvNpICAjY9F
tlVDWIWzsAOXL/jWIcRz3gIcG0MqBIs2c/VziHh22NOGJGSDk8CSwHSONhvmLzp5KoKJge3wRnnv
fZefGuWyHPCCrerkNhBmWkHzbnZRurbyE4t/8WLjSaGzlS6K11lfM34k3ZJXh+ormatoawYYpxZa
upLPM/PakTa2E2GEZLnRLfPJNZGOUK+mX2ff7DMZHPY59S/MWC7/018KV/UY79SroBrRqUtXc+sl
z9MEEE07Y04ql2AZ6W485EdVWfbHcEfK4wLC1QJ/N+QnFID2pwzICZU7DSMv/JQvKdibYdX/VOEy
f+foZNOz/8CouHBULOgfnTuvw0dSYpLl9LlpHuW1OzKyHmBB1MdWFMd/ygJTxjZbaoB+0s88O8YD
aofkGaVcjZwhqY7yQ7cA0LYis/TXBwq4Mjhf8/JUHkNM3Kf8KS0P0vZX58aphrd+OwLIUDcWdKCt
wYhR+gCERq7oPkT4JaLXNHLcoCmkO+13/NV454viEH9wCXSGtJatLf2aVex2NyiNsKqX9bMSb+3W
y7Rlic+VnvSzWV4dIWYtH5XMC6prk7/x8LYmlUkcD/0McBuUOmddYY8N7A8xXQoY/cz1yCnrli/z
Tv7y+GX3Sq3kXYk30KPZvKcwy10upHTe5L8Oxh7kzw9KCXjvzGtDN7cpCv5y+ks8qdw35OkoV708
cnEFIaGr4iXpjs72LZ+P4TMfjqfkhgg5sVbzQBxRBa0E1qeGfQZqJkhJmtIiXA16AFsVpMV7XUId
c5vUXwnPeNt9cCU39VZVVo50CIMjF2UKIp+ulL7mh4BxeTN7u9ml96MkiCr2U1U+OuVXp30jgsKZ
A8h7W9RbGU8aha2alMp1FB+k+hMGq84TGPYNGEumHnoW9z14WnLnlGHaKB1pehcRbcgtn1XXZALy
ML5X+Zsso40rLmp5tG+zsqsQ+RMrg7y+AD/zohD5GMfbnr041E2eIiy+X5CCF8/IHIKahdiKe49a
IHE/3JPJ2l5w3jttCfryyybTEALztpsvzrt95gyr4CQ7RtuPaGmf28UpCh8Mb/riDgYBzfDEbcKw
MNQbeqjWJnPOg+5+aFesE5hIEEWCrZwzRk++4nRYXr/rXTF2M8a+cSnxGp6y674YV0c2RaIrwqib
/xp84/JWDvkzdaaJft8SOT2fNHA+SrCTN+mnplD3zq3SoJD9kteli3Oz3pC1mRYnmvQ384wz7T40
RZ2nUTDIXG3HRcg7GXfTK+iVE8eAuhtVDG/WXztlZQauf57WA7FMj4yc0YETB6STo2V1T7wFnT82
rGXvoid6tcf1tE4nXpzRh6F05F4j8MxmWvQ3yk7xxMyhk/bkRkvg3pmbPzNY0uIRFypVvphmL5/B
8uzoYJLfwEzKVS896a2X/0rvBZO7tO5JnGd9DvLTVHA8utkWHiKPz+L3N/0mHX/QkchfHLpuxbuY
lBV3ErejePr4hUoKw64RbREgcwfzW4bq+8trmUe4WnGwyuWH9U4mwkJ6sq64G16xfL5bJMsvOY+W
xwEKP4YvvvDQGtViFsEBgGCD3iDzMBO7zIkWM6GOF2eh7KSnPuRMcW1o+aVUuSKRUAG8WM/XmTPK
pcV7hXW0zA5s7LkcagBt4w4fgcdSMtmKj7yUvz648pgurCWK5V11YP6yz5wl58pdPzMTN2sS5w7W
NeP5mA+8F+udbdih5InDASjfikFB8+SzdJSelB0nif9eiCZcfnEQzJvwopISwkTCEedLPj8fi4uf
KbTfifvU2JcuYvl8oVyZXgxzZRTP6bN64zQWB6Zn/2YdoZAgu2SM8pyYIYtjZR2Z/YwrdxkefUJ8
P8J8r3L+lmrgStOGV5w9pjL8s1hGvcHhmuFiYU/KIxkqqbOuGUWb1zcezBol45J2sj1DZbDN5010
4MQz+KTPDIPKjjuPfsmBT8YY8MrkbhwRtS60dz4NcgfmUI4s9DqXZBZeynp/q5sD0a7SO/9Q8Zyw
uayCRy77bDsFLqJbiQu6dDkvmKnJh/jIjX3DPLltXR2bqLhY6fnwBiyPI5zVKw1+k3jUKC5S8ii4
zNJf3haTPy/BVnzedPWm9C/NF7e1b3mcFWj2TNkTCiy8ZoyrR9xh0ZZVlHTgkRPkT/smrlLdTcnf
5EI/aDJoN/TRp5HFgr4GrPVLLd5mtRc8WDAg6eOON+oHIYXX7knIABlTq/daAvZjDBcOQXGILvEE
Gczr0IvDwMWklhOisBU1fa76FluoyplclHArLDq+3VF6QNoKK5VDbICucpoDxY+eWknYNPxd3a31
3tynYbSZMQFm29Za09QCjF02lxojjvlY0j5IVUzBytI4ftg3NukL5M8MDaMY5FTQNsuBvBTr6TJV
rzmsYgjl74I8KVMNWAaAtxIJoAZc5rbdWv58EAdfIcmRJdo6Gm4vaUZlcc2yqXSZVu1+j7RcOZjZ
mSHKoiwxfJGESgpQJIoAJVDr+I3pdOBphghfZyxcqgcSR1x/XTjHsng2jmS3gFZJaYgonu+v8/zk
jK7ei8vALo4lFApe6SloFFDu4CrW03RhZS4PUB+OIZcrK2Id3KEM1ofBn5Ur5+chOBIipCHJy35s
9vrPTK3WU8yOkgs4cDXuUzB354o1jbjADhXjCGv9L65ZIXZa8L2VbUZnNVxQfTZv/bQE09waC0Um
bm5NzEm3lbfYoRnMu02so31aMweicg/tU8u319E+KfIyGRa9szI11/M8Brm2fpCeauA7ulu8Ml5x
BYx4xKhpj+vOOWYsh4JVVB71aAX01yvQNDIKMKwgg6QARkqOiS1crFbGpYwN1tNkV5Ifh37PG2bH
wbXlhTgr2O8wvQqgs1ou7Edkz9QdWaQzYzTdRjlBs2dtkLJOYSE8MEEtteM44fRbZYfma2x+AQ+b
0pXuHhI89OLGTn1U3gkddXXLI0xapN/UexQBNktjBmScl5hOfKrsqTxeKirS2Hk21qdD5FOjh2+V
CtDrIwAPzVYmcm5pDDb2OfF4YMAWlaiAh7necyjsbfYOCXC0drqxIu4j7BZhuwTym6JzP0dXyWVt
6RpcXBsWtrXLBdjWKZung8yCRDs2by23O8Rzm0irRftgbmhZpHgUMe0vyhOO/S9uuSJ2uYljxO4y
zy3IFNyPtBlYyDk4FbdUvkYwNdSbJurxoCaoDn21v0xT1t7JXexHEkFMC05uqHttciyIC5Y2qbLM
jsOR4iPNzuYqR8s5g2m+qHZ0WuiehGuZAiJLl0xaktwg9+iXXJTctWvSEhso15pboEDdAG1xJPw6
O9naRX6rJHEJjdzK5EZ137YTLi6VBEthnUFs5wfhBbRQ3j0PdLoNrO6vWOLw5Y3aUarAxe8mdt7P
xbAwTlO+xjarM/KDfB5fRwNrdbtsVnKHx/UHHeRieuuMpVJ6MYY0fkP3iKCLfC1D9e6ubXhGTEJD
nY+C+6nMNwGrZ3NlFa4prxFJPT44y2Ydnu4LE5VdG7gwKPIIdh4cw8t+gqfpwoTnoISK9roMxf6x
QNKTkExOXYBZN0Np3OWHWGMZ4sE6+yak2X/ogD7vc6ZBMHfQwR2IzY/+hk03Xvsu1IpVYZIyGlvQ
x9qBZs/VeGgoDOurGG90y50EGqyp3i3Gn+qdaCfONTunEIYha9gFEc7Gg39FjaV9o0bLnv13XWLI
IP4BnMoNqV2+MIhwDhblJ1r9Pt+WlTfQjARQudCI+XKOyrt/cB7aSlkW5KlwWfabGFO69s5p1vtt
5NnqwW8ZX8Yd4w+XAgB5lqoS+SabyjoY7amm0V7vp/4aGZdgeJzTV713i3DywvBN4w1Q0V1Agcn0
CpsWooODAtrmnH7N2qq75m/De5WylRfkY0bJPf7TVXQQsakLZ9ccmJUBMPftov7k/+E5PatP7YVG
DMZmcBUUo83+DKkW2YOvr2ByjYwXsSsdM4JIW7ei0obw4IMRg5i8mCBKSECUaBs0yS5AoANkAW/a
CSUfmnf/fV6PB+MQMrqBKg8URkKUhiwPPmzvGGzmRxA5WKYI9ySW7zb2Wzw+gfmOegGHOQSaHfpH
1srs95Zz+IEN6SJTIFyVW31ZvDtrZc2YyWTuVs+BvbKP5hNFFlelNCwfdYMdxg7SMHgqgCn48ui0
U7ijj+qs0biW7K824VphjQLNRFrUKc4AAfbeByzonbO030/ZljaGeQ32sKGf1G5TwaTy8EMZFObO
jKb6W3Ic97A3tA2wH22DDf2BCAsouSHDGS6fBbk4Z2VFxZtRIeHPxkOR0+v8gO9LVkK+rF/zLZwS
8jHfKk8W8Que0M7tSk8/dFu0hNXl5p8AWxyss0RJYWGdC7fYy9NivKE3ltyQVah6yH5HtncAt1fj
Y+RiDsSUML+ab8F794Q0Tw53MI/xiG8YfY6cLDBpwPRgcFeC9le+KA+w+AvYZ6dC3Re2W4NvI8MF
JCG8NMBUCOujNa2tQdrUCIEDFltecYSxIsZEbOeM+acSgu/WcpvX+IVRFOIdUYse/oJW20Yx4/e+
AENsCXh5V72X0aMZrbiLlYdKv0ylyFGY9a2t/LLqsusNawS5xrOFQZ3NP/l3VEPlxRtbJ6Y/VghS
LzYxWYHoo4bOQEtY/L8AZiixKFrFB9vFEuMGIG+2UG4Sxsx9OC5S6iq8l2CbAZO3scTB21l2h+HV
QoLAmtZ+yQ6g7g0bi/bk1S9oFAp4dilCcBIBSmlPM4tdFS0dWm02wiCCKBfdVbdX01HF1EtjBsmp
uZChQ7TbvNuoo3DQDwp3a/zEcpMd+vSa4IKfXJb6pWs5pFBcKfXL21zs2VGSuBEvAqhRWlPNkI7T
+oOrgOBWlr2ZR9tmit+BJKVL/FCncDN80/pj1wSvz6Jvsgie0p69pwVljawHJBaL6LmzwJNs9GMB
002M3sETID/Gq/X4mvxGLx1pfIuC8vtK+TKonqycDUkcPliFCWTwIZnegXWB29BQTDCOA2nm40BF
vQawvxeMcagLWHEclApUPaSYhdocKAeolFFCt1qkW9pM6IMoH6AAYoXAKI+iA4Zn/FreQCs1HvRt
Y2NvWeTf5gpQF7QM4UtZ++VHcYWjiCneTPYCMTavnFN4Bj+m5Jv0xWauGlCrYpRc+N9xrrjJNrO7
Q6MZ2pLDmEOS20VvKBKpFGli9xI+94rX4UmHZPyAyQhyx+RUb+UzJdWvNr6y0pK8TL907SrQTw5p
uA0lYegQxbxh6Eh2Tr8glnrZb4eT8mLDt1sQuMD2HoofB7S/tS/mW8goSksczDpuWiBK4yaIL0mH
eg2wPTv3H44Au8Df7KQWPwYct1Y/aA8j64knC8B4f0w+VPa95F1wiaDihQyeLf3apUlQ0F5+KT/L
z+LLORq7mp09dY0zcgHUAlp1S7mhO7CWi9FlqfITYxgBiBxdgAjuuTqiDdJv2zPOY3kl0TfatTtZ
+fUPLYEb5UvpilXZ2X/MtU3QAukWGEBlREbv/1QNhCBTDAZMSSk4TvXJjtrFDzHVaO83AQjczHJV
y5VcAj/YoovTwpbR6z9b2PlQB+HMbEKabvtx025GtAhLcRxJzoC7z/L26JwAugF3LU6J9QrCyF7D
q0NhukC8cXtwTsE7/aqQDAH5Tb5RY3v+oAFkitH2OXxhCYV+GJwcGeCMdDaZfWtwfFDgGPZ7wLO4
TKmLnzVG8mThUPwkF0BlHw+VyngZv1UKv+/aQ/Hkb8GKWS/RbnzkSvyp4kuPCreKn/VgZz086hKf
7atakk+ysATOHUKCdEp2mAaZkbkU/AtQboCSXg+7URAykSwuzkm4gSityq/A/JZktOIeBV+tXtvB
3yTDtnUerUI6tFJwCUQDKLgn/9y/HO55QPXEGlIGEB0MhQYHDVj/IPo+UydZCLx6Wh8DHaD7z5wq
2pfoeLxEtLDCac5phQpVl1pTkoznAaD337/JxFd/vtUD/K+x/NjKOawY0Wu7P/7+z/1PWx1bBaO+
EaK2rBgH/vXxhJAr22DYRTL4gVbETt3/CcS395/5pci0Cm3jw0Ez5Jpsh4Wf+M+f/tsj778wRK7T
nz8patC7adLcDMNG/FeHLo3aDYbEijQ//gnuuVn3Lw0a9op7/9K+x1JZmI+hvoFM/fvP+7/f5p+f
OYEI2Prz/f1vsrQG8z0F63/7+Z9v//oqzEIYEuJZ//wm0UMNhQxT059f2FrLi9y/LwbWZUpZOqv7
Q/7p5e8fG0UoADkREZaQFWar3NNZ6fQuyiiKX6KGK6LF+hILeU3MatxXG8OwwjWdfdlTNZJaM3pe
UUztatYelXto2XBrAHl1Isws0fSthItnhaZ7UUNxbVumdpMEtCiQ8O62xE2RjGa13pSjo2xlymgS
WJ4Oyr1WD0uNloUjQQsPRdDaJJG1iZY3xyEG2imKba/PFIWKca+vewxDco2sIPEtZ6MZyGTD5CUV
wW5mgw+QpLeBxLfyrvVJeuAt+vikOYrwMsQ3XJP7zGd5JhMcR35crIDRdICAs7YEwB1nr0HAOoUq
x8DmzbCdrdQA2ylga4ZDCtS+JgeOvDqMIWtdAYynkWQ3f5BzvbM6QAdGLO30rH4qI+lDJv8uN0CN
B59DT2CwlrNvZsAhLW++x+Yl+MOkgig9k0w9q0P3bs4UdUjbG0Xs3kj+HlIzzCd1CYwmQR3JDoDu
K7MIVLwgQKxX6hR0cLpLxzA9DST8Te2IZa9Uv1GSHOXAIp0TCatKKuCYfCnKLhjSr1xEBuJmYhEg
YgSz7jfM7U/ayPm+kwkaLETkYCiyB6XNTK4cRSi2062KTLfNXyzSCpVWgakx7RCTbLOMPsvsH0gP
fsBvf5mwYEekHkJIIZCQjlAN9ZpUxIxEonowWYsx3Ps1qkZdfeocr7cfTRGqWOAY6wwSj0x7H1Dz
JHuRw/TZIPpTyGRU1PhTZ7WVjs64mBUAzPpyKKl6ZBwzjVTHMu7A1hPzOM46qz3meECMIgZyIg+y
FcGQUk1EZDgTkNKS2jqJ+EhHBEmW47USwZKzSJgkaRLoy2tW1tRBnY5qKmmUFqmUSoAfLuyk/UBe
5agXOc5/yxtFlKUBaN4m23LWWVhiG5vwbMTfRbbUVUteBdnwVNrMrlNrCHpOM277hJgj9EAwAUHg
SzVhfnJanqJGfptLSHKVakurXmM/manPY6cU2yab3/EqMqSoClqZhqRfC+Q62sA39vp0n6Dqke9p
ReDdHRI/uZJcRWmffZJAWxJBfbrSs4gIneXxaRz7fU92aG0CmbX7LCB37ThZwc0K812maJCOHcof
2qA+jM+1iCNNRTBpTC+zVFuYapH+pInw0spQP6ovWXN+qyQj27TgcI1VzyQ77VVD8ddDxZM708Tk
RYhma8BUkCryUkNjp2DGn2V/jcLXPyF+3TsErCr3pFU2D2lpPqEmrxFior6dquA498aHmSNfGAvW
0XTE5sypYPBAMbKm4juGjDD5WndO5MImcOKE+PmsVAnrjxpnsB74v742xIehezUUhjmSd3dGapqu
otHdDicFnFLtwLPOfmschq0zMIvb9rUWcbSwOWXSaXVSalE7k28ViDwxH0RrTJatieU16thdZOoA
wBlFLx1rmh2pDba2fE6VDEqnMZ9KSXoORVhuRds8Mh2wnhIVGfJ0CW2nVwm6sevi92lQXvoQ+Zda
t4EnS+yYo9DAnEBCb5uAGfBFQEQDeN1WgDgDhdFI9c1C4n0jcn6Ln74uv/2WPo9BAzLbaSISuNIj
Ukks2B+kBXcmDAVVBAhbIkq4iOm4iHBhh5ThQsQNGyJ4WGLsgeCCExK55CUkndgom6cqH04c89Nc
q5uKBe3YxXRNJfklsCl6Jc6jj78qE7nHZXmJdKBZUs7EUFuzvPCz6Fcfb1oxwlTXTMwRRXhRdS1B
GpxSkZdBODqCWYDCdCkZPYouk8hgPcGK16dfUmGDqZ/bX92kvFWJ/GZynBPh2mq18NOu53iLNHjc
W6Q+T4zfqYiBLhPc/YxJk9Xemi76bXF8XhQAYfUcoFbXHezeYhZE9lCsM5uo6SglVzpuqtdExFA3
5FFrF41KCPmjiyD7MTJVXX6bOu2CKnxL208TKtNSl4EAFJMMAw/vJ0L9nZpdJb8mu6RqTqirhaqU
grpSQKZT/ZpoBsIG/DZ7lsLu08CjDPNOtLpErU4nAS1LU2IuCOIGnPAUiWhuid4ksk+VSFzYKPQ9
yepeDeRXpdCwRgvmioj5zuEVDCL4u2wpgthoe0cywTURDo4UF9yxP0D+cqZFpJN+IKLE81Ft0FQb
L3Its2IXgeOliB436+RRntWvAvNs0XQ7QBGjiCovDVZPIrzcUvBxxSLQXCPZfGrZfYYi7LwQsee9
CEDPdRGFTvqgtpM6goJ92k0ybYbAJ1e8JEMd+Ix/DCg5Et6erSxt+nJSqlNyQ8koI4Nd6inoJ/Yp
6wp/Ffadw7ulT5KL6HZUYhTaS8LnGuKUeh2KmtlQArDVnexj2lSicVxFPibZWiFpA3GY23Tll5KY
m/9vKfvvWcoc2/q/WsqAHGIfuz/X9vt//oei3x/wv/xkjvwPxbAsTGa6Zhl/e8kc8x+mrpqKqVqK
Y6mmYf7H//jfXjLtH4ZsKrala7YjrGR/vGS6/A/gNQ48K3xpOtgG8//FS6ZgbPtXL5nskOuO0FfV
dEdGTqpp/+olm7K27XMrsneVlrwwWSMQwc7U5NKyqxwiz3yUsepER1OiWBGhgg1Lg9r0pH4AEoxc
SeBNAAXhvAB4UtrvoQCgaKu4SaKnCFs7C+dfxG3RZhLEFItuDgAVHZJKJ5AqloCrkMkM1M/W9qVc
H6KeUb4bnvxapkaRE7qANe1RlWXtOlloaBrGvHLId1EQRah4pQFvkM+9M9g3vYSOVLcYUhLkEEFt
H4KaeodAxBgCFqMJ4bzh6+06qDVXKizInwr4qTwBmZim5kv4n+ydyXLcSJZF/6X3SMPgcACL3jDm
4EyRkqgNjJQozDPgGL6+j0OZGZnZ1W1d+y6zQgKIUDBGuPt7954bpOZ9ZRNDljsgENNouXM9a5tK
1q9hLZzHppQfnoQf1cXqI3F76sete5ME/XQS8G4Y8qO9l3c0f0Nk2KJyjGsh5uMw9q9j4oDYB0Gg
kN5v3BF0aGlNLxlr+9oRt7YYincnkNfk3R6japkfp7A0T9bQn/DvN1wsM+JSKjs9hOA9QWWY+0jR
+Wyh+/ga85OjiecqcT9CA01EummCKdkq2njO7CbXbe1BfIHch/tsXq6B5B1Ffpp7AmRWwJB7DDRw
CIoGnUAQRH48v0sNJZo1nsjToCJc4XdCo4smGEYTLCMB02i2kwGnFIr9PKboFro/Gg1A6jQKKdRQ
pHHFIykqcrNGJpEr1WuE0qBhStbyNGi4UkcoliYaWa6fHvLEuwbyaNsQcYIJgrOH3pMFgPjpOMyA
w7G/Lo32Jp2M4IZZ315+znpijZZgus0npBJLHr9jnlPb1jbPQqOh4OPcCbeCCeEm0zGpPtDg0NyK
GDIy2koHMx1eSw/YVKKxUwr+lFWGLhm2gH5gcFFqB0adOm2JrE47vVxi3BIWf0pBuKqw6HuCMdGM
wh8WoLSjo/0CmYZhZRqL1WtAVm14j65GZild7Xc1RsuX6hsOp+mYi/42i5aKFRHej2rsTxigT64X
BdcLHUCSmPyqCr9U8z2gpuhRpkeH1pYV45nI+IIdGotYtNr/6hrOcj23PgtnSDegdR9bjQVTLJtu
UuunaMmKiI0h3Lkly+7WCGl5lnTIPfga0hpZkTHfofxsXheiJiUuaKGJ9lQ9sTNtRCYF86pCUg7/
bkwdWHtVvEZzPzJ7JF9Tl0zOdEbswMP4YYcQY2oq+UkT8q2b6cYUUMd6a2S6Y9yPGqNWwFPztX40
NilFmttBYZjPBeA1i5weX8rxWAZyL1n64VzFACp8WvdWBPgiQ93Vz517dPtmP3kI8qQC9DYQkJeM
eYTII/va5wLptGJaAh5u/pbQQAVzR0WLxXo7cuGy5hkOcmNe2bTV3I7hswn51oAbthY3OY4p+oS4
oFFh26TkVd1jbi8/RQh8HnRYlFCch/G3TVzzw5cQeshvJ2IX81k4N8cpLb7zvIkazrxTXYGoKFHx
EgAMesWrKvqLBMWBGyIssYvhGL1OVNmzsDN2XQE7Ty0A3s34peCifSXnnm5rTisy7/GMtR3Fzae2
oqe1hJCtXTlld8ZTRIqpV5bJya7ze9GNYAFc+V3F8bLJIfTtQtkQmKKpbnM22Cd4k8A4cwifMiXV
F9NMkGfkj2HOLHvkSbqwP0qNKBb3MoCOm0Kp2mDZJDElzIBSkFQfNFBr+uJrvbTZnoGq2RRpwgIC
74FoSJexEZfk1QL3Yf7hRrBdpwy3JVixfYEbeTvL9puc+P6IiVfZ9AicsJB+KT5g6+WHrGyXU4uM
En8BQNVqvgkS+BlDUn6vJsDlqOLvcNbTrbZ6Y2sq2uuoRJKYp1ypkQZiW+HPKmzaKLZLuJHxsTDJ
3idT3BBrY6KIGT+ACMAimwIojIkTfWbM3YPpeljaABlnb+m4tvkmTWOuSWXxDjbjxTDDa2vEwxKR
ciUjG3GDob4004CeACailRIe3Vo6I40mSt5Fn4BFPDWqdPfLBFPZEW62U0NDPyFWdDOxeM3QB3GI
0GvxOtO+R12qPs+OH56HlNJIZ3vTdpwlerkauFTYieLO9EjtdGzAPKLrQOJ62EAqsTyEWduTvdPc
WCERJZNL/wJawvwAYgkv3gytJ6GZ1VcD3cbIC86+oHUAbqanag+jwQ7Q6HsNzFrAIfYhtsm0ISkR
ltOJSl6xNQOfYm2HCqyMtZm3S/uzon4rFSs+HI/NVkk6nzXmnSQcGRP8iRQNI3/xZz/fGKoBIIOi
y4+6eOexeL7q5kltBxNFtLQhX/UL71u7WNpnWuV3MBW4+Ib9fpTtbTLUN4WMxLXTotiJ6JpIIJtb
d6rSe0LhEWo5d0sdjGcbOArWePreSUHlJDmq0EOqbvQWDHLKIIzszXkCJyxq+mbMWnDnYB+bUPMy
ImugUBU/JqaHEkGU28wA3u31xZFC8UgyDKslv/WCgzWgDcgNAOkl9RXMgf3JjRmAE9wHEMH4Ivis
j2Pbvx1qYR/bT0ZChSl2HLrXSfQcejHoYjhEBxnWajPGOlNhoE1H6SR3pXXjhg2lpDR1b8ErET5X
75vamG5ARQIiUu5pyCp3J0fsPTzL4r5LmAYEhPMalOyj3PjkJ3F0Ijgdg4Ih8YwNS36D5fdAdSHC
H4b3t5kaNIW6EL6aGbBQpcOnHvmDF9X2MVo8a0Hg2qIUjoDgh7UEXR33C44gGLhD6/+w+5nCjX1a
ebgX8K3QRgQP76BnTuUu79SnCTnU2R+wODbwHPmWEQNY25IsWcBXyAns/ixr51uaUZtNS8qYTk1g
BRexo0mp2jWH+bxulnywyHII3rJiRBzrqu/GEmqgsPaCmIX+tHPS5uHCVefCXYajltXICSeYiCPU
rElAU2fISpxlcL76zqePAQXPQfXqMQ5kLuthQ6+/I2PeYZF575mDE4iGEGZ9khPFRH6Ost9UIfT7
aXBZJKqMhnb30haS4mdnosppX8JMcyqHvDn7rl+fLfRoaTVTi9ZHUe3f4OqjYenwRZyToTmvezYS
uF976+G6KQDOO3VC5dka2/O66f7cm23HOCHJalWYIJ7CVFIFT05owvgKw+ykuJ6UwF1oImagmlPU
spWL161n/rq3RP2wPt0R6dkhRkeycpNXHPO6cUb8UleXYxnFHqoD+WXSLRKhGxmqjvLyGOqf/ZS0
yNNYyzC2tupEGbQ9dNoOJFTLuXW3E7y9GTBI+HmYZ0zri6UstP/aXEOh20DgqHdzlwTOZgGcv36s
mTbg+O6AzenXdj1hiephkeg5gTm/RhqWzfeTTpDeu2ycAHT2amoSZrGVoFcQkdPQsXE0nh2FUczV
m/WwnbMPEyv37nIqqzGGiGBgnqWRzet74a5vy/pedbZ740Km2dvPZdsv59htxTlc6Gf7S0oMRGLH
1+um03ud/7MZgL7HI3FymYmSKItYo1RlQ24C8XI+k53jyte+bALN3DahHO+zYHkpjNo413FsnPNR
f+cSfp8NVdPFGBCI6w0o0nZnyu4jN5fR3CxjsxxifDureyjUQOh1s7qHfu2VAvcuZQ+xm4z+dYVd
rxvPKrlc+kRaMnHk2kfRgas66qO04ZXKZLgL2zY6gC2jLk+B9inwxnm/3qj0j91pUJn3zUQWzcrS
HrQrzKww2F7MSS3G3PPqULJmn77seqz66HPij9F+/VDWz2L9oJQGesvS+9Q54PdIG4uxF+Lb8hIL
FrFGVf/j+9uNoA1q2Ce00bFLrnfxqBMxbT7ZQ0MzdP0iT1w1UHLODYELTAj89Q1hHP/9rVrfJazz
CqFcOsQnlhO/3oL1Va6vV4D6O19eOZdtQhvb+FRACatVC7rOdH5UuU+heCpR9vXWo8WK2BOAL127
1axzuuTmIl47zZKyFXbcnnzeuXoxyiGBRgsgz14WZHV+/wG5yfeRtE75OH9tgbztcj9CTlDmdLuI
oN1CRs1uL5tJ6wg9K7nuEPUFAgitXCh3IksxPZL97MR9UjGVRiSUjdHc2VH40ErWbkbMQC+Gc5Ra
IApseRKdeKr66hN+YEZMOu1isSGNMHm3CrTwQXk7qdu0LL9bnvXZjIi1zA3KZ+OYfCnMz2mMRiL3
66+RKr/aXkgMucNPwCrSuzYucwgP06OJmqxqCGydUJXAtKBNgE9fKgdUBSvPltk7huduP3g9La2F
ZlOUD8cxnJn6eOo5re36Gijlbe+M/jHK45fGmj0cE8R9iEznVCYehFvG18gEbex75cFyYG/ME4gm
/zkFA0iYS3LtvxvUCXZzQR744I9P7gDHevbVGUT/bd5+n2wSOZ7qnK5+GBvoXYvsJnandxYk1K4N
484Y6JnbokjxVrNa9ylMZkVBhzCEjBe1Bp9YS2ire1/mD7Of/aAYTTDiHHMBzaO3bmCyYswU+s0h
u/Hdyd9Mnjq6af3ktydYEIfGJmTQ8gm0dqv+IfNgxMUThlVR5GTuFbdDBcpEoz/N6XPo0bbrI3k7
M8no25afhEVflFZDzJx569X1iw8X0HJwKtJ1bjd+hv2gr7C564b2W+eq50763xRvwhKjOBhGIiIC
6X5q8+zsF+ZTk/cI62ZnV7fL98xmTa1S0rDTsXsUZIymEmEtcEgsGjnSmsnZ4vN9mcMQVVtAdF/h
frSt024HB0CaHZNb0g0PoIl3cUWHabruoSDyg//Z6ayzoA/iLRiLzJ7cmyaFVeCSMzbEYmM1CUEB
LnKH2uyeipoQAzS5KXVRynXvi509gVmASpbJ23xGY+ln5Q2F8yOs43NfzNcZDa1MEQekxPS9HKw7
jKovS+t9yqzgNZBDuKFVv1mqxT2ZDvpVWNEPeY1Y1qQTmY3jFXPSQyuHr1VVPPEsryxF0Tmy6OaW
KFMA9Of7ySnhzNGzo1KixViarp8sW4OPIUL3ngsmjtnOJPOLkHhHSQ/VOBJygYDaFWjEnSJ4SKbu
6zKHeB5CZNVQxtooDskwRfRvS5RAvk/+dkv4SD9lCMyTJjlAnXslPYJeuVUxFGAdGj+8qvP2oU9T
Im7Um4lWrzWNYefatBv7hcuBHAiH9/L+Yeh88EkaAaKFCBFzZSNPrmVpPXd+SdYPpngACcU2tVuw
mC3dM961hnky3cVCjdeQ0OYtzZLjDAMUP3I/0Rc1m4NPXMaQlj/zxk02StZffUEMUK2CXWVZHz0a
Rugq4NyZYkGCDDtcMkG+GWrsNJFCOSVidBnJ05zFcNILRZdKHZwML3pdEOtsZpJ2j2eAOm+MG9OO
bmKTrMloNNMHLNaI7Fvn0Lloa+MWFDD9OqrxqC5zSISU+H8ys0DpPqhmw2/UsyPrPBWf6YU9si5e
biyB0ygomFnL4aczBBi9SO7mId8mtzUPS2u+EjRRYRkV14NHtx8EBnGnYA8G54fIW2+3pMtE8stI
tj1SXIHBxvExxoEgDQGn0PkljSxtriDEw7YyaYt4YfkCzPKhK6nGFhl9a7MX1pkJ7GdGDUR1IYXA
ubyBBcRSjWwFYk2f0BO8S9PBI4n4BS6RIe960tHNQGdhGjTwkwJTWa+OKlNo/GLKAj3pR2Ho/4T1
g1ZcWu4GkBcJcF5CJItr0cqsv3ZUrG+4rG2TiU/TjdqflD3mfasTWURWH80w/NRwDTqXQfMzzkf6
VSHDZ9F+xFRRMD7+9NO52hrljW+CeI1E/gi3hmRdJbH4FCbha+SfNxAMBQUELmT7YrV6918H5X8w
pJNmP9EZxGV9tgrCj9MfmSvn3QgD90aOjI0pc7JBONAd/Y7q1T7tCMjIGdL4IXUS//BEwYvwUrgu
aPGUEZ0LMpD84MFSA/AMg6sMs1q8OeZocxmE+98sxrs3tC7GSB9FkUa6tMlTm7nFnSzJkZCFpNM4
jN6Gv2Tl3kPOwnrT+zWgFjGSyy127XBbhROxXOJbO3kl88xhPFSFezSXDzDHJA1bwT6o4N84yAE2
Pk+t6hHc2dTP6SoN56aKXyuzAe6DMLvB566A9zsLNO3QBRYdFcmyA6qJVTkhZE0499D/STNtEJll
iHwr04LFYcunLkVEPfpZemzco+M0440hyZoK3FuDVdhWCiSSpXguM+CMZZp5FEu5oEWDeghRdgwt
id9JCA2+mO7mSIlbh281qQmHJR3nG+GMLsOXPewJHUUCtJ2ApCVcJTaGRERp5TTMlyr6kri7ou8w
nwxI5OrhSrjWU8RXn0QQAOt71xu/Z072XA23HbyXK0UnYZsPcbBRg82aKYCNU5A8lkgQ+BheaXwl
D7M6QGs2z5TJcAGaeM/gC2DHbeVjAsgyLghzzMWXjPr2FZkA0BL0xlOk+WQlRp+yfgZz90ybkR77
ldcj8CdrZFMPRJ5RC07IsAx3c5Ix+Ec/iymsr8NRmAcvtBXeEKkvhhN4/vyWYW6TxUNwR5+RiKWp
/JSq96S/Du3G3fVMiZBohi45XM5LC1PWq1GZ9F72FoQIP+lFtMc5V6+LNb0zb9pZUf7NxDAxIjx7
DNNq6yjmLW3y6OQ8n84bf0wxaSYR3PLCF+gKtXBCvLnujHwQ/AwL5dNisrxK+vwDrNtT1SAT7DvS
iJ30vbbF+0LFg5g+YLeTYKmpA9p837i1E5Ui5QSmMg0I3PlMuAxnSN0gi55bY5B8nLFANVhtRiQF
V5RMnxzoIRtUVTu3cHa9FZxCCRDFJpSF4GhdShqLz61lV7vB62qKmc5JOgVR9O5wPU8QCGMp7j1L
B8f7qXFVFQGc46TCFJPDA8xQ17Aa6K88BcpjarPmJpYBEWAFqcBe3O0T961Uqtya5vem7km25HMs
6tjeDxIbV20Gb2NdIlrBlKLj18C28RNH/64L5oM133jN3bhQtAja6rmAWs/6aoYsYDkdHq/cJLo6
qvvzemw2UU+piVXX5xx667ld6wiFzsFZjy+bpI65XLhc6Y3SO08zHpHYIqakovC/nfUjGCZ/IFnX
bD7fN5xf51b/oXIqH+mJTHsmPPwFfeqyUci7MOkBMa70H00nl/hCJUC5mHB/luLVp5QBnCEA+eeB
OJ3mQZ3LvqRHXfqLu0kTxbhSaTRMHyFCHOg6nEe94QncIDoinFGfN+Vraov5lBRyPDvDNFLJYSK4
zK61HaOqPdPyH2i40RlZDz3Zg1qraoTAurSR6CJHbDZFfUTMeBURuXSi3YWLplywfuqCCMJEFuEr
beTPTd6bJFnYC9YkvbAXeiU/hc4TAUbM1JL82R3tdu9O4XheN2Dlp/OC0DMleuoY6oVzSqgVpS02
697lXGWOD2BhaZt5uDNKvQKPwhkBhkR79ev4crJsQUW4OTq8dOSjBTvfZrI+Gi6Lo2WqY0b3kGZR
66Ywetu+P+e6nNWUPsqFJsX8QEYAWi+6WyQK1JhzPOJBdHrXuif04bqn74ESqj86AV6IrhctFJUH
3/G032vQeblkHp1N2+IlylZsmLDZ50La9rnWeyptopNH51N1PjTtbBREDo2wyzziuNZzacSVc92z
EKNdmQMRf105fFiOM+1Kt2E2YcQYg0MF/ad5Xw/W0wJo3CnjE0PmitdRb9o/9/5xyIS3I+ID19f6
/IxqcvjKbq2OF2zq6LF1s56e+z48TdXj0C0YIFgmZJjO0ztLxBwCWLQhfrHJmCQArnEslBg8RzEv
1lnqzXq4bmTT49don7KakRjO4XAmrmn9+395EvpNkr7rYUzTz2O9Bcwj0AmmzPGYEQ3hP4umxc0z
15shriPWXFdVY34pIhYri4f4NImBMaSA5NzZw7UwQUnGFeG0tbhDn4U6r6KkbSiq2V3Y31g2tLTJ
T9+yKX9nDkR03DwCqSIHwKoSlOzlS9XzLcng9cUVzIolMwc6PYMJdpW3aypBIIazDqejeaiSrthZ
FCr2ziyue1Y0/VS6h0zxcC2xuT/B5rPePCwhiVF2G5FpeNVy5tQm1ktlqQ8j5xVI5ZPgmSL9ntHO
0ynlm6u8c6QBZJ6CGGrgwmkkQvn/F438n0Qj0rKt/000cv1Wdm/d32Qjv/7JH7IR8RvCW2jCpu8K
EdhW8Kd0xDLt39AL2mhAYAEL4SLa+EM6Yv5m6v950g4gB7sOz6GjqRP/53848rcgMH3Lp3gifQtW
/78lHTHN/y4dIUfP8x1Luo5vS2n+XTpCe8bPmXzIaysMT06akyksBvPG60cuyFyQIjORh3KuMeMM
jbpOdFVcdFOVo8fjuj94Gki7JNUVOSyIT/W5TN9n3VN6CLkcosrYqL51j+uNZfgtCUV9GnVF2tIV
6XXP0XvtMDgnhN2X05fb1nNw46l5XG7uq44LkJNdtyu2KmYyt08gOLjYA/FWvqqisvZ5cKXCxjgt
LKjOmUmrwJFtsfG7mMcaNNaqtFWCWaYiDVM29bENzByjrPlcRtN0tISxHWMjvs7tZNpJKX+qfmgO
nqVicUO2DeiOFhNH4ZrnddOFOnfOz7+wzEHD60z8Sk3e71ON1Xl9j8JyD4DTOMCx/X0I5e/RcPj7
4URzZUEuDJ53uvdyyKZuDIswX4bbdZpiwTZBXdwd1lF03eQuq9KShj0h2mQGhRqyALuXcGS8CevG
WBiLr9ZdmjP1Mec1V0RwbEOF8PXyNNbnsugntO6tG55Hv+/MET4Eg3ujeViXzXqur2gq0NY7lkCB
jxSdEe3T1UmpYsoKMaS/kYSm7YRB29jxdVrnOoquG5MeMfp3dZzoZkHyqLEG9bmxX1SsA1ymczW5
yXkx94nVThSzKUNTZZjHWJ2RubY4rmpgMQviHxJ2qDliGDn4tHDWGUBCdBk9k+o43UeGCsjSRM7t
WKTmlgN+PadCUWF2CmuuCY4K2JBVJN4VLH90KDVC2qrBBl3q9tFoIUqoG4tgOv8m1W2OUKPH1o09
FObR9Mke1qeSqvL3/hDfptSRqV/q9sm6CZM/9qqZvD8rf6L/gGidvpzkVwUenPpsg8j85GhW6bD3
4zA5lh7fzCAdSP4lajOVOXZXPQ0da/j/WSVA+eoJaezjIu/t4GfQQCMBT0kJYNED769710WEuHO9
p+g+pu41hL7Qmc5RpSLk3R0eBYWuveV55o6Uou9G58zM8lr0DpanacJMzADhMfEslhnCNSqUok7r
bRG2mMP12yFnn99Soxdp69vgZhYh83X99I/XXuoeZsQC4NCHrYEfnLVIr5tPNNRKnDBs1t+m5iv+
/jOlMcgMqHSPg0e8Ay0BkRg/WgWqzijoKxMPYPdMxccuIP41DgK4ABOrKhSvu4XQlk1uoPOMFTIe
OcQ0R4f6WU4p2BTlSaB86iU3iCPNhgCcedkcCAnBCTrtJzssjl0/mudRd0nQAXcmrgJbt5dIJKuZ
CiqYV7bGDPozrkW+5DYICES/fgknJJzxtZEhQsBxGrfbRrnj0aO11eqeoBBkVeSQa5FDcFgXE6Bv
AlWLPxcPdhvke2OK3kkwQQGhArS7PfFSKvGPmUpYauGMYQLTIeHOp4OlG5KO3qyT+HVvPeePltpl
5Juuv34fVcu5aXToKCt7tFPSgrtRK4oo6Bv5TjB5bchx2ZkWzmy/xbb76ymBCjw2qt+u16D1lBcg
xxcGqguVv1l6rbEuOOgy4HK/ykRKUm5Zd9XRa1xMiSUf5/pd+LUrdD97kCTG6z6ileF5LhNnlzlh
f84CvBqRTY15oQaFukRsUakTApIFExNNdRfXXCFs3Wom+nJLPe4hsGqbJax+Z2F8z8K+HhPtsHCj
F2k/LgXW04quRk/BcWvmAKrWJcx6fUNbdT0Jmf66LvsxK2uA9Ix4bVIeTas2DkBLH4kCvRphK1+J
ur5NKgzEdTKQBhnCIGNKMFNPrUhiW5JoS8Wo2bppe0MrBq2jZndeqJ0YQmDzEEFfDAEua23/svBV
s+riWr0ewr//QXzVALSCjJZZ/yly07jsec7HnDnWrkrItBpxYl7jKKTecXYjBt4p1XPGdXfdePrk
rz27S5ETcdlso8olf7gPruI5oYsnmOhG1LJPROEV14uZF9ezNRTXwyjrXWVUlPx7wqyIX8RsOHOZ
mZohPYUFXQV0BpDJwjg9A2ZZKHefSUwKzhHfor3Iiqeyg8bUO6yTsCrQigekDCi/qFh0OWlXnTw6
J4Gtx4L1HIoZ4s5zVN7FyHWesuV8sEz35JXaDdGogGRmfvGHMKhpxYzeKZH5rQJvexzHaYFmiZdy
pgqrQhGiZCV9JnTcaEdi3skHVcpEOzo03OuazpO6DsCINNOOTK8tAV/hXlIrJx5cf1JFa/6Vrxoz
ETo4HhSeYFP0FM66aHiacEanEtJvoqLj0IiYVTnChDN1cEyq43ndEHiY7p26/Dxor2Gipz25nuys
G+jnNMrrIj25JcXvUHsYf91AFAoRdn2Rf7TTeF949XhjWwnXr554ctvGGdVaT2kFRotO05tNh6zV
1rY6V1+SqHqbOyZvzthiojQG4HuzSd+XNuTsfcJWp+lnjrntZu9MSMsunMbPuQvBIJRDCsPly5zl
3c4dVi2gwk6GAA5BJ8FyXF+Awx9bt/lCmtVzFk4ZSendctCqUzevdx318JEfI6WG5LYnfepgx9iB
aRQccoyKGzcJPhdWctOPy3yUDmmJs/MTdcZdNdOmGUJ7NynsYEgvl89tEEHUEGrvLMizvLb5LBWo
niT/7BFFd0fnrHCASpSJRtynmA/JObjrMvPGTCq1T6L4m1fR51qwzznMn3YI/7GKl8Ux9YAAywkn
BDPGY97Qpc49cnSrKd9WXaXHgbe6IrjRqBsMe5Wd0RbfWccp6+2HJpYvBR0o/rIXF/V9mFBhc3s9
+gQMLYsCHElIw8YXaCCZrg6wV4gXQ6UKCEkUz4kdEGeejGAjlsn63DEm+cr8SQUXqmFufO9Nh5Di
vNnS+NNJ8RKIXsjsb5I/LMV/kSw/W5RkQeep6AAs/aoviUhIFyYZwbTIXbEku6rqDxGxdY1vRddT
fQpTDHV5RIMlMYG0dM7XeR6tR4WPc4PdZ5jgc0g7j6jnfWvcKsYbRd9yhrZMvBf5o553b2MPPIlx
5u0Nwje/cs8CwD0NG2LwqiLJt84DPej0KUuK7sp2IE8PhXdyfDhMSNr63QR8XLqY4oE8TZJGKyLj
em+4OM4QM7/YDYHkfAnyTVfS5eh98How0IAH2puqlM4+n8Q2XghVTuLyVdHTSpKUIS+Nd6XXWpSF
ABnhSoU1Zqhv/gCUKIjNz6Or9Q+SxMO6OIrKfyVUEoyEK2Bi4ubsbqWtyDx0aDh7UzXeDkgoSyRd
lHetK9PxexLRg9fcH29J7YSG8jzg5JYod2SPwt5U9GLilnCiOX4RNBkIUjaPC4vQqySpHghCyzZV
RlNRjNx9AqSPfab75vH/EfGZZuG4dYxbMPVeUDzU23pJb3oishEnkYhYozAnsQvIta0e5yhGajjT
pW1tAOlu8KOLWi6EAsmEqDxCB1VoHgxzkttqPE6hvFdpFfArBrCTFwSAGfTje4/mYj0QHj0EGbht
95DPFRkWoTdvY2QEeK/pAkdXY6E+0eb4YRj1obZ44WbnU+MHJR1UX6KpfI9ikmOWkTIMXRad6edB
Pffi98qbCK9Vw6tlivydwMQ3BQ1jZLmMXm/4SiwsayiPGktfIpeIXG9L+S6eIS9ZKOQhsQH+rRvJ
mmmF/qopTfeCYYMllku8IzAc7nDZrHe6HJbrv7yQgv9x83rHf/9ckbS3gVEnun/VO8yOVte6o0dc
a9JStl+Gdr3USfTmcjiuzvb1WDJn3KOxvm3DEirwwgxl3eulWZ8ik7oPbW6jYM2wnl43hb7X5a6X
c+sepj5mb//jzZeHSSv39z82f8oU0+7LA5mGG53mmPQs/awud/zLH7g8jspCPV0UMmN1/OcLqJg5
H8K8P9H0C3YLWfOpHuNIE2QGj5F5m7W4XfN1tb2eXDeX+1zOVbNe3V+O/3EfD8XcFeF+r1jX4Mbp
x79sLvdFZsgM83K83md191/OlUOdAjdc7/kvn9kQOMje/BJ24OXhSDXq99mYPtaiJaigGr0Hi37w
vrSolquO8sdlI/Wsaz1s5pkcwRDBLZ4C5lqq1mWUy+2/jv/1beLPR1nvT94Y/cmpYi0rtiFzcp4d
9sNEmfQH1qVwTu9vvF93F+GxqJga4Fpoxs+uFlSte5dNoiVYl0MTEX3OxfR4ObXulQbWbtlNI96I
v/2D9d//q3P8YhIqr3/e+3IforYea9ANgJcdi8QcxaYtPwgHBH1bG/7h/0uY/5cSpi1sh5re/xyl
do/y/q8FzN//we8FTN/8jSS0wDRtk0g0ssooRY4fXf+f/2H44jffQv/A7MX1bdOxSF/7o4Bp/YZH
xJaBY1HDBEtPbfOPAqb/Gy0QoteEg2/Oswhm+zdy1AQP9LcUNS8ILB8BhGc5vmXjsvt7+TIcjUjF
Jdm0JeptzxfzfRgwpinIgkgD3XdnmJHgvaNXeaI8ApQmENmWNsrXhoBYMsCIXOrHKNy10MqaaIY1
ye2BA8oh89VDzsi3scaJpBvPg/CDFswN2sfakmiIFBgiayywqYfY4J2i2UVJHHDxu6MvAIY6R4Pj
mq9ZZqKWL30IfM9lxSi7xMfCIuti6eyz1Q327i+f3u9Rc3+NlrP/xVtCUTlweVeoEVOO/vtbEgx+
S40jEES0Qp2I7MRhRWfcMemeD5VhYLXDQRZ32P+nxbkzo/hoL9k3gwLxNq0pRsy80r5mUjAEJa8m
IgGdvPOOMEY7q+TeVywuokB+pYlSn/73546VkYL43z5QHysj5XA8kVSlpXD+EYsXxjZ2+iFpALWG
X0mXA4XtFCRwcnUr+qA60Du6L8cvZeIxaar1qs1rxpNo/S/kdIwUPSLnaorQsY2jdtyRNi/BOw9k
plLhsUAfkhGGBRKm07uqa/DSNuTSiszcKmL61bn5tYNTBLkodAd7eUwsJqN41T4K0q0hfPfXTZ5g
K6wmmHXRF2EvtzTrtDjU/0o67YtXE1JVJdbJJIvoSsmTlaUIrvyHKCYEq6uHYZ8E2ctyk6twOdJs
wigWInLwwUUY3Q49Mx0pwnGyJN4gKn1v46W5iqX6PjOGNj7lBf4dfoN7nzLLrkOtfmVJFVzJ/ocd
x9FGFxj9FJZVROTzLrYLrGnyC8oG7tchLKwy5t7G57rpUfrZrDEGLNix17v3MAiOnk3ZgkU7q9eQ
JWxEI6DRfkNqq+BdAVfPQj6Xdo9DcyrqTc+DGFUEIGgQj2Tofo9Y/V/ZBL96aZmTyGO9ZfMzEntx
hfP9zY9Plo/JPmz6h8T14SDWYJZa4rCyorvOCh9FaPq6sHAJyIO6qlpBJ07MuL+L7rYRi7M3Y4e+
6GIfsEm9LYQFUWFD97mQBz2o9mvttnyWY6JDR6YJzjJEW2hlmGGvi2BZWK6XJWUYrI9J7jv3djg0
GwtYQWjdRHMzPGb4Lhw/O+atvQtSXyfV4CJV07nw+vewxfQXLwsKO2i9SfnGSDXxkER6h6YqiUFe
oEzhTpvr+bVQL62CAZY35ed6RjLUd+9eTiyWGL56Pvoe1Zc/ujR5tGOAGtZ/sXcmzY0r6RX9L96j
A0iMufCG86B5ljYIlUpKzPP8632Srzuq49nhCO+9KAYlFSWRIoDM7957bhzfEuIxeR2HV3SHd/R9
wwkZTvnsmRYDtFvQb2BPnCu6vanwcd78mGLwUlxTrAw6JBH7eKYQHlINFjpL7f3KwiGx9Gw6ykDz
fYGbRXg4oOun3XA7D71OB11FZbPv2FoE03hs0+bLF/e4mU+9zJ9bK8y2ypw+Dcul7aQ/pXZCUJY/
S8D2lWwrHmYmcQruFKOEj2gGUgwd4OjmRbXSHe2O6bwGqf+UpfHJMZarpIrMbUSqDsOhMg+FQ3wz
h1Mflw+J136Won2PsmHvKArXOZJ0ROmjC7B4tvw4H/JiERxay+rhNoTWytRpK0or/MJ7WgAD4Hb8
hdfxJ+R3abL5VDj2p9HS5yfwwW58uBjthP9ycN8S/p5WEt2mpC5Seq5p9HmeiLwwqL7zXfcrdHkC
hfPpzGODtpNuwiJ8CJLqOpEAgk3FitNwHzKH4bo2CVtCu6s05WDJh32urO+CI49OjwmxycmesSvu
PJOhZeL5IcdQjLl4KTGGwkdl3o5u5pcPfpftrJRqKYSOhLPGDC0ns2/Z7W7KHn4WdcWzH2AfTbWh
5AYb8aHyyTVU6AMz4YotDhFO17gvx/YGi5PNqrJ06DknJUikLmkirD/hL+HmV0YRPVLh26wxpjxX
Gc2cdF2ToxrNu79+LoXb2OfKHfENUkS0FaQ+apVzP7fg2BoOpSaPjyEEXTtBGSDyszjqfahLhhPD
9J3lisIJbYQybEBy1l1YWff6C4n0wbOSuJvkL9GFD8rLNu3YQE8LQS4EwUcw2VcqOJN88VupsVPD
23KcTUieoBOA6IX7MsN2GUOujeq+hc4I19KsvH0p8Jf6WsiLqV3CKxTB9XCtQ0LsTQhOmVHnEfam
SdNyRuyTQOY769Ume5dQEZT6/o3ns5WVzTmNXTKnnMKCxak33ichsnhTx9PVEhP9KGSDSKSIv0TB
hsRetaqYZq36zn+CJUQonXQlKiW9ijLwSE/5kHhLOt4r+wXLGjhya9xOhRh3Nua+rGpewmiiZmTA
Elv4L1ZLNCFtf0foWSuJJ8/GXl12BN4K7jQhw+YBus3lS0D8HipHXhVAmeYqoAsgsj8E7tmlygrS
v2oTScYnhmNANM1LeqRAv3rpAl1iGX4mu7/3YG5MKsdfOpmnqUnGQ+x5V3Jkra7iqdmV9lDtxOze
qg5UL2b6Y5n1T5NBglWZJKEIqrQ4oVZoOl+UVQ5k5csN061g5dvue8pYaZOE4rMywtcm6q/tEFx9
YZfFDoPj3na8GHTHde4jGwuBljM0M6gCJhpSzs41VKE9lv3HBOCQEfhveUCpSp9j6/xIqvhzhlnS
o2Z/uixEki7aNYYgD+lMyHHYzMF1+TdOgGVygVKHj8y7WwKeoGkrGs4qzixjSl9p19w5sadpT4Q5
SDvCpbUpVxSMAoNcVtdeEZvnrlW/l8B8qqeB8TFh4ZV+wxttS8rOgklsIha6QO1Hr/yOzYq6NKs0
UXrbbT4ne4V/riPUy8LFppjFfepUrK6G8OhPGWmB3L8zCbkT6xh/L7EGGYl5L2bxHDUt6UZDAWAR
9br3/afR4wqqgpPohhumKk6E1FS6eH1p6A04bwGa+YQPtOxd3hLXO0xL12PYvy7AJzgX09pmiKux
cx6zyd34Xdq965euCzHS6b8HIL03Vfe/F4ODmMHZ2+jDTDYKYDOO/6qs/DH3iQH0RIra0nrzifbt
fIfJnJP9HorB3FSstrv4Up9Wn5lc3o398OFwQaQC12bHWzx7xQynkX6zVV1TTamWzWhnN5FHamD2
Hgwx3iYEEFZx+sTy82T001MYxUCtHGib4SKPwFNaHkV9qvt8eXZcHteOtgdmc3acZH22PUpCUvkY
JN43sSHe85P/Uvnx/cAz9Jx2O6bOIQhvvLm+NWTDL+5QnYw3KcQV0DVBvJukzO764dcy4KBVad/u
m3YvTRDmXoUz2IVkRNbApw3Zo75jzO/tEvWbU701i21dVM9jN78vtd/Tw8yEmIrjtZ1BRBDuXK6L
EaZR10BaJDS6Rq5MDtjPoRQ35a7ynGYXMKt1qpw6Zglz3xegckoApHUh2k0l7JPVRGCAcroW+qG6
Sp3syeqCgS5MdjCpY38FXQLqAB1mrrWZN86fcTeyVjCYx0ZO8JSkFGAUC+O+rkfOSoE40+VTxAV9
xskegyiHvzUeWZf0B1nI71jhTi0Wk0wTCA2I32N8NaO+bdIWgZfjsEDpam6wJZoPEG64EKr4njAN
2pg0AGUXhNuHvEcUw5KUtcdJEaWnK33dhpppHMCcmoS1bE3oWJi+zGPtA7N13G4zD8ayKhR81CzM
r/28fowiP92gFnUbwvDnPhMG7n8OD3BTeLexv66zMMoOXSzIPNpznDO7x2nQjbgWBn1jBvgP/3x4
uWfN3rnxxnh/+eJoYNE18A1uLl/86wH2XdYsEysjPBl/vsXl3mwuw84fjLu6J4JYjqbczDUkVGHv
I7V4R6O/5G+1ShdVZUJ5rZpZK/OGudzAK/jnt7x8WE3irkiwylMrWpAn1KHLy93UDNlfhHTuBMH7
pG0rRYRCV7gjNN2EOqMKxFqOgWxF/229j4moHf1GMu6ppDpx+Xj0HbWitTR8ctyKl0V/e/1tLvcu
P0JdYp+XT5IqQINyLDhvkLFoVUxrUlQeEDEcLPy98JrHrfKPgz9ugaVR7gKk6Sgb0zyHGhMOZ2m5
IfTAjsl2EZ0oeQ5iZznzloluQcZEt8QorJ0xY15jyE/4Df/EWlltchOF8DkmTKGbSknJUbk8jhMX
hSnsxINPJHrTEODbsYJhNZcxSFYjqWbHK6uNZTjuvYskBsUqpRbcqam3Ro0Ht2LZW8Kb6ImzgXs/
qFm3j8W6TSHEpJEBkLMEXyDLo6NkfIU98KXLjYlVYrGtM7GbrZxOqM5e7oycxUOQF9togc9mWJW7
Sy1+Pkg8dTUO7jvzha+lWYDd5KxS24bsv7HL2qzCd8vM3DEqh2655CRnKH2uu9BB03J+KCouFThc
WAVGbvaxcEEKErokMpKH51qfZ51gsLe1au5zB8SHsEifIGk/OpaYrseFzZSZz+2u6wvwaow6Iq9R
t9YUs1cv3CN7fOfYDmFy30k6hKEwrlhqFL+G7mpJDXkqHS5grZEX58JiJYYHtX1WM6DbyMAzYaFJ
r8NoyN58X92XIfYYkSbTrkTjfBqX4seuOX+PLfUMU9Md5Rjap3kY38HrTXt/9Jdr3iKAygWsg3FU
RJTFwBrTD85QKfwzVDTpJg9zVzE8yYo3pjA6J0/7muMNd2mayH3aq1+E5OZjVTq/CPdE5zQcUvQj
HWft4uSmC7v4xrDB34VqIoUmvNO81POT4RnWJi0GzpaZeHClDJ6U0RZwP8krlEJXjLXe3TQ3Nom5
ahkIKLBiLRJo9ZW+GUww3SOIpEha6dZdOvEc+94dDtX8EPfTdTsb1Z2U4c2YWNkBtGl7VtP4nPkZ
gQSiWsvi3wX0KSCCNZYtr+LMO0QKCAZbk4d5poY1aSg6GSsHth6mVDNPh92IQe8YTSidI1gK+BNc
Vc36LWQ1suEiZh9bN5HHbCi3UDurGwRJ5Poci6hHJjt2bSSb1DwYbU8yRmK9yhBTV+OT1TJ4YFR/
TUpA3Qrh4yDNRLmfBnWKHdKuUR7+hrFbPViTCTpl8PczaFO4lS4vmLW8D82UHuJuT3NzeeyL9Gwz
ZT67vHMbOnhxED3n8XCKItc++uPU7gAzvoZAIB58iNRW2LTnsWILauYxbbAabbPQiN3nQJSZytBE
YZHn6YpwvHEn5iWBN93HM1ma0oU2XDupTtiwj0d6cjddK+yVMCLjHGKiHQImxU2l1qrvv5OMkgbU
y/cwt18GyUpmWpp9Nc7N/aVaslY5HcXlZsEZdrQIG+Bw6df5vLA4ckLBHCL+sFGLHwAsbI0uPTV5
oe6TuboJ7ZxSKaz3bEBAqy7om4VxrgLiKJadJ1tnecEnQfgnyYt9nGQnpqWMXjp/YqCwUuXcnZ0x
7c+rMi6aezfOMS0vuBfCwJn23tzWNEzZhAqmwjxHxnzLejrZURsaHOncXTAh3Zom8U8ywgb9rfNN
mC7i1GQ4xM1cyH3cSe/G9UbOMk0x702TojPM4c+uMb51A7DM5rVujPipn6jLYspxBwViJSYWjLnp
PpiKVpAFx8e2wBSAiw+WAqvzrimpfPbGdJPbLUq8G+abdgp+qzyf98vY1+cJYJDvLrQEQ0xkVrqr
VMBozXOeZ5l3h8HFLYDHkT68RB4qsx/IGBSUUj83IrlGwFFbBQ+atoN10FXnvARKsWRUhZatec/M
chW0vDnJ1Y42u4JaypOvby73Yqqnai7JRm1op7i+S5ENW+CQqyP5ejUkh3Em955IKs5Ck1mS0UzS
xfZVwBHCk7S+hPGzqP4pDCDzrXaXJ8yLV5Yp+22cziFEdu0z/+tuXOGDZ0GTnXKsi8Vohrciy2yo
3TMOMtYlzBd18DldMIWwge/yJN9mrj+fohap2qcQnh0G7TX6U5ebuZWwUhl1pB2RGpAXhNAHX9DV
c7mblnV8NIlDmNpMOuubyz3hTmTPoVv982NSLWBudDHuhWrt6E7Zy72CfTgrfO0z8SYFipzl2uUL
fayCdTnhJ2j0wqX2cK2JxMMCVUJLuHwuvCxd/nzZ49q/VW36wWkexEoq/X977OUbXG7+POBvH5qm
jvyPTULqSbEH/fOQ2mc9qwpYiH97MPZnHnL5j3/dtSpGtm4Ew+bPo//tP10+GRgAtjmc6L762zO4
fPlvP0IGtDNNKqIvQb8QEZXoq05M/vrPD/jbI/6n7/Lnv1jUiuaguXeVXi1yIoRfpBuWw0vZsqG9
Vq1uYL58udatzGLUBc1JA3faN4FPkUK63PjadMTwlMzQ5WO6pzu0uZDRXZjBk8UeimqYA2Pwhp6r
6Gw8ZgVgYgm6Ruh3AMfVl2Tks3XLuTS3vMXpBtZvhU5pMS5s0A0DkT1KWBB5ONV7w87J4WZtw1AA
YeEvVTuh3HqiP6wZxt9RrlNg0dpT4XUvKIvO8WqxsOACObuCU4aN5s97Cv8NUZrhGbsXlKu0eoxj
/yci/yXpAVW2vCst9emVJLCtIb1hEvvT9Jt2iO/AL5lUecf+pvLiI9vutyHGP4RUgAHX/uW1xqQH
PkAoGuOzt3j+C3zYhEQaiN4v8vmAkioImrDRHPJtRD6bbr62S+Mn9FgAS+uxGJ1nFNEn0IbVthfB
3UVBwMnLhDcbv8g9wvNhZ+SJ6rVxvoOJSa4bDLe5ORwELWYmEyCzGeFBRN23A1kx0vDWKD3nhtoL
C16/fs4GckVLctUKzlgbQhaIET+NvjXWf0mPg7THbqdU8WiAsRknia0LgFONw9h1boXbv+DrsiOG
6Vn9Mszug4utfVU6dC1hcG0Dx9zINr4V9fQYWMtzWg7alU40upH05DXtoTKaU8baLU3D9ESETtER
OT9UyhtuhvDHL6E3pTXo6IiozUwAHde+fV0rql5jr2PdmeHH9kMaeRwSraPFbkBmz5NNTKbGphSc
GxZb6yoNqM1gDoF52l77nJOoN2P5D0b+oauf53QefwRbU4Q0aC8fszHu6ikEgxje1Dhe5SCvuwIb
aWfr5fmNGSRPDo5H0mzyEVZWMl/XrkPyf7iuA5fO5Xkju49hbKkOG42vUdZXeBcoUVDOS5W84Mp+
ncKIbBrO2j0WuzNmaLrQNECEIcJDIAT8Oq/6VYKIWMlWbgdOJHs7sf313Nvxbqw92F7VRERTAPkH
9wquFTFJS15E1hEhchtnjFNRbWHjjU2DwNo5JQt5pTcyHmC/TZ3/bowRhLEYynV7sDMHQ6UBpSRP
2xBTDy8gvEvmTzN7QXbqsF7Alj1II6bDbgl++z3ENx+fsJiA3Ia6ALwM70UTwvotUrVmpPgU2KSk
IQc8x6UPuaB90elp9hLeKh/42zkm9m/luHe4fcNNNRF/CpvlXEbZdxnv0ih9LDP5E4zQ5IeyOskU
Hoe9YFcOpfjA+O1B55g2S0orn8NEdS0wHS6+V68S05k2PvN78VpmRDjL3GcQlJErd1t6Cs2progq
lekhrTLCmCneth5z11KfR5/XTar0bZbmsZ9iMmBMTRdegqow3M1UfGRc5HZCH2uVl7NpIRZm3eh/
YTLH64ylKwNOPMAd11fDbZ54w3OmIWy2AWhHsyBci6ZkZFcDyKOFhItjSV2t04CvmUwKIOKEzvYI
22+elZt4JKncLR4MA6FucqQCrma+zwpBXdlEuzxJ9HQ2xDZTXLmzkbKi7r1l3HNuyzTaLYE982y1
Az6Fkri047YJ0reG8Qh9e42L37d+DDOfniMnu03bhXGT8ZZPvkb5cFx5PgM770OUMuT35YUkdYD+
pTPodMzgyngcnPmjdeVXwzyEv4b1EexVM4ltmIe0O07fHTok0JiHWJZbf6TpLfTUsxakUbuAsXUR
vYGY0puxjrdejuHcT2fgZHUwrcOQJb2VLhOON6D285hgyIviTZFT8SM7/fQ7H2RozUq9oVZzkv4+
A6a4ixz2g5Pt8QNdigFc864zDEpKvPpL1FG7TwRtlrV5bBHSmowqHyUcND/nZwjYDdfu2R2MW0zC
TAj1EVn0xyIrFZT/2FsXEP8iaXyJKLlKs/Kr0fN0MQBRp6ihPF8HktjyIEMYO0a8972DnDocjIJC
XI6ghrGzYVkvQ8zopptjEgw/k0H6Ly3sTVs2N6OFvGsw+k5505mMTk3vB8A2A7cK6YCJDPTE4hDh
Pj+wc2rWOZsZoixBSedgBBXHYQa76mP3PbZQjZP0y87ASLrZwkSQEP5aYgJfmuAr5RxaGe6zn1rn
fOFoEJa4NfJh2vaW89kB8l5xfFNT2fI7ZSUvuoGnKCy82yTNe/i3UMyDqdtwtPPqe0G8ZgWR1Jc/
hfOEsEZftmxyTlQzb4jQpL9YGg8BhyWRi07boAfe9qHcTzaG0o4+Pup6sX4zN0DZoWoabEGuOAam
+iXNbjNAUJt5wS8MTxCgnbjue4p0psrfpv2NaRY1SO2ZApv+WprkFx2yCnj7WBxgC/1/GvVfBOmn
ufr+z//4/J3HBe2rDHa/un832RDcC/5XV86Zb9N/pfP/8KB/OXO0x0aSQpU+Zgnxh0kdyH+4CPXQ
PWzX07lCLDv/9OXY8h+WI6RFthBniGA388eX4/0D4DVxQ+w+lmda7v+JSW1rk0mZzaosNDvbRV8x
LU8ELmRqctdC/C1WaHt2BBUjVKdx2uIFIIeQXmJZ3mQcyyq8DhlPwvthteI7T3lFu/sSFNHBZPNv
ZCecHBMnXw5w2UADMX3a5jNZTvSMYeL1RmRox87JgFSo/xkI1yhNHlOjc7fQp6it90ilhGiro4zD
41iP340gLdYvn/+7XUUAxv9vz5NXinSnCe/QIdL5N7vKxJzZTUXgHbnWUoLodrspTnP6eUhxhJpD
RgcKbgqpfErNCXWgCXFTokr6dbsZ0iU7FJb5UjA7W1wTi21DfHrRnpGkYQnh4UySNoqCtJ69zm/X
7EofC8P8RcLAubvcZDmDfY/l2DaU4c6h8HgS4zE2tJO9qrW7ttjmHvnHHSrgeDay8jgvRn+AS1Jv
Zx9jiBmK8Sxb4NpT7HymNkDAJp0lPNTm6ZIj93SyXJLEOuXz+k+M/JKEolvYx2l0/+fT0m904YWC
1NBxIpZUo9l6f3u5QXija9GSEDZ0AvJyc0mJ2mF4P5Gi2YVuR4rJwhe+Y+b4XqJ0i++hpDptdiBz
XUL6uDXeSjOW2wQXwynqec0K6Ye0KZrmqTIUBFwPfEeZEqWY+sAlhwRxRXHq/rIc/IVdeZ+lU3pa
xijYkZ158PTwoCpzZiceurWbYsws9IdLZ8p/u7l8zsA2hC/FP1R5Ee1ju72b9P9qeftpgA81eBF1
b9ipV2XGxigVmLt9i/+M+2ZWVMJTtN3TIlgDAj1d7s06mNe+pkY97DqCU9hawKYqPDR4SQ+VWrTO
fwk4SkAHLYfDZjSmgTJRrqKOvUjKGepPkcLXvIAtLoiL2bbuzY5PLabY5UTyr6TnE4+Mhmp7uak8
cJK2KuPzYIAX78sWVEXVv1w+dblRauKL+WLssPjdL6YGpmV9D8JQ31TBj6WZgFkBflc5H1VKi0IJ
xMflTUVnCb6BhVbKqFqajYMij4TpUhSynGObKctQ22emTFcZntQ11SAfgfdugorbTsCe6FX6F1ij
iqnDgZH9UhrYPKrRS47spljQxfSdVwV4zAXexnC+BISVD/WmHDQ1kwmL9JJ8FxaJeWpJFXU5ugzI
2+hczMrbQZd8UgkT4MzNwNHcQTGPqZhLr7M+j/e1RESf6uAgpDuuODYOWJqMlZFNjGtMyY8GVME+
a+rmvdFlV5lpNHTt1vbaaGDnk23und7aLSHum1gnUPGIN3+l8SZTMV2qKSQt4Sdc+BiVpN8kMjwc
8eUrj/ePF4ICS1VWtW4/baOasF03k3KIwCYx1wLvPBDTMUuajURNupQmZkeyzvNwUtWsMZjLvTRx
98l4yjhN/WFaAusYshIsen8492OUUZtUP6pqHpjlgjp0iGCMxXOdL8GGBdLCehKIhYe/2MmDratG
TGZZ9W6Pkb0TBPTI8LW0xrM2iAyb8jdeIt7FkgYupqI8v+IF2la+m9JsOQ7qq5w9/1Trm0w+MMCa
jykBvrXMynZ9OVFywawPDqPWsHbr/TLl963f+5scbAyTFDwuefHUZC3r3AiaWleysk2DilXVNLlr
1wLIaoPNvsRUy0DYR6meIz23m9hpe136wz5kXGsXXRoatNEN30lp7sZFJcxCkiuwrIRHM/kW+Ww9
LcvamSp7AadSHiNGq6TN6ScJWMHPbhSeghiJkoEHizubSGplM/+uDQEpLH0amfMHtf1ciOy0zIS7
yYjflH2t8W7hN6krRxUfdKmwylJ/RXHnjAxYjNjsBTk4edNDfVLLSUl8hQ1QewBzgGnbxnszvIXf
kia/hL0i74eeYWBLsU0f4camXUsIr92pVryEsdEcOE88+PZLiyeSQKbRgqfCdc4b4mFIgXgL3wVO
j0mNX2ZbQbPZdgKcqAEtXzZUe0cp0wZoppul7t0bC968Q7MZCgGi0ZxtJv44o8t4PoaHsu7dfpsZ
Nmt6uTDnmwX1vohCDgUR58J+ILIzbQoPz0dkvzvA3dE627j69uYIrwZijWoTQBhTfZRW4V57NH+T
zqkptOkrPV3G/8MjbPYoN5ZtRHQcIAYzCF+YeDXhqjSpPRDEi8FxUxaRCuplZ/lrSspdTNjlflEN
G1UKtzbSHW4rX51tiilq/AI73IAIPDji06guDgDPD828G7tqPjAQZk4lQ4poGWuVcf0qrIgppCR6
ZeNIaWKWL9HQ/PIbmrptxe7QmAza4Y2k28bZsADK8Q6JqsBGj/M2MNkMY2qzDmW4XE8NaCpGMc2G
yVhrYwKyq3bakqDhfLTQxtHhjVGyYhMsa7JXPW1yC9onSuYzthnMVoVh3CPN8vWEzFwuTqJa1oGB
C8/7ClFTN5xZ4L8J4jIe/9/qcJb6QzwTvmUklWq2syvatU8LNBAHUJ918R4jN4fjA805IKdLuyYV
F96NnqgfvSq7dvyeBnCKM5oA91tjGzt9KtvZXXk7CS9/ZrjeivTVw0exSj0mTLFwve3QNHdLOdfs
mk/RMpiU/lCQRbHA6Fs5x3l/b5pNtjf6qjxjG3E79yXO4GEqB3HIjXlbWk4KHr6zaPORC2OfBtZ7
P27Ljj9/FScMkTqv39WMwZiBAKme2/SqZsX2mpW3bvQQUvB3O6rgvS4AZ7ZL3m8x8aRMNKl0ecsk
6Svmecgdre3gv4F54WM6SoQE/IiTgwIBz7ojzS3u8mjcO2X4FsU0IVTV+FSPIILswfnJEOzLOaY/
NjB3iWRFBvmi38wlvsDMcmda6QvviL1abdofwE6QBQuFeSncd4FLiWRvb4sCyOgSO+Vn2drNiqY0
VAMP8WQi74vRKoQMnrXwtg2WwH0IGVmp7sqXNZeQJ0fk4uBV+ZU11dcBuFkmH7WeURwJex8sAtPr
1lTjx2xeO2MwvwRlfgymnp7q3tg0Xsv71F2gv1f+2Se3RBKLaWNFC9RSvAFQIKFHXbbnlNddBi69
QEuF+RGwV07teSv9yPtEFGDn6y+KiJoDR4PZYpPW07oH+1/5Ybpn+UdbKwaN3OXGqBq8HTScdP1b
2eS/AhlEGK8ykrq/+aM/YkC7p3eT8VGW3+lW8izLi10rEsompaM7X57byzpPJdpZt5nmouNQmHHv
sOG30mhfuPauBuwIc/7eX+gxLHzrkBemtU5TsrXpJG9VWFANbIPznxI2DEG49oshWAMv+KYF16qV
d79MgbfpC3FtEPwLPJpsSsxC6y6SO+zDlB8GrKUYcGXVyvCTT6+jojdyYJcY3a7jV97QuYE/NG/v
rBKDrhiVS9daT9UImtg+NKhNDvEsxwJ0OQ4fbKz0QYimfO3m3zP6MYK9dzPXstkPBU6GpK+fhZhe
psl/K6rwsRSZYHxD7SyS+s5f8oYZyUtV+Ht/cjDPziEhSQMOID1v4BLXfnPseo7g2MbkKqx8Y7ek
JXQ2bTU6RDJZ6MccTt3OnUWyHbUiTPDnBlT4QfFX3hVBVuxS+r1ULXVlTLV23fZsL9lLXVc3vu1s
Q0Um0bSYicELv3IKxSSuEMXZgtYWyeC77D/HVjxzvdnbEviR5/Y/lSB8sTANX+LRW7XL0hxZc/4w
NBl3CneCPYJVNDx5LUt1NtJ7YCjjA+1GLAsbb1PEy4Ml4oekYUzmmarbRO7XUrzTC5ZTqcUyCGwi
78PxSrnVQ0S9t5GZzzkWKJDGxRFvLn26VfJam+6q9AZcbypYjkUyYOVmFB51OfVFaNBYVlZzpPjb
WsuZ6351H6Y3lktshIZE0Iu/RjTvxrPNfZ6h51ZufE3Nz7xzU+9OdM64HRngsDCySV+wfoIXh71L
HaekqA+LB91j9A02TnU67WuCmfDsqSgMrSRZ+xBqu4hekJS8w5zhmQkDu97YpsVQUw34WDDICpXo
oScLSRUkz3VW3tvuOB4b625MWY83PGcXJXzvFD414tSb4yA8G7RvLjWcEkUKX7lDf6KAjSllTKV7
SypWseUGTrwhd21tq6h980t1O1EmHJb4csEib5uIJz3lzs4sORd25pJtZSY/HD1XIjcNsF3gv2Hi
lGW3BQMooSdRVIUyhNXTKfY3GtDz3RuHWU+vKj3H6hloFXqyJfWMq2DYFemp16TnX3j38t2iZ2Ik
QZ9SPSWzOBfqqVmr52eMCLU5F6ygnq0ZDNlKPW2b9NytZwAX6Enc1NONKmLxqagr2NqM6wo9t4MN
cK4Z5GUM9EwGeyEDPl9P+jw983P09C9NvxI9DSR+/u7q+aCpJ4XYDbAxMTvE4KonibGeKfYMF5Wt
1rWeNpLCKHfszcAtOsMNJ8dFsXLEe7UJ4u4mY2I569GlMf30TDJHPdJUwnqResg5t6c+Gr+qDjuR
MR+ozIz3cnSJTRRqve2SmNqhUS9KLLSKlNJUCmmuZC6/Suarth60lnrkWvbHXo9gpYFBS3L6E5Z9
Rpsmb/szZi2uGYM1B4g6BlpHW3WsuHMPLDKDWTeE+ZB6850BkJYJgLu1WtD1WD5qUtHe3psWdxVw
fp97gcsjXEYU3djBtgyMOE7ioy3iZB2ZdEOE+D1g8tgg8/VwGntficyXxtt0SfedHmEPephNYc09
xRfPhR0H64R5d8vcuyqqb9ujUZy9CB4YsTV3jj9/DFNrrtrE56AfP7I+eIxJgQ9GeiP0gL3Ro3Zb
D90N78NnBW/qYXyhx/KS+XzGnB6+7K2hB/cOE3y+McsmPdRvme6bTPkrPe5H/J42ppYAOi0GdFoW
KLv3WMsEoHROlhYOOIwLtrqsodWVp6WFQosMLWpDr2WHRAsQjL83lZYkErSJWYsUZd0Rl+DsbuAq
ZZM1M5xW+NRMVtgujmUEjyABScAcGQbnk6kITNPTssVQRuV6BGQ+C5cb/S+HEoT3q59SYAxFle46
950JIm9XxJduptYedzyq13KMzOitNHBGEGo4U/4ZkFjAdoaAA9srZcXA4cCyAL1ECz2VlnyYyZMw
QQUKroZq4cXQ4hDOrbWr5SJTC0cuCpKmFqwMNCXnIi5pmWnUepMWnsBZ/mQoUVW8q9ClDGYBtRaq
KMugMRHtytUiVqHlLE8LWwKFi7X9S4LiFaB8SS2BTWhhhRbFbC2PRehk+EAp6EY4c7WExhF+W6Op
wZRFeXlAbgRVDVRRS2+1FuFMLccVWpiLtUTnaLGuO5gX6U6LeLH9FVsxSGGB5c3xSU21qWAvz3VC
TXDAQo/XjcAEBxv1rWEbhvj+nZm5G/KhqYXE6SIpanHR0TLjqAXHEOWRKBsSJFqk1KKkgToZ6iMS
PgOCJcplpCXMWYuZNaomPewVGmemxU4szleVVj+1DBp2HzGA/7jyDzCGrxvU0nS+5hwy9MYjKU4q
heP8aVa3OIu3U96hBKK5NmivAg22QYtd0GRDLc6mmO+GHVGq8YelRWTUD5Awqe7Soi6BdnsNwGJV
a8G31dKvPDfowLMWhFnlP08oxK2WigMulFz18LVpGZkMHr3wnEQXLTHH7AQyLTojrMAcDX9YVw03
Bbp0rQXqTEvVOZp1jXbdo2G3aNlCi9p0aE/AgJZn6igeQ3TvTgvgkRd9I8ruPS2NYwJ9cNHKHTTz
BOkcBb1ESW9ND4cZPG7WFJjtz46fPnY2R8vAqj/KxUPebOjkhgucE76jSuks6bpokGsLPNciC99D
djdGHzOqms4uan+M6m9p+X/URgA7P/YlPmmjuzX1sWaX3//F3pk1t420WfqvdPT1oAZILAlMzPQF
d1IitVu2bxCSbANI7Pvy6+cB7CpV6Zuu6r6fCAeCi0iDJJDIfN9znlNW2XOO+289Qaewu+Ztyunq
KQMKMavy26ati20HsKPKxJNvPGizLMFCn1A349mdBQvRLF3g6Bk2ySxnoPH3FqNvkLPQoUPxYKB8
GGYJhJzFEAJVBBO2NWY3MnHQS5ToJkholCyikVI0aCrA7TgoLARKCzix1MrQXoRoMHxWnDOT18ms
H5qWPuTzZ9b65snJ1SZtGchdUniw7opVzS+1lsqCaYWyESrqWXgrYwj7HRjfb4Y1HEHL5ZdCPw9B
JMAHFseYaeo6q1x/V2WesZP6AKVGc3bYT/vdUFE4o77PCgQrAtA26Cv1GFFCVO50GplJgprGSDNu
RdR0VPUb7Rho3kPEWsEsda7S6pPmGxMOvSFdRROwD7xGayzj7XGoJrrOBC0FeqzfBFmx7oi6wxeS
b+wGCLIbjeuBnp9MmDK7AJxWQ4r00m+bepdMxhfycOFEFTG4ryLD75uGh0jEVNP1+sononrFFJsS
5tS/pVDkMX/EW9AnSNR61uZO6laUCJDA1Dpruktv0WrboVrCdkl29k6PrE+uzYxG63RnPRTJpYwJ
cKY7+ZoUg7YlMALeAZ4EDCbwUlzsRFFEVoc3xc+1QjSp1felj+TMITv5Ac8OA5FDOBNKoLn6dCA8
+GvepE/YCfJdSMS0xVx3rd0lTng2CuAsY1ZFhEZ0w7UbVt+aMPAwIVjGPh9JqCU1VJ59JvnMtaaX
IfUGMDGJdbEmDoTSHclIRsXt9cFGS1HvFWQLNxVaLDFyDZlFDo17E4bY12IYlisJb3IPQDjaJmbQ
r5GCjofqkKRDc4mmhlqaYZJNLh1yBYDk9cRmtjF4yeSHGRJc4TWZtU5GCpXYNmM+N+i7mlZ/O9Ni
/JFyszdZQNXyR6G3/mayEtKQCOdCBKFuRw1LIFLgxz4EuJUbWEiojtM/Jxxvtotip+B1Rd+jOiOF
Y0L9thkUdtvUtR88kYZXUUAusFJoZ7Lxilkyw9fYkowpq9coHb6hOkbhm9knWSS3SYbooJtwShW+
btOfdvqtr+QrTCS43q7/KXPNC9Ct14Haz1WJZxLepFnvhl5Dh1KhvIA4w3BvYjiranWGrYz8aGAU
zOsX0rT8VScwNbFwnK5rN/2uRhs9mUlVSrisCCzfxSZaJHe1ZljnGcVhUb7exUiS93yUQzMkxT2y
u2iFYeUYdWV/0bXwk59pEaCp4aWhxXyNzJR5bwDo3hpsQo0bAqs0Xb8J+/GIg4ZipdWudWNlNmha
dRFCkCGKdWUqeDfjaN5Epcz2mcAcbhtyOLSyZLofelurJ0FMKQu5c36jdWG+VnrR3kWZvtUrceQy
gZVeP4aZhXW/+lEFGhx7z//Wl6rYq3yimQH9ODK0a6l30ZV0P5v0RPZ1zBRfauV0bmv7qRdmfuMV
l8wUG7JxmIen6F9pJ6RBDGomp9VEbAPq0K7iDL0p3aQ54Vxk/Lada0qz9c50W7T3eokAZ7wPRnVf
jOEZichn4sgA1rWfY22w92XPLypZg5IRS1Jd9L1sUuuuEO0Ty2X/ROBCN9GgBOqzsosIbTpL+gHm
O2Fibb7FjzKttKm9t/LgltJRv2coxF/VuA9Zp/k7e3IffS8L1yLP+7u6j75HcXZoWCMBQOcS38f5
pz4KKXhxSpJF9pLFZH7N3UIULYO9jXQPFXmOHyhrbvyhwOqJ2L81x+Bz4LPi0GPrbuqhFLOq62iC
wTf2o+i5oEuwC8bnYIqvEAaiUirkl9YwCRgINxCRNOZ2o7/tW9s8M4NoXeaGuAfg0GflnQK8zhoI
xZtBug0my/HY9UBjqWMmNtKpwkWTH/r1SeJq3VYCXg5Y+POAFd+2A3frFsieo5z87UT67sZIIRvF
9q5oSmB5SX/pxcQ5WV7skwY7fKX8EscsLPuVkPK6OMe0Je5rzG2epATuzKvJMEa8FBTWGki0S95b
/d3S2M8QslTeocRzdOtcQZDYdO70lkKyQjsUHrAtXpFz8dnqcV30qGxacuByLbYZE+vwgJD61u7H
nOYSWUDCUMhgDENbq5hZeYhqCdDTBEEPMiDOOd3/4edGihkXcG1rjdTr4os/pW8srsI9BM6ddLyX
oSAWSRS5oJRINEcAUF1W35O+Uxstwh2sC6/hHLTkxSbMKTWta0Ij7uOYBV48mpyeqrtxvfZrMCho
4aO+HjX3GSPUSx724XVMt3vjKbqdIo93mIKuO/Tk9D0KijsNHAdqSzcxy+ZtWfuw2hx9Y4Ly6czZ
ZWETQd9hkOTHGx6l/TUOp0uUWgl2UK09GTaScy4lIs7KnfRGAX3fdg5BSlvaJNhJGwIcclORbZIi
f2i16FPRovazRgtHM+HGXcEgkFKeUe1ct58pZRB3rF3s06530IBtvuSUqp/DzuLVdbutdDBCEU6B
S6oX/VXTWHhbs5YMNocrfV9u/Ti/TucsT/jD9ZF8I2Mjov4e6pxzjB/JHJi2itgapwdlCDJ02DV6
iP3G0MTdCArOGb2nOLHqA/F3YlPqwI+0Md8LodO50aM3pg3TpnEjZLXSvItLv95AGsOxbDADKQhS
hSaR3scagau+TdQLCSZz/Ca2jCqPvwWEUSBi1O6bpME0yDTuVsZJv8UqRLFRgQtLoFBazs0UFWKd
TfLeTrkaeNF0sVgQMmi3686S8mRJ8Zb1TNSHAR6eL0TwHDc3VfvDZ25+N4nMu9QgArKZkzkhehhj
BHGtaDnc7oBwPZiACA6NT1muR+x/0+rGazqOCTJ37aZuYZ4x47/WDC7PHR6Kc1nEB4JmN7M39VPl
TGsCLMS+z8BuJPG+EhJ0RUh52/sehy+9ROSlczYVVmlug4KY6dw6BD1zwNborf0osgoEMjmbrkol
yEB7i7fE2zS5cjeWRbiIqxu79llNxY+sapkiN8k6qcwvnp1n30wnPdnpth2r/KxCqVa92e7lZJT7
SmN4KarkakqNTaENqPNsyaLIZ+rdY/0YiD0SDBcpCpq1NunOpstdKtKRtkr6/j73GX4aHPiBPdRo
xtFJkB77KkfyLPFMEIGq4HpoNWX40Yt30dhd2yQo7hTZZm0bE0DFwoH2Bp6jMdCOSdF2V4jr9m1r
x9ft8LnK6vqoMzciWxZOgxPq13FKBkeaUtcrIHRuCsttrvpOC1mSkismR+0rJWOowul0h+1i3HT9
9MpsQ8Ny/5K0DqpREnX9howNiNwwQhKSecVg7WNLcfHDqnZnzvMbp0HPUVfRtuiVvDiUy4HOssDu
zORm8CdJjaHZl9ZWxM6B3tqbQjC+lZWhyEHQKImx/DB8crc8V5xkbR17i04w/z1+mSy5j+rplpSG
7obUXsXSmJ9TldMr7coz0D31fULIzhqPi1mwHcmM2zDBqTE8hdd6gY3VtuWrqhEBtGgDHT0PLrbV
cu1DlciS0diq2NzplIrOXDVW9NqaG8ep+PkMTum4PFcR/6dgrKh1zFVdY69S0ea3IqR0IiPN3Cal
O8fFFge67jSNBVXtjEgm6jz1RjOyL57Kbuw8xfMmSCpt1HUyGPGDBNcdDQkmfzaaptJrW0KYoGq8
CQuOhRoNB5NYAIF2DFPQo0JAPlR7qnIW81EqIjpHLnnQkpSxROIKLZyvSHTp3YaTeevpJaMmfUVU
A3Qi6hJX+YDfuslwSodkVWPKymyVPqcJv3VD8z1zAHAHjY2OZO50GvSrROeIpxhO6nhT0SI8eS4T
rtFzY0bmeuCd8+yqdZyVF5WPZjtK4JuetqFSB1L2pNUUvVxb7Esb43Lf5Q0J2xoSVOKLTRkPt7Eg
SGVoyCnLhxvHTfJ9XIPb9kxcnkwDmcR9xwhA35I6Zt+23db06B44JJmvXMfGkWBM/jYcmaBUVIgs
o79ClzLtvSzdB6g5L4Hm3hPyQtV66jSmyR6FO7AC6xFy4qEYOkjtc+cwJ9iuiLF0OeLo1X55WTa6
VNuIuKHONqOjVVgjRf9Q36NvZkk8VBa6MFU94+skeqHL9jroiXUZmqs2w+zd6rVJNFsrrsMZWmpS
cjWxECM8bTD8ywkSPO48M2UpkGXVbdDBmxycU+4wdxoaOiBjcHCzTOwM9ARjMF0RqvopKG37WoQR
yM0argegyRfg/0TeJDgZiXNEPT6CkRW9es5pbI5JrG/LTlwPAwMTPqej9klZaDcKJKI76s6wF2ou
7sL0OcmmLtwnBgYlvJu3wcDMO+ihKhheN92bSYMdYgKT0caSWOrpzQUHIVDBm0xrC22tZ8UsY27T
a9W4p9bh9zFjHGKYRU5WJG8D1giVcMutZ6blWisT7WAPxQ8zjr7JUnd3pe7UWzx61taORkkFxeIU
mPJiP3E05cJ+TVIPoQ1RmqsM+Zmuyeu6QoqS4Ql2Y4fYtIjqUuOdYYIHD4rGoyJuiGkxI2PyVBp1
f0H8JchWE3ZwQyeEFR02N9b+XGUY+GnDEh8dZGsuJBQL83GXSzGs61QdCsGPXrNagMdDQy1C671u
A3cnBmfXTMFtS4MM5f1YYw0vkQdmoFm4il2qHmpq2OLPnASBj1wSWh20dRVSQykaWJKUuxOCEfaY
kpOdaAf2lDxokY5H2oA0q5kegEWIdlV+H+Db23lRZB10MgY32ph9cdxH06A1hIz9OicFaeVnVDeo
q3twfM0s/ZomgtU2NSCvGe9Z8vvHRtGNMTwEDpUv1gVBrPfS1Vkr1UeqLcHGUD3fmbBPfe5Riqcd
wRqZjJNYH2+mEFiBSu7yOmOlNISnEDnf3rPwyJl93dEFZdHroPdzQXI6Bo4zpY8bI2m+OLGrHXSb
+UMbaTfYMCBm2Iy7U0rZTHedbW4V4WPnADpwi+nOGupoa5o+Ksy8w61p10zdJu8qbSP/MJe8h0LB
X22sb97I2j7xskPX58Y+sypSI+DvqMz4FBsKXvnMjffmzXLLmhHdjRMCoZ30jrA3n4apMdSbBQy4
bBY1BtKEjth7faAJHc4mLVNhlhKolE6sOGj4RDkT1pD1FOqwrMH0RTWavhBPLc8vm3oog12juU/s
Oi1fNVPpPVKgd75R3y6M+uWhgHJ02Xn9Qc2qtshCODSH9lrgZvh/TVx4bdzsmHVup9zbMCjPeb1s
0BQiAFG2zjrMZMU3ktC0BDYtm0+kY40nd1afZZp6lFVLkl3nkKQ9PwTWrl8vatT/+Tb8r+B7/ov8
Vi+wvLe8GCuwxc2Hu//xmKf8+9/za/74m7++4j/O0VsFuvhH87d/tf+eX17S7/XHP/rLO/O//9q7
zUvz8pc724VNeNd+r8b773WbNL9D/ua//K8++W+IoKNm/ActNSKSmYH3nxMOb79nWU3k2ksWIfD9
+Z6zSvnXC3/pqaX1G1ceBxG0ZZjEtXigBH8nHc4QRM8weFrgf6Mf+Iei2hK/8ZDjAkg0Ua2a9p8U
1d5v0rCFIw1OeA/Bt/XfIR0aQpcftcbSskxTojK2WGUSG8Pzby/3URbU/+ffjf+RYMWd0kIfDxR2
HnrVz4Ut9QAgLcfohO+MPOVAm6fpOrZcHWKWK6x6lzK41FliH7xSJvcgntOaFvjUMDv3pqbaOhzw
CIRhAwDsjWg/USPMZX3Xe1R8Uq2hQhYyz3VDQErXoL4p7/sUR1IW3qmJVzowh/uhx1LoGc8ZeOqN
H2HyzC1yap2ETplraheRhM3JupQJS9r8VVVddKwwr63sGgNM71FpDQOHBivNqTizFHENMQUpVuj7
UVozsCF49szEIATSnrXQtJQY1xXppM2TCu8jVRUsnLp92JAaEgj5hT5KtTeaeWof/OhrZ1+bxjxF
Acg2Ft61lVO4I5Rt1nMmhIIRRgpgLNqnHWkv5Vyiqwf8pnpGHSeIMsEwCrjWb42RFN2YBpI2QKkS
1SuskR8hXIkNC+QnR3Yl0aA6tcqRJlyXuEc0mhbOOnGGMgPrRYGyjqz6HJvnfmgkBaYAbiWx6maG
QIci87Ah4M89DjHrJ+m15XESOi4jL44uY0g9UGGBRqJwjgKruTKc1zpE6oT+6Gxqpjw7En/6oOaV
MyVaGrc9Q5dTCrp/kloAPm7LoVoux3JGJyZ0otAYrTvdwjyW2RqWuOjZwm8AzHBs4CGqchXR89/k
U9pjBasfnam46mgAHbzCPYTYr1ybeoXWvPlG/lKRyoLn3rlpPZneEHwEgMMhwVnT8X43dXOekoSl
EvoBygzyIKNQXDzs/ENufUEJRukqKK6HwiuutI4ysIdaB7YAbKXJ3WPkHB99Ur3oTrJSiXvvCki8
XPVxhVLWleip/SdETunaAdS5rRHGb8fEXO1w7bOojylbCtBXazdAdI8ipzukdKvp0Of52pU9Fb7w
G33uTQUDH25o3e0Nme7o+3wvY6texwOXeKL7VmgXzPvG5VqgyaOieYGZvb3OambCfj+QbuIkxjUv
IVK24TjxE744KBo0YiymKB095X4Q7XEC77FRnfzaUDXH80BNE+hlsK1LKpYozj8Tc0P7Qgh3baHn
0mX5rc98XjLUD56Tu6gl/a8pFdNUzx6mkLDuNovOlhtY4LrxksaxQ61W1zdGZ372quShnvR6A4Fm
miUQx8rX+KgAyqn+O+f8JZqYI9F1R3UtHkaw8Icg6+88zd3pRnlgOs4aiCSSfRL5j0GvfXcjj0bw
ACHGtMejAXxQlvHD6Myxj40+E3+yHylu8qmWDbwE3+R48elJSsDfQXVtu2RBu3Ax1lnNuDVm9RU7
S4FlmF4j1Z9w8FE4YUDaJkK+ljInZtUrb0zPe6yMihknCTcO7toNjufmqomfvLi67iGeWwXrW3oz
6d3sVe++xf3ITgwtSCHHXYeRrq16KoxArFiFq1aBk5om9dkvjdkbgC1+HWYTsPqM2VMnKB441pXv
AgZJm8FY0efrYfxYryZqkJNB1kw2dOW+nwFuPjjsnS28RySuLEtkZO+y2JA73YpgvuWrloLbKioN
fYP/nojnpEMuYwOmCMhIHsL0gLFfWxmW3PdTdKipWQXjniaflz0lovaOeVruC+8qJm0qrAbkBYwP
trfHhSMOFaVSAl1TJn3lZ9ulGtYnZrnPCeQpdRPLZmHgjmujHbmg4QGGPL5mw64OiASwznX+pq8j
dFOZwtRXH8cyk+uhsetPIEPWet88NoTzolxwg4MxMVxMNEm60kBXZ6Y3o0Bb14ldn/fjmnBNaGNq
hCqInRA+q3v/eWJujW29nbaTexy7JqYiQ96IDsRnoCM8IsNduzr5H+SOZfQQLPPU97G6TCONiBbN
PKVegm0a+w00BV2T1qQmjgyW+OY3MPwHQR1mrzFbByGniy2SdWRJMXUXwi41h/aQtL+hWr7XbUn4
ua9YX0hjAykNo10evU4NM+c2yp6bLfColaYkda+A+hx5N5vGd0BwHGSrv9KCKLeNGe61yaKOURiH
AAvPyoOtqIW0vm2F4oXKBCLgH6WTfULaLlZjRaagSRYfSVsKfBA1hdbWUc14ydmf4nuRE04KWsZb
Q8R6mMseED5J9ivL9qDhsF8xEdnTLrRIqqBgVJsKeAlyMgitowniqqSXVqQz4ZP4dtVcms6/Kyss
QCnUONPjIJrhiJ7xpQyTajtQg97B6p+Nj92x0XssrsJoSIkGEpO4D3puNOtUimlnN6yNBr07Tq4r
ENVLLsUJKxBc1Nym/M93HDj5voyZeDh+cFcZyOUEaV5hcQcW5JgrDjnEi8mauKqvnW7b50DTt6qN
+Sh2iz8WUM6qpIMbeOYlZe2g1TElCIPG4ORJfubGpdfS928Iv4mjdfdC+S/BKJ88ah4rs6zIxE0H
FHRU8cvxLdbcYNOYQcTP0+8ND19YEOMTl8fWSUkHtp+j0X2zQ0qFbfWpRpLfx82tYfXPQTeNG1XW
N5oicnvw14b0rhpH3fjsIM4pbW21Zw3yEurD2ScfO8cIIepads02YyxYtyisuLbhKPIRzDDb2CeF
T6/taFdI9WhqAXQa69dh5aakFmuxE55E5V4bRcl0xAp2rYCvDB7wJu+6TwRSoJke3HOA0GF2x8Os
QjiigHqhWRHHIMcc0qI0rhjdQBvLfWTUT55H78Yc428Cu8pu0MybIuueJgVrTxkxGjobs9AgxVWA
VYWDe+uGARCOouB3b5mvlMmmSJL7LAqfsrL8pnXOLk6zAem/sw+8Fqah+2hBaiKRQe59fdw6YU8H
LeTos5DDRqyjmVsVZoUCxMZvRbGQzqbqTrqbPQUuaqsDV/YA7z55A8umb2w0C3iFUdM1XHB7jXaV
XyYgn/vhVM1RsO+b5TFnDopdHuMAYMrpoM1Us38s+WPjzsmDlc4pqwW7EU8RYXNzyo60Q7xT831O
zuTYEciRlml98mc3HhEtCbB5ZMb+vJ5UxUMao8LoooowGRg5eCqKX5t4Tgle7i5P2EXvbJYPojWC
ToY/Z1Z5c9pbOMe7jU12rC0Dg8z8uDtvllvLZvmLui3fbMUU+/2h5dbyHj/f8/3tjMLnKlmMcXFU
5eukHPOUdw8Bnb+jI6FlFojdwgDF85w+ZZ2WP5ATST+RC23StohB0OZ9c5fMrZ//xXzfbxXWJ65Z
WGlYG1dzVluVotam+snN5cH3zYfHlnf88Jgf1ZsU+frhw+Pvd10fFI1SsJ0AU8bQNHDSFBb0n2re
BLgwTgVVCAjT831L2p+SAi9iP/+C7z+rmgMFEhwVAFTmnzkZKtQ7y/PO0H9KY/i02fKYLoMcgR94
vj+OieXWhzesYsTXjoSxaM5pbu8bfS4piHmzPBbVdMkrmYyrZReWt4qXY2x5w583wQE/z6z07TDn
X+AKA7o334qX0Mpk9v40Zvutm2l8FIGNzdTPaSvO3F1dQknISDwGYPFoLCqqzz9/tiAo+WF+3l6+
e+UwmmM59Td6NvBNQOzNT4VAhrrccuYEkmXTN+e4QEonJgveAwgDPtFyMygBElKy3NulBrlFNs/L
abRsiPPhVyjmMyqzmxGdKosaowCjRBgiVraMk2gccbMud5dbeG5ILOsU+V/Lfa9T0B1I/PEzzPtm
kX/RPLe9mgFyq4FHRsCAtzy8rrWiegSIllUMJaKBglD6+3ichnujvrbGKr53I3tvV/7nyq+Sk9T6
iNL0IMAnldUOewE14ubUZ1YBYt8Ezuemd5kJGcxGK7kP85HLZWvG83jJYs6Jxm0+zTMPQVXIsuFY
h3MmNvoAdagn500Yhjp0rbMxERGvjEmaJ1vpl7LFaOBFpruGlINsdmAWEcTa0cXhv66dOr7qW4h8
RuenF0Ezf1/Cptw0KEAAGDjxiWgd0nqC4kYHbIupWFy1Q/elExkyQRzQxO5U9VYltIdJIohPTp/9
4Ax/pBtYHCuPdRkC3fDQ6nqyS9t23CQATLOmvm1qnQHMcYIjGmLr7OFj8LgqrMKgiy6CwuDGqNA7
96GTp4dYLEFYLDWL+fBL51EZACxD1kKdXG6+P/jhb5Zn8VT/esnyd3ntfKkqzCKV6Z2X55Ile2e5
OXVuu8uhW/oz+nJyoV4a82a5+3PDsgQXYMx1fuYwKZYz1P0mYhUp+DoFsiguQogDZ1AVgZ23gz6h
V5zfo+45jpdb1YxcimdUpzPcvj/nzzhPdMD9anmsXGCfUD+XF7bzq9/f4v1uVoMOFYg2SK6feaLx
jBYdgekv/CwUsgGPzWFt75vEVfW+d/qjSlAzWzZKzGE+FTjYOUeSjFTpmLN8eez9ife7TuUhe6uy
oNi3S8Y8r12eDeLxhag+nYHk94dQuFlrg3neqpi/r+V7QaIe7RVIvCLSmR5YjnWdaIa7g2tMRNK8
QR7PE8vvFaDGH9fLTTFfl3TTfp5DxH9Gklc6KLQlYnuJE+iqyV13s7W6nYXalR2IE3lV4uAycVoi
XZmXEykzDzVL8OuHxyxISGvRCxjJOTF8i/s9my+/Xr985BjMJbw5wginuzyNoqOG6reImET243nJ
1VxKvsutbmbPkdyJqF5wZXCKcW934sDCNdhWnBqIzyPwVsseTMuAmM/7tuxg1ZOZnuNx3Cz/++CM
9i4vzMsSiqnwRh7d7uuoyB7v2xFrly72S2apcKJqZ5FXaM6fsF6ujyoOmqvl/pBA88V24KmtQgAJ
3NYGHSyDaTxZKBTpiYBsYfBfNqrBt3Ro5+uAnmpQEQOF2ICA4dPiXF42dUM8QyX5updk4+V1yxMt
ohrkEsv1Qy3bNq4I6ko5tv70V/Obv/+Py/+1vPw/fexn9PH7Oyy3lte9P/Z+9/1t3nfv/TFVcrKS
2oFDV6pP/hLztDy7/DHyKWYhP/f9/TVhggiHlIXt+0M//0QTkqqJ3ZAYOLtrp6W23mHbLqoY+B7n
ez5KOq9celnicyovPmqKV2F+QDHEwDA/mE8DVGYQ4RZi+8PUo/6crZ45nvcNyU2otZdDZjlyl+Pk
fTNI9wJ1XeyqSSFr6JE8EcfpSqJMIxocq36SwCSzdAa05/h2mvk6XCjUpXNbsgAEyE7oVffQCyfb
uaAqg8hMD9i0EEVlEARcF+WuO5vO+QgL1YCmXHQMrUrJtdb76rhkqsLCvKWB45EKP83RsHSBl/fg
Kj5B1ZvsZl8ZCX2HsKMfk/6omrBc/f/Gwn+lsUC93/3bxgJrwqiOXrK/dBV+vep3SotLSBIx7vTg
gK3PoJY/ugqe9RulVTKLZiCLwTMgXH7ntJi/6QKECo0FR0iPMLh//7df+UmCN/TwwntSCGKZTO+/
GQD/AWCCk90kIcoybGlTX7LFh6ZCNFZ9S15NxSSPbMoorL29W42P5YSSlABnBKmOts1C2shjNazt
IQUEmHC1JyGMRJHpHMaAkiXtbM+Jr12srvusPA9NS3XLT5/oAKIG6Q1Gf1fDGNbUm6Zx3b1flCba
jPCYGsxILSQp6OlPjqi+JFaZ7upKdOuo0Ih1qXBxVc/uTR2W8V5Wdbeq0wYNzWemcdMuUyZk1NY4
qg7n9GBjrNR8eT15fUuoJmLAIqXgW4IJc1t972a5B1GGnSjTl5KaxgHy+mNV1g3VXT5rrjcemisU
sfCVSc20iapBe21kWvu9kR0MM8zcCZ3/rWxNSrbauEPVBC45S16KlDeoivE0lGO6w7GZr8ehHK4M
F4gC03LP7W+qsT7g2dPXA/LKbdTRcXQGjLZfQqMqNlQ+AkB6joZRQpi7OMcGlSIpX/eGGWyIuSIp
wIH9ZFBwzJCmU15wJ8qzRAsEkvhZ1/o6xrb5k9D0l6bin+Ok5t7Wn0k+HCCWBduGgj25XQJl7F+7
Tmp0qy7viuJYmN6j3hjdetkkbo3zx4HnFowtzs2kvdFbdsqirzBF8teX+ae23a8G55/35UM21LIr
nqmblsWqgz7YB9iO0AzcBDGL4F6rkOEV2RfTQPR8yLX2NhDpk+Zl3yMr+advYD4F/sQymv9baQpD
ugZdQUOYH76BqXWMqQ6d5FhrEWLMGKnn0yKSCueE9UZU+1FT0YaGHJS/CrChVvfZ3u+bEx/DOSL8
/vT334OA4PQve2TNKWoOJ6yr64wcf+4EKl3UfZrVydEK+SIAk1jr2msoOfbNfshzc6W1MHgcGmpb
R7EsyZIJuAX+ezWx3jcdsQbn8b2j27KmFmrsvTzZL2/l+PBXTCGY1KiHv99pc96pj1+jDVuK/qpr
gfn+8OsFnAFE7ip22qumXVSPh0ZxWWw6De+4Ig+ABLpoY/blF8dAqFoGnIeRj5OHeLocDfG30hkz
TMMNegQtv3NQ4EEweUp8AOmDQBdEYjmqcTKX1GuTEytA6Tw+daCY6NmPr15bg5+cvwgRfRu0oYE0
lKPDDsU9kphmiy368R8+8XxgfPjEnkRuDBdE9yzD+vCJhzhIcIfqESir/mhqCEuqMkIU1T8ByhfX
puduPdqdSH4tdcIgra81zfCZ5kFgLmZZYGGijOu6FOEw5Vy9slFKmZtoEFSbB++xw/SDbu/S+sjd
nYJBwCvgZWSJ/+IVJCXZbRmfiGjRd5ndvpT5MB0qDd8BxMRt6cs1bURc2v4/nS8f+tScL7auu1Ja
uvTYyg/nC7l3EniHCaen8h5zr+35yqebyk9etdZv90CXx3yTCUObi9JYyQkl3VZbWQeoa2pYJTgr
IcA66xTF8eUffpL/176xf7TObNe1LPGBS0ZVNjGbCoZQOR70KpZAp/PPOfaLDUT4x0JDKjdp9na5
HAhK18jcMIsGSKnMhD5m38EGn0/zFmYmIbfWNMbbBk4Ah2W9abuSLlJDpq0xVT9sS3epIj5O3niy
syvXtW/LwKgOpJ3o2xy3+gZJ/W2NR3WjBbAxIUSd8Mp+jSzfOf/9xzb+dQgjnc1BwWA4jicd/cNV
HvF4HwVOoY6TQ1APUs1bq548usMNGXlTdJeV5sbKmn3fIF3yuTOhP8GrHt6rlFVLFlFp+odd+nBd
oWTMbiBz0ZnK2IZufdglK9J6ows9Zrysn1ZoFm700LH2YNchRErrGDZufAg6/Up4gMUbWV0iiWyx
To1/2pP5NPzTabrsiW1gUrBcqVu28eF4Vfi5tErjNG1Ia7Ktb3UIpG4GZu1oR/ZrwTgUY/w/TXTd
gkLfkG5WHEhtGE5jT9Cg2cinxBUU9DH50gW0t7kj/mEfzfm4/Jd9NB3Xc7jyMZrM3+aftB+tA53Z
yQeGktq+eI3hnSoqdpaXf9KEW3+FBjAFenolo9I/FOGr7CbCmXqhX+DNX5hQfotVTSGx+BbbnnoY
DHp7xLh0yk1vhZYEiDawxuWelW3dKe2ulNCe2jYs1/ko6nMyMNtzKwwKks7OPxwHHy4L87dveC7X
dINSNUloH87IbjTiqIT5dtStkb4E4eth2Y1XkTs3dRCu4PuAASAwKTRGybQiaakWmCPK8DpHsSx7
6n4HGSvtH86ZWbnz8SsXknBTx3QRAOof5TYsNrt88mV07JW3lw2C51rlimv9+GjruHYHBVAqiqd7
1zeN+QsEZjovGAnzocmfMgkNuLBhFoOcD+jD9qINJQd5tMRo/F/Czms5bmXbsl+ECCQ8XstbetHo
BUGKEhLeJJAwX98DtU/03VcRffpBFSJZLJYBkCvXmnPMA6z73YxBwPOH/N7UBY4KDbpPJ4FYATI/
JNiuX+xF/9nPqfFZFTV6Qq3Qr3TfY+bUpA6Q3xM5/WXpbAyVWzz2TSV3U4USFoc6+l4LWUtYDe1F
Bt13BMWN+XF/V1oZEiG9DIWzQ+PW3WcwE8NunXirQerQ6wrZwvZhHO6NbIboUGF2jJYeUsQTefzv
H76/HLZ/HdZYutkeEQTKMu799eFTrkZspA3j4FB+HAakMHlTsKOfeeF573oPZC88RqEXrYOIjMWG
Fu0ObmG98wQaIxFbe3x09irMRvfoowtgyJc+TIFJiFBF07Qqf1e20+yQX7yR86QOnM/Bmqg3kgoo
M1c0oZJj0DmoUrMoRP9a3yPNcD7q6IUeDDwg61LRHqYHEL6nsfTwnxBNYJdRxDDbpqGJfqmSFiAR
Y2IUigMyrsczMNk11heER363cQe3g2UERs0zMWYPmDotzuVPqZBz5ozN24D9gu1DeyL27tBlKAkT
A8VoHLX4k5ruIIKKEYlnaAb74U83xr1SVuTcksENq7faEduVnpx5xNTnhv9oCv/f1f9f6yVnZ2By
/Jvs3KhVvb8/IDMsu0rlvEtG0vXAJBW5iaWJartHgC6mfep2TPboTTUEUDFaKF8QfZHGGFSP0iV+
hyQrjBRVvrYR0hBlp7rtfz+Eblfn/30IQbrl9PR9K+D2701BYlgcRIZCHL7Uws2gn4sIWVplsrbj
ZKZFUgrMtEC9IsKm85b6J26qn1NCmewT1baqgNs4M715f2YD9v95dvQL/jrAA9P3A9qcrgtedYG+
/vu6PQUKjdsIASNoLWef0M8nrQRKRYoiK7KYUIALmM6G003nsiCp100PxZwSGnZb9CR2uP/+hOx/
dvR/vWE2FlwTIaNp89T+qkrztkYB0FjRYYRnvCHHJXsqRsouwaBHl8Y7P9pBmykvcQIGpqh/h7lV
f9rVB8pkE/W93f7q0RQaBroVxFny7FS/KWf6cwSTGimKl+9kYj9EBWmNg2QmDTGP81pzVkDOIToN
CX1PF07LbquzMX5o/YQtFWf1kY/yisjpuyIy60q2e31Q3fwQWZjlVAyh0+ed3MmYCIs51Pbea5Ov
NpXyMrrYTrOq1dswpQp2Qw9Jif/QU2GcZMjzRG81KSf4ZdLa13gUlgadPYaHpozJE+OhQIwo4qBR
iaRm/BR6yFXw0w04SRfze1QkpzqNBhI153EvtfrDx006DbYaUhKDb5vZ9DaHWX3SwLW7xT9fwjoj
c9BcW3iLz1WciI0vnfTFIserjeXVLoenyHSinT+Acoi7jGB1NtAscoGAJgRLNMrj4RUhwq5XGHHC
st0key+2NoFVt2cW1J+GP8yP9ojH2acl4c5kxRaDdE/50rmIJwTaosrR1hnjOcl7eP5kUREcEZXM
vZ2PAjE9tV6yIdBjU2eGd4V1NZ4L8BmrhtX3EPYeK1afj6tQRnJftZH3TvRu5lj7VuqJMDzrD0hZ
66nP00+mzQN9oMnYB6BRMVEsa4gX7L3BdjbvXATvCmGEV4glRzV00V2+2P+6Eo13Og58kgTIWGFq
YcgsatT5UYcPIUQ7RWz92kFt/VBbBcQjpzxEliP27G6sfWdxVs9lbxxnJ61BfUfQISr/NRb4vaa6
vFPDiIfYs+F+mPi8cCt+BB3BmGlcMkxOQjrMQ/BLOjjuwSxmxI+Ssilgs68KRPovbJuLnYfXgt8k
m1IYVbCLNMeyLKvu6LXDN+Kvfh8bnsB1WgM5BSwKeby+p3lxdVwVbxIfpsEIEDichh/OzJCRoire
eHO/QUTVrQi0FVsNiRHPpHd2QkVbCL3qplX+3nLaK9kuEgkUnXOLUSqxPsZGiC5DroZsx6mLkXgE
59Gydbfzy5E6tcdkMldA3dIR8zsBevFpLJqHmUb5Jvd8UnIq89FsxFlqto2dtf2n6G7LCGxdP28a
UUBH8KAoZqXYs8WxSP4kFTxqyYAxcDnXrUuN6BNb3vr2uEcrAEHXyd8iUSK8VEBYMh0mD3mOPWtW
LF928Frhq0ElZCDpynIIv5Wpr6GYxKuNnmQlLaIK4/HVWtw0jsIsbVEwQUeR1oqQKmtXeWqfMVi4
4CllPxYAk7Ab9rXjsy4RMFID1WkRQeNwZ0hEzn0IOOhqFr+0ifxmdiKSBrIQh9rypBMV3osch7Cs
YGoodNZrj13yLrNnudYybjahhGpWw+CyZXwHat5DNoQmS1wzja7ZSasCaQI+ISMt3YsJEJjNIInL
yaxfHCB8EgzWRY+2szUNlvLQxIivMGKgDLxoMV4jb+i2VinNR4NAJrG8cPh3yJZ00JJI24+vQU1Y
eZQS7yGsC/WjcWDM094HFk8uw4PyJrv5FU9jiBE+FNc5aHCHINcCveTuC0LhXmsfFJhRSX3WNrtc
VsNEZvma02pXK7e8eDbkdz/JnLfSiply22l5nizIB5WhzI8mcjqiaL0HBWkBcR1jBhXQnxBYYZIM
h5AQ1uLZCH5Vg60x/zjoqFPSq2n6PLWM+J49JFOrdkqts3DTn4y2sUpxulJK3i1DGwoNtv7N/O60
XHqaHvxHjqO2jX4Xmq4Bu8Zvq2rUrnHt/mgrQ99D2uQtLMJHjQyHow9mBdtsdjhlfCCVVWzKCc2t
LA+uL1+KYWzvzarqNg6YO/bjwNiyAQn2PR9lfhQDxM4QZmxlivoILgrqh6HtO9ok74JCpnA7dRpk
Iq/Mds5Qhvdz3jy6knOwam1cdaE7cq1XBFqlSp3yAURD0u/tdvgsK+e1AxBzzRiRbpinNzt8sYRI
EWhAZ/zu9qgj07G1iTBni4S23YKUYjwlfjpjy7VqcMu1zE0wlK1a6dKsr7OCq3JjncONM8BsovAI
TyCLOMQBX5E+OpTAlM5zmraPANIqkrNgiYtIAJ7Vz23hpbs8tpt1EbYekYYpNvnKe8JfIu4l7XC/
D3qEEA5jyLkjgdVuTdJWK/MQx9hzDOTnxpBTfnsAtHIvP08ok3uXpmtUOYCVyma6DlX7A9Y4NbSt
3/P+syto3rBjsVdtkN2NEst2ikbwkABrHwqXzPg2b3dcL6CE5SlgqjK9r1r3Unpeehlk0VKuDbi1
yAlew9piVWMRbIrKfpZ41RxxNkKgk2bTHlOj2g5lEVyUPpTC9g9OszAC5vyYS+sdLaG4SN+s1pk8
mT7KX1FQAoIdJIAkrJCl2H1H2GlGmNtLKNk9EIx9KgwlSOFiuTVNz4XSFfTLFtTf6lpjeS/69mx6
C0yhNbYREspVSULJAR7aEizsC5AtwQ/gkhAlZHkNHXmaSWjc9GndwyCEIJVF03keVLs3dLo1Mwzp
OnVxKLT9uvLi8T53yhC8G7hgDRzITB/IbX4iblxuVcEMZUIhtckz5La+zk6tIn6pGGcYgel8dGDk
7xHWE/JaEZYZFBU2WnOoj2HavgbJ8HMw3saCQDDAorSIp3UTRO5ztgw8uI6TjohYNwmpDFHa/KiH
dYvJrfT9g7K5rxU74mIV2yBInpOeNiOnnGLRTQCfwoJhrDPv7aHee1n3aUJJGVmJx6m4N+h/r9j5
0XYCnmnkzW4KgHCNMKMn5b3Gw1wtLAKXnln06DfhKSsYiHqkjMCeQvA0jcgku/rO9nvGNNROu1Y4
69Rxnymp8ft7w6UHBRnDZN1Neu5pw+RfxL6V/Vcdg1rHOov+z/6IfQBlY0Rco5O9tLRGcC707/0A
/EuzDBwRwQIm7HC+Y9wDvE7u6dqIKNus7NyadbIpZn+fJXO9NhFNcnlDrzxmfbRlKuAebMtMQFxs
zREaljb1pn4bgAmxnmYA8XKW5iS2SM18t6BSbrO4ZwBt44ARmWOvR7/otkMzfdeDDSY590Ar1a/p
0KLyJvhrGxnpzggoJ4AV7QDub/PA/EjgcDcZeLq8JYUlcbm+R1BIB1Ar0hovkHANcmeMd6dbWOXT
J3t7zKRNsJeK7XaOOqG0gFhkeJrhmxKzbKsfkg0cZYW/5X47rbEJxLL+Eh6cQK9Qq4lFjgaMvOqS
ll3q7VMb3hpy9WLbpuGpDEnUrRjczQQGp6Nxn5XbEKoI02zQw36RrDNspszcMyTgBWDhCO6a7jB0
dEiZslnAN6Xzj+ZN3tvxfoTkjPRrNbJx6iXYgaUZFNbWZ9LX14YQtHUH/6E18l8WrJ4wvkweiYHl
hNBFmKQAUbndATbpWK5bMuOjrywA9O8Xz7XXHpAT/ejoN6xm2hobkkg7PDB3LRFGq7IwD2HMhS+k
LbOKck4XqDS/ss7aFAPOqRnsS4dZmV6i2NiQbRWIqqOXxWLzU1VF+VgE4UFyKdh4GQTPdOkGmtrS
+7aWz3VLosoUue2VESCnRDMaZLG0PymOWLK1m208Gf7wEpOlU5T7m3ZQLRqSm1gwgCe4TkgdgPyB
eOv2g9tdbl/+c7NoQBbxPcva7b9DpLdAhj9v9/NuKozbHUPGh/+5z+3rqTGT5Sp0vn31zx1ByZFr
OZqXf778159aHnrIiOTGbB1FB2HgQamGdF83BR/F/35kq6utefvvh52UtaERX0Iv52Xcnuftf//8
5j9/7F+PEofWM+gvOCSWTvD9Lu+HCSWYQj4FjrY8l9uv//X8/vWQf93nrzfu77fmn8dZHjbuyx+h
ohk1xVeIWsxnO7M4ukrpe6bCB52iDhj88TPMIezruN+P8D3XdSDnk9H64Dw0nX2gHHjruaLtUkiT
gEL18GAHFPhpMbwXst/JLPnUWXnNW9qgqnZNiFo7EvvsDWqO16EbPQ71PtiaRLdjI4m7LQLwt1iW
4XVJUGzMITqS/lSytDmQpwuIA2VWq5Ww9YM5Z6hxI6PA9iNPKqjLS8Xs3fPrixcUxYMdHkcvyMCH
sAVjAyLRh+NU8Czzj5Jh/JSaX+2A197KkuBQtg502NAZd8FxLqnPjXH+JFMQ744kkVmvhVmPKw9i
SkO3b2MHXE3TfLzCBBqOuQBD3g4mySb2Yzstc4gI+H8wXrBBLaIv81DpmQDGKWcrFXT9nriKvXQ8
CBG5fTVJkMf1AwnUwSMfGA8gTkjrluWmtDVKmNpnQG4fYtcwnuJty45tHaM5WzcGjrAGwO1WRQbT
zR5kjgO8y3xOaHUTK+5jM+itdWeHYGzIRkXH53HorHzrO6dmw/fJagTyjgTaBvB+Tu5g1F0RTpB9
Z5FLNZZ9e6UxQd2Dm6YqjDuClsJ7Izg2xXClr/FpCr2vzH4TZziLCsU+SA6IDH3ci3YUXGRY7JKW
d88Op49ahA9ACVD1pIJObmHs9ICBjFKxBUeeJvRos8cabhE6s9A/jNH04ORcUJ08PpMCsNMeIVOl
mxNBMTDHst8svcRFagqRxs+I/S1pp9upurTsqO8DeIhxc+ebEazmidwvwVGPJS9o9lHhjCdiPzfI
XFN+NwQ/TPeVLNRobU/mjwzXzTqYjeQwky0jy0W75Dk9sshpJeg9RGII9mVbQ1mb2mPQ0/KQTDIn
CKl+CSgPCWuy5B+QYmKin7rVi57hkek1CbUhoTjauHOcHGqRfEOrL3eFaX9HUyr34zSAFui84E5i
zhaaZ4zOBD4TekdEgPUDL01dC6YJJXPlOyOFYJn4v1WOwMWIUFpaSS/Wqev2h55ETpg8ZQ2wITKw
hdlNcxTJCBSKAyto4pREwm/HVIinE1oo3YhmvVigXpX3U4NUO7cgTeZncAT5AegoDXxbXadgXeMh
2M5QPsCQzJ+uQyVZJsN9XkYvWex8M0VyWuTV0l9yMIwTmbw8ySKPDtoPyJZ0EDISqMtAN0LUX85h
vWWxex97AmeCBYkLCAY5ZYctLgW0RucIpnSWXTBibmXLRADDEwvx4kCamvZs4XjdpvNXYNI6KwVx
dYgYWkBOOzP332C14xsFyMi66bwolT0u44GpHwiLQ5y5sxP1kqn44rpf4GojuqbGA7pQBMYFdG9/
QYnnE+hC0xwJPoj1PTEd0zonJISPFq9U07g/SR3houHAfhYu8Sd+gmbEGkCb2HX3Dq793PkC9oI9
f5vpQiWYnq162Cd/+igWa1iHJ92HaovX+g8H4LAexpwaInVehY+bnzofNI4DKcjwp11oExfdzdMh
si0OQKQoMs/X4JHCHdtkaIeToD1n5UT0flFjjF2cnEGrnWYvh/PZ4fBfhs+x1T6FZVqRHwSs0rWL
XZa8hqa9qi38AVAeU7KexRXA0l7P1slyQrqoDsafKXkxSN9YM1OMN34DVScwnGLfgrUftpg3KUJd
Gi1lalVro7D9bV/ol5S2hd2kfwojeAygVK26iHj4eXa2yZMqmmaXN4pzZMofi6y4krlqbhkW4BX/
xia0+N66SxE3b3jj8BEs8Lt+KF7qGRZlWkBaItgFgVbU4UjA4AhnPN/51Uw9YyM7dmgmYATzBH8m
m1T1gGItvhrmXWICoK0V0wl7+IyQTUABFcQw9cjpgzl+TTPnt9VM0U4trad59qA+UFKQlOA/2Ygu
fXtt4hLduo1vXxRngGyNL0Uw0mrw342WbFkHHuhVdyjSXffVF/3JbIgoMLGvWZHm4jcdY2U8mE3S
7AMBpidbMLOzT2SJz+wM512/N8rgVcbEFBEw/uFR6DUdcUdW71PCgzrE+uS9ACE/iAgsseIMzWaC
ETwjXVdJhaU9HNjPFsxJq3Q8mCmhujkkkqSPPqUjzVVmd3rxCV+T3v3Z08Dd4exl9OHvaYq+a9El
5yy0fnuEFoHck+u5YpOYROFa1WlD/U1fOEg4MmXoEgFiIddFkFcfCmvnlew3gmQihKZX5U77Jzxk
gGiAlGwo85sAWnOWZBPWVsyFYqiIo2i6J8ujp9E4+Yvqd4Zn2CubqydbVRA6ucYNnVri3Mpli6eU
deqq7qUm53cVkPhBmKkLvMfT+IIcKn6WqpOpSMxIk4n9YJsA2isXw7bOD24X/4kA5CBU8feUIlyW
BybbswKtHXcLE5Ju4mrpUA2YFgGgs3CacjqPaXGoYn3Eg7ZycPhx4fTAV23KDCEemO8f4F+yNRYq
ZOHJ+GCRFVmWmqawDR62MunmcfkeoM4ShZWR5GuDDcHaosfq0HohdsUCBEwGwUUvJ6kZRvmWvwji
iiiRME7otxGhjVc1SyWBiX0KCU1AUQomME2kErhb0idIM8WtwBgGyHw/XJr4d5nkzmZu/WCbWjWq
4iB7SrEB73tRTzhVn+fKLr/pi+eNNNfILJAXM6B9IyblrXeALQJvoTgSzdlYCLMlGZWzSw0E/ceF
bnUPVm3VoNo9cxJ9uxX8w0Fm9mkqzRHOoHVnDIUEW4rXcdTWeyySXXCKYcPhm16Atar+Wahx3FpV
fZfgxLtDMn9s01gj6A+HnfJJ7PEaexekh67W6QnPQwVdtTDBGoNrnWQRHiZzehqjPeo5Y6vadu8B
YWA7AxAy+QkzD7PzNqkn3h7R1ysAiE9FF2Jvt/t6ndfOaxMOgDzVayMZZzfSewPHau2M+b53Iojq
Vnc1JSWJU3RXxwnPpMo/QE/jHRgw6Xfy3uP0x4no3aUuGeeu22AmXfqdSr1FvTdyZfMBkDr4vkeW
xob9GMcIGKRunLeuQrTmi1KfRHypxu6FOUG6DoywgP6aPs3ioWuR3TsCxVND0t7KmaINyEds19Az
Z6O9oA90tnrUlFwhEFbXa+4is5ZXtxieeqHpfVb0I5m8C6JKu/C5WLx+N8YXrVua0mWCOT+t6ab8
881eM15vEQdZfsVgiUywVWEYNUtsbf+ILWZUfWwYK6VSi4nMADJ+rkrQDhWpcjDn04MnfRxIoYlA
nRs/Nkbkd5ROaQelarnxorkiOJ4YHLc3+xMe5P4EIevkz6Z9IPmCKLme4JQKHiRhH3gy8EWsuq4W
mw4793nwfnSJZE5g5PMH6txtZvf+QWTheKrHFgWaXV1uBsjbjbHkFN7+x3LlsXVwgvXtezhn3LFJ
T5mF9L0DqXvCEcNdu4Ehqhjibl+Rf+Go6T/GveH2Cv/na7svfAB5ARPXwrf7s9unMG3rzv6PU2/R
4pfJkkluD5C1Vl0Q45vDukdLaEox0t7+ZmlLxc/+759P6L4puN0ENOHypmWdFquwnAnpmI1npwf0
pT4YNIPmWX5+u9M4ongbLWJkZjviAt0pg1SBbKHtl+7aWwygsW/W21y0jNFLWbIq0o1o9USmkwRy
YWNaJLLaWcJG+nVpaggaJWUFRwC+pJtHMFMF2Mg7Qi+rU+HAT8bLTOeljpJjiPNrTzsI18zyw2X/
zgfJoHD8mgOb2Kabh7HBwszrLHglDLsfb47B2w3GwGAz0rZaWS0ZjFPSE8RI2AZq37vUK9Cg1l26
oYoj9SAmZW5cbqAXIplhXN4d2hSYajdZJ1DGGrdtYH1gUO+OQZId0HIDM87iz8ZrDLyPHL9dV+z6
CZ/B7YZ+9kb0PqXy0BCYTUoOHQ3CQm4/vP0vX77EAMYkpQthq/UMPaUBa8Veemu+Hl9VDnYGNXMs
lg6OJXFK9z8qz8bJPncfrHEfXAFhXK4QQCGi0Tm+R99CLkACFMDsP5jt+eT08JgH5ywyX7GjM82M
NF1e83VmX7tCsvpgjfabsMSrqwlR7wCdhIX3FCV6h48Q7zXcDWri31VM3fwzdvt34ktcVH08NLbl
ezyFjygwX5UGDB4ZP0ZQKTz5T1OH/G3RdBuj+QLQ84n48nFsPTabtTmu0Swdi6A8GzT518FAy9yy
oI2CSwZ6YnP+OmDYdUHJyFUJ54k/XaCqsqlbvvU/N4p+FEOHXh7LqVvdvp/7TbM3Uvbsy8/+umuS
Lwff7SFvPzb7zt+2o/P21/10qNHX3755u9+sXKgejXOtsoKpEPaVQzzZ+ZpRwx+gYFcnR+3ShMk7
gQEJgcQYxeolcYwKYOUXYXfSrbkJjHORRoTB9way0xz4O4DtNXPBR0MF91HrrRBZAI9v7A7kKB9I
QdINpIknx14mYa6xi7OQPSxkSdfmRypgtAFhgbFxV/vPnHLC/NPDKbyvCWMox2HrVu1VcPG4eOBQ
hyTfBJncQPxJn6Bhp1T0FDdllaUnAhPPoyrGO5fUSTgD1EFxDgnDqLuvBpnnvkLyCd3tQCPBAuzW
vLDt96npmr3rEtzhdubOQqO8Idd33nq9eBZpM8IBjim6I9bigBpjYrne2x7msfAwykY9jAS2Ncok
iTSyjq0rie0ISGxKg/Eg2bJQKqK4lojM93Qi2et34o9P8OopIzRCZUyS8Ba912NFi8aZtz5r/jS8
mSLQJ8D9nyLJu53leb9UHlx9Tz1CO3vwuvgbo6F5JpNzE8dkQ0j9Y8isvZkp9wjWbD2YFL+T2ndu
oI9sZ38UbWAxG2ZQJ4rpu1LBa2PZ8a5ZBgGq8u84O34koURvIOIOtlOwCzoJr3N452rPS6yOjm2x
l5ASHsD4AMej7pn3zzlREUXGedYN9U5XzcDMZe73SL5+G9/ss4ZLGngvwotJQErIwcU78YLjpDu5
zjSvCc+UZHT5f+pqgO89QwRUyNZa+8Qck5xrdMEwLdxsfnbYrBSuJfaieLM955dfEqG2pH+umatN
20UL3TGNHX2ejx0li5aK+LyeIVIPE3SftMUDrV6qXDbnttwOhnXoFfSeca52rkHehOHotWMmD4Yt
fvq2fBhi/ZAiBnBzNpSDI0mKiAifG8KG1nW2cWFagKFlp7ltMu881aB8yYFHh6J2ltuzT7bGl1gw
BC5b+W3YIEHsxjiXjUKY1F/HYvxwwGKupD08EKL72Hr0Kjr3yRz0m8z1eynl1XfHQ0rP3k1rwH9T
8TPw0Z+BnF/ZhLBzxFaXqiw/+fQz3CHxI8kkv6i1ZlJR5dGasgsXepO50renqkvvDb9H4fzuGclz
gf4ccwRtyiVpKOkfsLK1QBgVSYaedfGL6atQwR94khTELqaZ1uTsFA+2+kYD86WF99N66XoFEGa5
UM5N9WsyPd59+XsMMppnJAatQVTfycL+yOalFWAxs1D6dQqtkT1RilggiDlFOzoU5KwgcP/guEy2
qenTZK/suyk2X7vAk5sUnTB9eHPXLI+DXoTEQgExcxqzsx20zyLA9aCYJtI6KdZuRBoQWp1FBuhT
6xHzY5aYP5d0sNyaL7ZvM6TniWcKgjqU45cUg/W+nEtG/c1Z9t1Hl5slo/+3JMgy4K5iVYiCZp+O
iD8hJyRra0yX7r0c4eyI0qIN2tCjQEMuyiHcDGK8szVIJQQG6dRne902Fw+gCmOo6l7ioB0nMiix
DTnNj5Ymrxe7l26id+Uv1yzLJUw3kkdTOgDUgpjWmvNrMJHhWGmzmQIhITn11L5m/xKo9GlQw4oE
LzHWjE/6igmIQesXJw9XKw5AEkho/xXNwWiDA2fpohM+poN67G3jMwqDJ95hQp1H1nb9MMVceop6
a0yE3pFzavTdPXmpGCbdQ2XR+RqsbVUMrzSYbN/8g/i57EMmBH72BIXmWXfzWz1gawxxJEKHv8DU
6lcGH4920T8KGlgi+YUwJMvtRzvDouJ34RduArVONAl1crB3KjFR1Lh6XZeJ2pd2hcpVISWB/7K0
w3T0cx5MvRU8j5yzUhoPLo7TzCS9sGFe2dtftCbOs4tPyYnqX103vjn0ddJaeewyftc9MrTWg22S
+i7JvepVJt4PphY00Xo6yOQ5/e4q4sq1CB4BLe/75iMyIyCkvnmHb/eaCrCrSfg6xoxCmRQiiCOP
x50pGspXo2W1rcL6VyxTWoF1tOQcNjsN+2enaOyvp5DtqaPeGSY56yEN6gNWBWxeWqNrs0yqh3E6
Wpb+jjr2L1k/P7QekS+RLMwNshma5eUfk7Yoi6t+BNrPSYmaYEobOJvyZVa/jATbEd5gjpYORJyO
OIgQ9O/y4rloBcaxBlEb2IweKwMlMNj4KfaTaxK2b3FJziRsZXIR6aaumCV/CYYCB9xPZAIWJEZK
riWOwSACYUKxMXC6bWaD9zMlkgU1KC3Q2bIv1Uyf1YQyt9HSvAsXGb1ZR6c4cO+C0XOemwkkeYZS
r0JeIVDjkXWdMqfwtrxKdD9Le4l4kF8RRc25mRVv8YBXpI+G/dzHzcKRyLZ+Bk+HfBFBNCXy9cpj
f0nqvWD8rP5kYjjkIbInoti5vlpWvfHRMq7mFmlV2RfdKYGwsxuDuiE5OHyJAoCKXZrRQnFgv1Fu
JtuwJ13E7bLkXLrTY8M87xI6nX/xksba4S2B89C41UUUYY2t3bqGVv4Va3++RPgojiMzMQBEzQUY
XnMJqqTbjoKPF++eBwGIImQa83M10iI367kkZogNYpYtnaUlX7jN+3C32DCnvBAH+mf3Xop67nYT
9KRJWMWmaCCAZa4/nRJlowmirR97A6kcPYuocPoCOYKiP8ZScne7ERPKPSNEae7MD1AZ0QCEw+JK
RPRJSk14WaIxdrk34ixMyQ/RqH6tpnIuI4shoFpQQE41EqLTK/OZWlU/+xBYzfkZCiCx4KZrnb2+
sogiZ/qli6F96cRY7HBFUCWmqbUPUg65uHONR7v6EfcVQOLlCy8W004sM/zKIH/AcQeH0wBJgWOh
6M6Umu/kLFlXPaqZ2oThHHa8PZ5VOhepy9/K6ZK9bbXeJZ9xVok2OXhM6NZeo+a1KRH/+JF9FwIc
Q3pL9rOXYYvI6QSvHX9wtvNgdXuLaN9VlwIfGDRQ4Ck0GK4XHY+mGQzPFVP+yaTn0oV3Y7Af7Hp6
5lE2VtoRW9gw6U7JHnC0qJDhaeLbB4/H3BOzIS7xxBJHLi5iRssgzDiDY8achC2DhD899eYh0vbR
CLEYScqJPBWALUfNgkUoa9g8dTNMkSwRxPrQM8dExxBjNggQdnugnNTuHsyILfKYbsNp5nBJjQ7G
mMLxCpoJwegWRArGXsUv22a883jL9rVHI96o6Ssq1QWbQaO+QDyAidI5RQmCSmUrakX/FOfOQ6Vh
ndD4o4IygCFbr4HJ3uNm6O1rJ1mbsSL6gJ3fYPf481hAt06QboUTT0fsB9d4bPyrTMd8P3ftfT07
l1mR5Tr67Uemje/QGRy0pBCh4kXeUgH3VAVvBHodtq5Rds5LzMcUgbjlR64wc/8F8vRu1iXJVRqu
ZQjHv1JxAAyFjWDFslliakl8Y+u2cbINiileoNF/smhoDx3dPCRO452fRufl3+yy+qb+QNpZ2LxJ
RGKMNWU7kEwQWS/1lEz3wWCw++T6b9fBapzkB9Dlp0oZq1HEEUKWDIXXBBQkoUxxmJ2REsGl2qmg
ZyOAWsOJJmSu65fokfgrTwG2h/ZEa2Cq5mua/MpLNzwydqOB6imCIdup3jslMswkwlJseO41K5sl
YgRLdhzSBGuzE41XkonsFJR7xIzHjUxmZECHOpxdXTy8NxHlh+z7QxmzYZuH9BKmZMzpwjlPY79Y
pgk9CimZPAGDPc7smGqmkwd7ZGedFiB7iN3YWc0QncAdclaaefcEF/eQOt9RFkpqcBTXI6PVc5TK
h97VxjFiJt3FgtDupMSnJMVZpWOwqYIYAVauARTSI1yOcXPb27SG5zBrzlMndk3JgjGNwVH2dXs0
MV+lrsOwR8+PucgfZFN4hzIk3px5R3Ip3dqAPunfsx7+MMf6g1OIIKEbam1uw6MvYkIB6eSB4Hm1
mELtvb77Kv8Pe2eyHDmSZdkvQgoGxbQ1wGYaSePozg3E6aRjnhSj4uv7wCK7OjpKqmrR215kSGak
O82IQfXpe/eem0GWHOz0CVXx6jaZ71QmLs6QepyCqS+6anqTJM0vYHMjxcwDKhaTbJifCRF7gZMx
IVmWj3aUA21F+67TsQ+IhhMVmenokqD/Y6XMTjxfKb285tGGRzUTnE7yc4P7vBLHYUFKE1+rZhT4
x+2zB7HdRrTMVMJ+L1BEWPbo4TAZMXRX4tNYDA2KpEcPnYnENp2bMPL7z5s1/nbFyqoft3n6kGBM
ijpsoctrYx90coc2jeeeOy5tWMkafqugRCwM4r1yKisU5rg/UYjQB6ZJ4YnsrvPt60hSe3CzUNzM
fvrU22eHBzyI7Bk0sG0vBxtF/30jnm5/SvYShaaPpxVMAWLvihpkTDoUUEnrc9OjlMM0QgTT27uT
4wO2rKgKMo/89q4O/RbIuqiyi6szN2kdhCO5B6sOcdyl9juLvwteoG93N2umHmufsSpfOOszM1uS
A7OXc27kFJu4aer8M5li/WA4NIO7xdjmdvpZCUSsSFqIxF299sYodtPEALcqkTBFvAFEs3HuXPpq
n2xXpHxQrigBDOCYNJHpacLGs/BhNTBDAAdijVKgbiMGnF6FeS52fxY04wJOmC/g7ceAxF+yldro
WFhccXRRpxKj1QZQ1MvgoJlNCzhOUPuiHKsxPZODaMbHwaLiIoB0ZJSFWjKSzbaDKbm5/UkX8uVf
S2put2UQi+hnNgJg7RUrHTMk5GucdgcFIdfX/lgjMZdlC25/XJjQ5BioJdYQdFYEEmr0rsDQtzh0
uix/NBp6ceZUWRvD4zPyNgPDhhRiMokTzsa71LZ+uQbrEVG293VCRa2T3hGbrPMJ82PkjLwL9oM2
CW6SaT+1PCSKb+V12gtoaj9oMvWzHziLkUjObpVyswUMlURlFEYaKrOuC9crwzASDrNHcdfNRMTM
KDxocO5dxIVWWXjhYCSft/1kaV04v9VRZY+jaf9OGo4OJFwATl7bd9JCE8Qfnakl52r8kSzcO6PW
yCyoK+zQiFCg+61xsA/CsKo9VKnynPnkE0gMBN3Qz7sy4ZDrmZTzXjGBck76+TQZ4tDq+v3SOd1F
tkN/qZm5k81YHN28mo9rDewUU/tI7iUHByV+DvEkHkfKSH02JYa/YqtZ5viY9+uEZwmZtVXhNM3Z
oRqcn11MfM3tH9o4fMDBi09Ka+wtQcV3WjzoUUBnbgwNDiFn0oHek0lDPksu90XB6T5EC05w1tEn
hu3jHk70U2P3zo61xD5bQ3RGjEI9BFi/4Yh/aL32wy8MM2g745qQLxf2SttODpvk+lDpK9YhGcQP
jQjqMOvX60d77WQrnGkiOi2CJii/5d3sk5fd+/v1zK9mENYInPRj7x3ctvD3NPmdDVoEBnetDp5M
l0eV43i6yW6NYbQCw4SOMHD3KAzGDTEm22k9qZnShH7MAKavGf3xIsbEvqY/shElaO7iZqB+vNp5
c+/CeircJYSR89iVLmpTmfIsTdp9TSWDxIGiqXDyZ9HbFTKcbxx2XuhYCLANTusbEm0AZ7aNCmrZ
QpBz3vrGkxyDKJdi1D1V175JKuOgnVmDbgsR7RX4dL7lky3JdhyBIOdl/1yq9TQ6uJz90/Shb3n7
XeYSzO4pbkHJzWTVoIw4li5TfzprI/lxD6UOsmSKVHvQoUSsWfPhaAoUHQQM8WmsxkM3vhsahuuI
skzAhaHUZ2TcN0FfyBOuF9S2I5vq7To5zg9tQpsmDDzzJo6h2xcmmnchp7bY61P8ulAIhpSu7PUw
UAwiFFKG6LuERwBhivFNNM8c8k6GWi1wYw2IJbwpomidaWTiqqOjwLuaEhxB9ltGz4AFyzRYanLk
Pn0/DlQ9DB2Shpmpe6xzxnggw0/STT5X83/fFZ9lxdOEkBaxt6ERGbnazr3xOTb6N8VjhUcJksq/
H0FdMvTO8HyTOvhihGPOigUGkHqFNNH2PvehtUrvmBrJD1z0XVhNGNGgQlCW8Ifq3t2r0uboG0ni
LXP9W8fATrfMC3XJkh/dl4tiTXamC61rmO/gYIjq7jd2jMgEfQAUb9regYfVxSifOMffazEGQZek
kttKPna7EVEEmn1W8k5x4Mv540JS8mEQoVVpZp9+py63ljo2EmtTcopHJlHTgstUqAnnzl37lCzt
yy5qVspFXj427nBJWWQ2WvnZG0OLjZjfptHL7QL5tRXLoYy6JLRpn2+09T7+tSYOII6NfNr5U/YJ
j44kKQuzDIjC1Bytc5EhoLAnP4BR1oWeeuBMkty3TKE2JX3b93FMWtwidbwrXFIASzyH+uSt7Yzh
O6Whc2hnW3/0av17np9jvzY/aFSgeK6W5S4VTnawrUUGsNetUKNBVUMlPNVtfUxtc7hY83gsRw5/
viHMCyGHhAMv6KxrFe19MrJx80JIqZBvou3ncW5AHmyIJ+AHTkWYStK5PK36tCsDgEfB+7g+IdIY
fve+ejXN6gJT4H6qwYFEcsyQREZHXYojvW8OOYPBWI8+M5DfbGPrLYsUVaK+rgSzn7PNsqhYhUY6
UsEbJ2LvA6zyyS3wOTsif1/XQ94TVAcuiffpZ+JGL3XeXqtF/OhV8lUUziGZKla1jLwXuhpkL9PC
J5LwuaW8tsBSBla6dvYLyl2xvkTtzAd1NY29xV6tkGXzEDdEHaD4IVCbsgPfbb9ZFM03nRXZL8hq
LdzDbcOOONtCisQ0l23i2C7CjIHHkJ3Hsym9z0b3jrnwcQeaR7IosWf1ze+o83hmebj0wX6ZPebk
AmRxFFY+nOyqZYkm1GyzVGy+AJYpYxmksPllnw5m6k28+If13TWzbtmVfJ1Z817mnuVO6hkcWa0n
VolacVjLidmCN93iVvbqh6jhZdAr3NIdrW47Fvc1OrzN7ZvLEZd25igyOLXnYRQa43jsb1QRzeLf
m6s3WC1sBAQWdpveZ5FL8FrNLjG5PP43ENXtdYnJvcIgcdHQTtNb5P6uRP9hyMgeb1iWSATcYth4
c9Z/zfsAyF1aJGqxq9T4a8MS8Edt+OBJxT35R1wF4UoWMKIbU7FU+/Xf6wqpFaWrFxYjUiEkQzJq
uZOCiam6iCkawttnrX+2Y4EDj7SpYzL8bsedxtXNwLR4k4b0giNq7dKz6SQVadWeBX3YpB1SaUxL
HBbbZuCh8PA0FY7k5pXsYUNZfJqldZK5h31s5WRlaXUoXDqKJNsisFupr4ufqa0qz7YHnypZz/al
RmJdbf+2G04qUcn+nNCCdpPGh5moE65hWG8j6bia5HDH078pCiwDN2uuB2udB2jtFM4VoYrxpu04
ipcFJYLr+aEL/IjhDoYMbbKeW5OcB+RtDrs4cOiMxolHkmq7bps8HDWe9GWPRUPbLi3usxzXRtV+
kCbhk+/mv3YYa4xUuxIlFyNl95maCtK/0N2BQRf63iAFN4y67llMw1u/nrIK6Z770VI4KNimPZ1x
eTI9Zni7w2JJPyeTl14KZz/45Bk5OWVti4sDA5I8xEj80VguSEoWn5bx+jxONz5SPQq+7Z/b2o2X
jkaDgYJ9rg8jwb/Ujdyy2bKevbbJ7l0lvovyE4zZ/IMxqK6IvbIrhPgFml6czEcCtNSpNWSO+xnS
sO1mYNLJ4n3I6D0QHgL9mrsNuqiECW7U3jPjnKCaEjPkR+wwCiMPwn1n8AYdRVZsJ39+zQeVhL7M
EeGojhG/3qcBzUPCPYkl0ycjuoDKxCrpqhfPQhPFy49bY2S00vrLYey6R4PveM5chGzKlkeSCNqd
VA8dHa8F3ZKXRW9+ZUhSPyFcdmSkjDGuwaWBpwEzwiCKFKupL3e9NbDHxhRAmBuIyyAjYTe3/SPY
I0wtKi+eDAvlTc3yjZFmRNRnDtml4wQfWDTxKk2vHmdOi08LAs4BPclfSJ//H3v0P8QeAU0R0AT+
69ijy6+0+v573tG//8a/yYSO8y/fcmzhWCZoB+vveUeu8S8dlgJOc9cxb4FH/0EmFO6/hO2BWnB9
HToilIz/IBMKoIW26wIa0g0fJAPQwv8d+vT4F3/gr7Sq/xNm9XfW23/iOqBxgfXGDwIO4zuG8w8+
UO9mJMvMGoQ7tbE3a11orBELKJ3N38ZJfgwvZMOHC1vAEXvR3y7Uv7/M//Xh/wCsAQKC2mjbngGZ
BDbjjaf0N9xOXdl1C69joSFGvCIWjv5MKjE6d/q6mPsxpXvON/r8/8ePXVk5f/tYxHT2KFM+Vv4Y
8LOW5GzuAZMFiq56d7bBnpT/w0f+k330z1/0H+wjrOWSiBM+EVHWsFwNF93oNkZGn4Z99vbf/3oI
Gv7Tx3kG8DfEO6buIsj7J22yK7QG3WJ7W5mjE+KIPdSWVXNHSVZ5LWUwcdHWGtXq+CQFK05uF7+c
8k3i2uWGESSGF4QZmRYR/ef4flApJrNTC0N8kaUNw8LCrdnpA1Fw+nvkjgaJJPDPVIknkt4lG/pm
5sYjOHMrmqOrxcYq+33OhJjWDAynbHqI6JZQKaCGcciJSpcuC7HhVaFzM8WNY4ioFQeYfhS1+URG
icDhQ2LGrLCdLBw/LKe8j9DfnSLUgSTivec+m7+Wzq+WxzmRpMHn2S2i58uQmhxWmvQwTYu+jVwd
zCO9J4M22sGRvzo18+RZrN9YsOtKvdo6MMhq6DF72KssyA1opl3ciYBi2z5VyXBklvHbqqmoCBhh
T7e+yRS+pE37QR/idVJN2HXdRbOnd2WS9Of2XNklYyzY0dnIDebqE513p5uJIUIqXDifAFAbTlhw
6JZRtMiIp9e5Y/dqGvmhxy03Bhl7lWo7pciyLWsAGg4YidCqD23+m+H4N1HWLcG93AkTK6Rj8qPM
OG8CzysDowL7bNT7ZirUVg5TRAxLctBa9aPSTg4aJfCKINQRoXJ0xWmbGqRN1OlWiPoDrn+QpUwC
B/Wdw/lNHAy8MYIhOb8q8tKDAtHHWCEuzd3lGwv1a9x8Aa3/NXREXihvra6yTsNNFqg8K7fu1HxE
2B8119mZFeNByxlf7ab81qcaunxfhOvPKa35VVf2g6ofnZbKOiflgQYusFKbBhjVD+P0J5xiRLNI
nNaVxh+p660wO/JloyrArzWFg9Yw810HbYVFi6fsuGoejvHJwXSF7HVzJOkZJ3otvjUALntU5oEo
9XyTa8BQJgOHZPqnW+vDsmPik2j9XW4ZuMYsAA1mIX/Qf0TVXXdffo34UkvceTvk+anM+dPaYn3r
RYpnI+aZMxcn8B3aI0YN09Xji7SEhBGHupSBPqJ6JXjkUmA0Qh+YB8mKeHa76uob8gnkEMWNYdzV
mY8LT6PdZekoXAstOaKg2CLgpena8vy0OXGrScHhkk7EDemY5HD7leIvEKF0u9FQ6+nXRr9g6Dzy
s4CR9azxERdjArDZMDXg0/vQSKYLtfYVjsBfj29FsiaY1vo34ewEYHrFFfJJRknfLZteeE85rljM
Lfx2kWYgbV5yUH72ggXFyY/rczOr6iUvp3tl2jH9xP7DaJ04gDqwrWsm9sL1wRv45LuPJrbeGek4
MMXvQsPVrhKdmAB05tNydk03Ow46I7XGcrZjLh9RrkHQGLoLQIdXrZJ4yclcIg2b+6YT5826W60T
Bg7WvIZF2pb7LIu2qYzirb2+cTXC7sDd08TY+SOeEHxPuOOEmR1G+jGD2eAjRgQO0oS3M49JFNf0
79Lon4mevc9NI1ixKIGx/sPCwBJ0A2u8kHLnO9Pr6HKNO1t+uKvVnbA5LHkOiea+ApMbtxteZxWM
b9EoTao2ZNwlxDs63LMIWD/XUPAFO3IJsN369mrgVMpkMYv7FHF9+lpYb7I1xU73GuKmSudq17gf
HV7IJGdEXSsab2iLIp1XnG4HFBeW/NtyhJxAdavLBCn5YA85QTFY5MuIX8rnujl8SBaLbxS8xMor
7ggw4jqYJ4CS0RPRpfzf3FSxmN/k37EW+/5hsZynxGIWyhfriSrcVH59TQVIknHaD7J61UyCbOgF
Yx9ICYZeH4ql39lu/e6b02s7qlfpr43s6IEJHf7vFLVMnM2v64wM9cTzsLRbFlXk4ROOmJrviViW
NUaWHzK1X9tqO67ZWL60ACXRwLB5GlnLGHVZ10kUV0Mvr0Sc/fEXNxwx9Mfm+h4L7ugyc7k6Ld+J
ESWNziwzYBhAvx1BsdBWJlt3GXQuRTlzdwZGOQmXFYkqIV4aaxAcLi5rgk4OJAVRws4KF1NuINV8
kYXGrumjaKP9+s28lLUzS1+K/gGoTbvQnsvxtLJ+aj6/WkzGAQM/dex8yRhMvSoQ0XxJWgdYFTYk
rijIL8vtFzQ0FLztkJxuDzyMuQ/cS9jD6df6yxbwJI0Og300re292/U/2ZHJRidBSmbccJ/E8q3e
lVdXdBe29o/Ein+QzwLFyxV4Qpf8DrzyZnAhkRBusPfJPgl709oOsvhcDKcJsnVVYyZabyYjR9sg
lxaoag9XgtyQaBXATFN+9SapDnWDUqBvIkSEbnfNVEWjwId140lnTavHJVnxCiVSBcZUXmXFS2HO
06OoE/A53aUlN3GzquGLdedL+uLCTPYqtHpAs5o8s0efuYURYX8E6+QIO73ptcHuvxO2uWzyrCYh
fvb/9HG1L3EtAvRHk2aQWdh5/ApQuHAB2OixFtpMGm/syUOzi85avfpuEmT4xLesshqJBSVgKFI0
wxQ/lurOcnpZUCjpbv7QmxjRCqddQm/2fsgWxOlg+tYmwb/QuiOWD+yzLrzPoI+7Yqvb/Cg21a/O
XrYNMc9INww2wPku5z91j4RbRf2hMUfzHflV6Nnlvhgpa6JsOE9ZP5wzB1lNa+9Ghth3iwYKSgyA
VQhObhlg/HRcHuW2nvio2fyYDPT6NZagpCESSC7DcXRakHKx/7DI+YryA5v1gOw66gmcZAgUjFMH
iqQgasqz+KWSyuNyFk4JwCh/GRe672Q9Royc4c3W+cCOvLBXoIwn5UXTWbTBRrQCGERdkj65xGJ1
VkDhmPpj1lZW4DNKZsB3haz9KUjvDvJe+yCRiVpHU1wNNR5Sl3jMtmO6NnmEJppP2ugR0ULPPjOZ
I6H0QoU371wgTDxrcROWEheIPizeQRPyzlzaB2tyqnO35G+xxuIzog3ZWku2Jdxjtkf94PkG7Cmj
CZHBIS4ECUpZFmEXMkq4rAy4DqM3/V7cpjpllqSPZ8ORIsNQ9eML1mlBP2/VBZOJ3Se6t+E/J2Wx
p0sx0ZjpvljtprND1GtsMTHtZ8xN3jSgFhxqWuLRLzzihJbdvkTaghtQ9kGoB1Nb7vw5/UD1lK62
c/zwVgELiBhLgEqYuS3wIRjr4l2m6e9aHKFP6JuDA8jysDT46ny9WWd0CVrGHjE2h9BNnogXZaVP
VuKWoduP8UmaosL5DhnL8qMqNGrKHyS7cj/P3r2gkViltMfYe7OW5kuaMX2w3SO8kc/IE2CutNLc
Q+MylvlrdHmposRoLingaRZgioI+6lE2Y3ZL4kY/9Gb9VBXI9rS2+93xatIl+kLthqF2TH4LPLJ0
JoEDklC4UlKW0KfiDTPyCbdM5HN7/lr00djOVYFFDq0A/b2ct4Ult9X8lAKPL397olgoUtdLeV+i
S8o4IPTnXeRKDFisHrG6M6bGQUxQ0RwXJkRTWl7rScLYJAZgtyzGoT1r0WNhf8UFN7tz6myLceGC
NLrYYnshggiz1Fzb6VZ5Ubu10vQz78diO5cpJ5AM4aEPd8m3F2ZNLXI54eUReeU9xOMWrrxLmv12
MBASaKb+mlpQtmMz3xJhmpPP08I+mexfZTmGFFtEA8rxsUwVy4CN5DaO9hFb+C5bpxjW1P8hnILC
bc4/ORWhTTVpyjWtoBYu4d5YtCubJmZHR//NYwxk1GqqlQO9q3TzbVVEBj2hIeGNwmzU96CqtMBK
6A+TwM5kJMmfGh1r9dqqB7GR7H2jHTYScSDosBYPfMZ61JuBTzgBPrgxC2vbuhMpQoGKuUO7HBnc
lcGw9v9nIe6d2v4aOLAyGmSKydx8nfKz6Qv3q4zNP5VYIO3YlLZgCdNNa3JfHUFQwuy0R6RmedDp
NKBpdb4XzvjkNvSwjdpdpcjJMfYAKRdm1F9losLRNaZt4mYMloY/tpyjrd10HGxV9mrpRQIoe5qO
1Kj3Nn10swBBk3pWvTPMsT13lBaoZTS97Tls5tmWmtJB/tjhZe8GDhskhSXOgHdBz3eOQj0bu9HO
kjPqhM770eeGHUqhPaeN+2Q2o8Npouz2hbWK3mCNI1qhama+h1yMIlYRDxtlB3+004tlR8/RBZ2S
/dRBWUStgP0CP16WCQTztU3bfeTvEqia1XDm8BZVR/7Xp7v0SWhozm7y0bzEuCxCNACsNuPeEu9I
2Xo06P4zRqD+SGXFIHB2IsRMK2iVzKGAJ+6OQrjcjzPvNZFBDyD2OZHTMkiGCeJqJyumKJ63w/P7
gtwB6ML8KWSBaZNZ91DE9xkOyWNFZzYqnAmY5fy5gjpZFHnPDEQ82ymqOLuTgxNydXnc+2kLwc0J
XRH7x37CT+0JyUzCmTnFdf3dDEBwKzI5HRxsrbCSPcKimGly2uTx9HEBzbHEYk2e8jitT1ohMFDZ
+t5qTQTD9m5KODFKw6cTzWpJwxXhaqpZJzR/x0Wj1geZSconEMQ6DulAHCpPx6PmAuTp6DdU+VYj
jwHimgsEQCeL2cvP9dRc+gJjte+ovcnM0U1hDyViAWKV7Brsb6FTWT8ro9lKA2zUyIzB1ZKPKUNA
9Fvqy0lQ1Wwau/1VCyCo3WwgMROnVge6B/Np8WZwVUzSory86kv7nSsFbYpr6Evc/0mmK9Z/nl/6
hQenq37qCjJAXRlHVTfXOtV+NTgAmWVz+Cqxd49KBNVosKdR5jCQ9Z96oJrhg1E7KA6k/NIngtcq
uEkbswKDA9Z6twAPAkc5+wQHPg02J9mor5Nglf9kVtyR1i2mQJEBHPAxz5Wgc0je3iGKtiMk+NBh
dn0XubiWKh05+ps2u9V+cexkR+zivenRAkuRLEOeLLZlldpbNP3EvyxEsw3fZdc8jWXy7FbR221q
6RQtR/akcrAXsai62tnSbS0sEyGZgNbv8DvNEOZfvYu8rUk/atNOjB2ZqwbMdZZzAwe1iPkGXN27
WVrXLiXE25FAnHQY01lj7IbCmo9C8G0KxzsIW9z5CyIsBikXLaKTknHbqGqtxwaT5w6x5TowK+FS
aWIvOKGEbl7uyqJ91Sv6JzMqsWhVhWI3EmHclI/OqoUw6CZtVcPxrofpFA4U9vBPWASjBqFsOz72
1izpDq3zPt15cyiSALdpQSkHGbhicDBg6EcsM4z0DwrVDOTM4Y+TOG2Y7W/z9aphyGt2MTXSOrqG
+4mOrwCjLUsGlAQJnwpUVeR/hkWZVweHbPCA7vMrykt/t57vUD/JrWrfTToY6PBwCVQsb2DZ1jBS
xvyr3rRt7geX1zFRRXJXZJQ/SminWjefiqn74VY9uA2FUWgs1X3uSp8FBeKLlTp75ebLLsGdMBhG
FUxdp0KVsoStyFqi6AGcJTlDpXkk02bGZJYmmA1oCR5UuQJPjXo+aJYMEHRiXy8a633I3LsBkf0O
43G1F2iHz3U+I4Bm/m3pjXYc7ewJx295rE37arWWda4ogqJ1qc9hFutRvUO+2/HOAZ9g+GygNKDz
a8VxGbQaRgxLR9WjFusz6WCUds2D6eI4s1bNg68UkvpJ7kzXFbzO/gXdkTwOE8GnpvlAOp19nuE+
iLid9rfEmhIajhwTGk5YX7B5/LVXO4NfBBPHtCzh1OT7bNh2l1DqRq5PO40YtWlp38mF35cDqEcP
pR6YGI7wxqqzMB2PSs6NHn2rxjLSkUq6Cl8as8AQQicToMzDPE3vUQYZzjF1PIEqOd30XLVryWM7
3dbF7BVmuTz6BiJUp6PrKut4j+uzJxm9LLZS0Gpt7XeoztbWBEojHfnVlNrPAlQStroZN27OrlDY
pIeuF9BkCmbgoaOg9HYNg0fS9QTiudTfV24mg5G110giG5yF/+bZ6HvBHNJhRoG+tb18V3prArs4
FUqeHXjriUbXsPPZMae5pmLJw4xOG1em2t2EVTw1G0PlTCJXQaPQNSdIMrVT49CFYn2++sFK90RE
IdUtW6Z+PDmFxihVdb+dSNCus8037BOXtKi2XZwmYS5jjkY/HWlMd3HIiXvez1KSDg4bo59oPmKG
410xij+3iXeeZMPOtinL4cYh9zR45nm45zMd3y+yQWgKFnwzqYlLYWkPYyZ3zjzfVZWxigbN/FE0
2mfFUDPO3dDUm1++xMQ0oVtjvlgbp/jD0f6YCxNmoEiYllCcopZNfNxqIF6skaGCi10LgmaBzuhi
SNAQq4aKX4Uqa5iu4DnvNMEBwl+IYG/9/KuaWd+V32b76hXU8haJVxSMti43rdtCVFiFFDkW5JlB
IoHRTPw7t7wj9Y32nM3zBzofH+M6Mzcr7eWmsEqtyQ5AqiTbJYJe5RIwsZEOnSBicFmA4okuLWLU
9SfrvffSeQqvBoze3CRDeprBI6vymqpfS+dne7ooF0fDqpAgIlh30RQMQUDC1UZDeQrTyPYZya5N
wIXeeD21D5PJmJTDHuHaU00YHbBUYj7XwGB2CQOpnF+YDkhD52HSaED3+hHjTVCO5Yv2ZUfo05fe
DVDPuIFKbACf6a5vLLRUmtjZY7JrCWYaRPurtY9K5mhVW47knR19OlG6i5DbUlztfAGLyEet4qYG
E2jHe7dm60ykBANbtWyq3riDYbzpYK6WHe/7xG/h1fJXLsk0AAuMxtcmxLTb1nL8IjQNFZlR3Dvg
7u08pnDPOgJVn2bnznIUWj2S2rdEPFMiuux5PfbNxunu4iZiejwYL1oDFNuDZggriQupEfxjJ9cY
w6Ita4POAARDPbfeI1R7om1/eaZiaDNoVyrUXw0CQgA071ns3TEnuHYGi92knZqU8fNiyl9zrppg
auoDKa8LvMj6F43B93S2XhZNvEw5BKt+umjMHDe55SN3aUBH88T/wjX5LLTqJ/l7nOs0efa7gRwB
G7KdBn7J0ZqnogFG2rFZ5ouNVQEFC32sHzeZTpP6dyXPAvqp+relocrrJYKIm5hQvZWG8QGblcsi
TAJk2O9ukhe3ZiUfShh6LVIMUEV/6TFkyhm4cIOC85WOnWgv2gwJVwmuIJ6Ty6riMDjWAlmawxL1
VmCLp9oR/rMVETWQcghEbhdUEazFufPyvWyouW3GLE4mnWDsTZzdR8UrGfhRNO51XXqbyStddLvZ
dAXWfMCd/EHmOrQD66Gjv7TNhAfWjnRVDpIu/XMEiiW9JtO55B0uBtW574vt/NCdMQ3NktIpSepp
C1ExWRUYN8H4mHFy1+OBohPI4k2nkaxSltshr4jpIoiRkk7PdokG1j1X831ns+ynWOs3ZUzE5qrx
WxTCnt51GzB09bMxWh66UDp6Cq8pOh8FQ95sCHyIev86lXu9/J5G/7Py4JHgF4IM3/6cR1aLHg/n
6L1ocubzMqQshU/Ahx0j/aEwIvFCL7wAuzLTxEzRU14Ptr11sCMJIZzXqrAM5KTl1Vsj7YaMBXJO
6pO3arb9gbLENdyX0Yif0A3TQB0n7Oqk3q4FS4uABnjGWJzxPnVVJhFnu49zVtV3SFOaq6MfR0t/
I6A13XVSd072nL5nQxuj9iM0JFfWTqv15FwzqyMSynm120kc8OnQFkj3QNqjc0ntQnr2pm1JapVl
/oQuo713vOFYIyPdL12c7YGoZ9Db0AxZL4mavzoNlTZMf3Wm2JNnG8uXNpc++g1GMBGn+WFe2E26
mk035kaYkcNKxTXz3BqJ0UiOnv1aaml8RI0SH7T3FjIK5pLjIr0T6nbwZmudetsLAYmj8jWfUACw
G8zOfWyzZYMourc0GsAoRrVtYV9ay8MOaAO/0Br35SZ/lHMCrgHLaRp1zEZnxog6N++20KNYqDbd
FF17G2Vbi3Tv9uhCeuKIrxc2MKc1CJBILgsIxp8CaWIoLP9OL71HHbl7WObjPexSjF/IsFx0XsDG
x49VheaNqOlu7znnlT+W5L4jl5OpQV+5bf4McbL1In4s+ERopk1thZFC1rs+DSOxYv76Hes1ILDN
l7D3aF209VoR0Udss7oO66p2NomiEYoMymkY9yLcOMwp6qebAizBvoqpYMGa7zlBSr7Vycz8X/7E
mBTJ0bYpPHXIciqAzCU+RTdw/9VQvcNI0O8oxug6iGeLxiJAgYUGXbFFcYeUrMBLSHc4QZG79Rd2
5aUbGH0DYNpxhbJxUicD3EhYVUsIE5530CoX6hO+pMl5w4Qve+iB0fir5oizF1xJXdt6s/4nNcDh
+Invnkb3ZPTOFwl6/snqYn2DKsAKE7ef72//DcmzEfKgGgz053RHIgFAWpIaEa6iztXZIvqYpERB
GMtmojoOGsR1oaaaV9yZ+dHID+58NTXe2awvyT1IuoZkSQXg32O1jo13M43OzCuLkzFqvMlk4K2W
FeMBKyEy82mMgzXfOMlIvInYHw9Smx9JRQGC65fpQ68X34Vgl5kdCcGZ8tGJzOJHm1l7qft7qxA/
YVTP18VWHCXTx4TOzC5esq9KdxmTmh5TG4NwrSH6wCTlMu4nP7wpP9QUD7SyC6pG91IlIb42Ar6d
Prv3Vz9Nu4x4PtL2vSLmZetxmILVBdIL60f2Q/HNeSdRgdqSs10T+yFOV5C3HjgAm86C2VoICdsm
3bu183tiAG+bBe9sA5nTxlJeTRnBEHX7OK0bGipMq5E6G16GdcrKSNFIJUzFVP0ZerKgegyI6CIe
R84RxCtD16naPa3/r6hJL1pfGWFh6bTeEoSBpc9cI42RBrtx9B5Dcf5wx51r9Uj4l5e6RTE+u923
z1w+1IB/Cvq9TY8GkwE9kvRspEBmtBqKLEVz6NrAqczlpOf1wpfiuF/ROjfS9q6pEoZI5dgd2ya/
L5v/xdl5LLmNbV36Xf45IuDNoCc0AOjJJJlugkgL7z2evj/odnTXzVJIET0oRZZUKhLAwTF7r/Wt
EtSfDAhfi2s7V2hgSV73BvYuuw0tpVgrhtBR1XdY3fmmD1FosmOdrXsg6qw5WUMRt14N1Z/C2NGI
x1ne7I8Ou5u5Cj50e7VQA6B6kCJV7y5zPMPFpZE1GtwktfJWLHwm28BR3Xj8k1fZke741tNF2MEG
aGQ/Mw8YpJtdkUpvSYMmcoB57/SMRlCX7OVQXU7r3OgqJxVofqpZvFfi8VumIbJqodduZWpLjhpn
z1lAs9PCIMvkBYg1GOyOTIEd4uxN7eeeo2sNuyNZdoZIYPBNU02fiAAeye9o7wr4Tfs+BIDuz9oJ
CXWqQaF0zPprIRLLp2ssoWxskFTS6zONqXwwVJDaJfrK3Dr3MoVOfRo4hJuY8gQltpuoO8VqL22L
KSVWIZbXGUxlN+Q85JfQZkhbgHbgSxw7rKDe/volZxXfKhIEWSTu0//9URYZYBJ+XpH6sKrbZVYf
//NX6R/yR7/+27KpJuX51/8hFG+RJy8SxAqcLCAJNypE54rnSD2e/y3JbqGtRN5d9AsNYO3hloVm
dUp68lSlzFccTjbpEiCUhQJlsi4Wb8BSKaQRjEVhuZJlx0Lmw5n0TxbswrcHfcorLLOWR44BgyWT
37PG+Iovoy9Im7AhLqQYvVNR97s4sKYz1xBuxQJDV6ShpA3bBZJ/6yTKRYGR11+Pvkz0Xkj3mHiW
GAHMl6Yxj6WiaiBsi+nv83lXiQV9QjbtwUeKE2uP72qTaU1uR0XxEgdxQyWhf4lSaZkOXncQcfg6
vQlzkLAIPPKWcvArFW54wjNUMAkORd/a9PUzpPJhvEvTwbFC7kgKbmUhp1p3KHO4eXA23SLnrCez
ZUqjzA4tZVeFXszOGjxcmle2EOf3QUaYEREPNqH7Ym4eeIJp+9TkwHri4jrCoVpLcnPWK9jFvU70
oVdXO2pSkPkmbDFN0mlbYUZzBVKsbgjTQ8qNB5R/zZkQGpjh+TelRTbpWvJk5RjfQ8PuNa/g8W6h
+FEpLYkCi3ZiOr/pAFyw1w7hA+iIY9cbxiKgcriWSNfa0sXflCLdZZxuNhp3jj69v4pSvLa+qCPp
A4MYoIQmKac3bcNQ6mM7sYPy6+aoiDKIwckClD6QB1fTVqP6oLV3VDoRB++R0CO52FAAxJEpWm4P
npwTKXyy8WsEi/mEoGKBd3BLyMiwyWq0H2FAt7nMcL2NGrW8rMPPqVtya8cZgx211qJMIJK0dUDr
q4j9NdgKedEKvP9xUXxOgWLYRWA+FEVPZaKgi1uOtKajWYbUBVq0UwcN8EOlb0dyI7CA999y1JNC
gL3BondnTPl3pGiPWj9+EEuDrChU95qh7ei9rSgMUYyEXjNXlp6Q5QF4brMbg1g7qiMppU2VYKcO
JvWqn00hbC9tCHdF9ilYilK0gu6UkYXj6XA/emOTQYgSjBTmKt0taGGKxqvSGQdg0r2jGQlFMw7k
btWk5g7/MSzhWrC2HciVTQmVedtrXAbDP934Fjj6XMxrziCWvNdbb3KGWFYOkVeY5Lh02jH36LBH
waEuVe+IHoqsGjkSz4bkZWuSLjN3otuDwgXtfINz/EGiDrnSJK17oALbrnpBEx4U7CKdwAbO9NPh
2qi01iuhCW+lStiuUJXirbXKEVumkd6R7MA6NHI2wMQE42Jtho3kcaBSecOWeuZVjz3HGCymcfUI
SocRroXFow8KcDmIbfbYlDSRCkKTHiUTxzghLvGjWBXJkvJl9Ij8PlmSCBI8/nKCSlLsP3oj/aWG
Tep9yBARJJFl3pmYKMjXhXFHXpUv8bxWZ8zaa4zmMhVu5FFmhSLx179GwSQf4W+L6yF8bhPShIqe
3rpnCbQWS+EcRJq2CfW6P3q+2h2bJuzBShfKvg3oY86/35Q9IU1W2tGnMrRDLTU7XHmu1OrmYxOb
96ZHF5lN79ARwxX0UWoi2JXWqem/RFODiS6oaB/7tbHSB8CPehYNdt5DTa5bsPtmx4MQhpzULCzy
9CtHO6wqzMudrq7LnN5oJUrjQWZfQmEkVtZxk74J47SHAZKfIz0CFlIc+17JnaSMjfPENxYifZ/5
0daKyuQh1ZiO6QCn1F4t5rMuQxfF9/di7AZxL3ssRHQE1QKlhIrnfBY5NpBTKgrgwroKAx1dgNEd
NLWje9J75hbRDlaTqn1o/GjXVPnklHVPt0aLz0Cn3Lbqo+0wa768iUm+6+gnk8C293KzXzbT1isN
HfNFyM6O7RSLQPOaifnk0mSr1+lYfZpeRMENG+s8a/ukj4P1aSvCG0CxFJVGb3Q+19IlWUJq1Zjc
mURw1u/LiqVBD0q6froz+QixEIIVCARkqjyBgi2DVB/ACXi3raQTGVUmlCRN1w8Rm00OTaBIlLHd
SYAaFhkl4JORR3s6XztAogDuPDO3CzPEMJhUg8vwm0PGTkI3lIhY8Tt2IcVzAwhDNsJxVGGDLbUk
0NxW1znTD9kKQ4W0xgXBySGisahG91qXyrM/DmCGKIoxbRMtkpd4LBS0o+HjNHXTg08ZATcd2pZM
Eb1DHfTBUsHT3ZJZsEUSBxCO6DEvSJhK/GoZtyUsyoGaABc5QQ4kWM6YJJlK3cEUpfhYkys19q26
TwhmXxN7Ym7VjiDmNgxS6CYj/ghhPpfJJ7qCCFUV5UmIiq8xqe4BQmZGFh67gmb5oEnKbM5IMeZ0
xNUza7mJr1G0zKnVYn7di15NUSAagU9b/QmhxWAwHVvws7as/d561INsicfqKR/oj4yihdekzcCv
DGq/Ay2pOLJxAsKbr+qAhk1byOlWCDqRWb/dD8jLMCqBMYzMvNyzMzv6k9fZLeON1noMBSTIbxzr
JNRGBHYM1rBtBrWidt/BV1FBco9Na3MySbaaIVTrfkSJl/svgmghe6dk7IxteR6HOY8Nn4/LGvos
yxyDAsWciz9uZVRHS8atrNZJZGelmThEA5Vry5s9mrq/bc2UxbOoLrXCCbhjQwBTvaeGmhHCMw0D
vVhP3LOzAUxldHvDaGyA3xVkP/306+DInVxUqS44QTm5RgLKMNFQEHSagyZVvwh6hdO51ZJ1y/XY
8KgPmoEcN8k6fR2LnKNLUUYZLvjHKZWLfT1xvBCUEUSFrlLWIW+A3Q4l1z5FN95F0aPie8k2nuDs
irK+s/QGfITWuGoUnbV8pEqS+AQBl2q7we/LWajxE2nn5620mzr6gzAUKYTOv/frl27+yZssZGla
NVKsTmttleqAySq9JsHAIP2DnDNhicfKVr0y3SjDKO7C+Q9+/SRntPkza2YMDw0o3YOJh+fSNY4m
LydoSIzTbTgtUImal+65R+5+81flJlxJ5+zZfO0+rD35qWqA19gWKPwC01qpjxwX1EvJQFDX/QWr
m/emYITrL3XpWGgJhcVcVoEVqNqBtZBe/M4unMgV3cTJ1voHv3HKrzp/FRm9xHkjX6SPMj6v4/Ri
RMCIlojstDOpOQQPV3djH9rTQRBtwX2sMNDhBGWDfyKaybrRIhTfjY18jJSlco3fdcNW89UE8sAZ
VmW8yj6LW0yhrTwYxQkWtH7xH0mprsv3rjgwIcyoENYRWpnZTqrXsFkUedXidMU5eUAZnUKFzCjY
rSzTCQtODIkdQT9ykMLID+V7DpLCTZODadwE4YNLR5xnK/e4WSLtocbUf5YbhCUNrcg3GKvDUUWm
VS2LbeGU8S29sutWYRWAwkCuyNxxwUPSbrLH6FF4RUpAKQnbwzp3Wm2tPKrvibyTxYUC7j34ag7K
3dpCqE7cNkV77Po0ExfdDoBcCgN+Eb12b2m3UC7ByjxzceNS/Ric/oksargHt/ZRsomlQGp7IFKh
AMp1ZVVDQuRw4pTWyEW6o2osoF8nqDAW2Z1UJtQkwi0CZoObs1t3zcprjtOp7lcwYzL6OTR8KFcu
4O330RJ04bV3sb/kNs0eIVrT3dqBTePZjNtsnz5KJ+2W9UtVv7Sym6DwPahbAHRdC/TOtq7ixbjJ
40pm4AgbklTYXj63W7wBE7XhaCns0515oHDMQfIWbZJhHgE+J47R9Z9o2HV29lUdyhfhMhCBZitO
upnW6u6OcHJNXhsX8wT7FUEN1eSPmi3vG0kiR/EofQ6U+xegq7E5nIDEN6/YIZ6YgFNlkxdrKXR6
1UGJ0bCoHq1NgPi6XhqbMV2Iyia6m+Ky5SQ7bA2KzLyqq/ZW2tmRczhaghFY8jZ4JNLM0lc8kZoW
S7Wq9/Ii2vrX4S440VFzwo1xr7KzFm6Iefb81ZN0kc/ehr1pDCDyqYG28VXt0iXTYE2xhNqq7UOD
Qgn6AsHludp5KDafWpuw+IeZ046ObdG4wZwdtwiOw1uyrQ7GuXDehmBZ7xWnWKPKLVd4np/iVwwh
V+OCxiV/ngOLYTKv1dgmNDQgSeI7+oZgg3iiLheIEI+icm5caUfRp39lKlPe6fPNgnoU4A7V7wRZ
3lHhxqDUdLOr9a7FS/ydd2FJywRy0a3ZmT1yB1d6r1/FmfO2tNbCodyI7RIVqLUcluZzuTGvEsSo
D6B8q8ppT+l1dvQgxSUrzI2vSe8KN2pFUcMjpRwk3gC9fNTP0Ru4nHJtONplMhbVUwEK9so5cfoG
ttgkbroXr8rFugTRhjKYt5koIB+5QxzWwVibi/pdUFeNw3YjW9Mm0rfBNj/pz71tvHr7auc7mVt8
13bgLaN3zNlju7AIVad7wv98UaiLVlx4uUufbtcaD8kFTF5od8IiuVO3fxaVJZZPdaXNru5V7eK2
RoyMtK7/9sUDiJmoZUlcGJ/oOEeyU8xjj7QGHzoz0A3PQslaw6CBVTlCN0GaRxIZSHWSuTbc+UXx
GLwJBl6jZf3BiXVYNyMhnQuascmCcDhXOhOxgnaECKlduw8rHjaDiZyEeWmatQ8L81RcMJqbOSQh
ejs7oXeguCKARl6nr+utdyf6UoXKXD0giByms3CV6Ts+RHf03AKl4EWSOhhIpcPoYrxTXXqmzZJZ
98M/mocC5OFKXDd74Tqcrf10EmiismM4WHtfO3hfPbzBPRmHVIDpiN5YEeFWZM/azTgbL/6VJeHF
2Cifwr52ef8iDvUUDFL8aMvArR6rLWKgEKXoUjxZa8wMy+BF//Z3yMR9mq8L+UWi0N8v6EjAUmQA
Qx5chA6NXGtb++gUSAPiZV5Z1tq8VuT+fIv+WthGrwCIvAdpI53K9i3ap09wxqjaETw3B6kvObUh
k4GL0/N1TglT2ei5JfOh2Dvqpi5X/iYd7ejbakjRWJgrrWfJVIkDWtLoFayVr614s8gQhmbzkm7q
wqWlhKbCYJxvhAMtWFTW40pBLEMDxJ0uQeaI8iJb+5Dcl8HaQJp9UcaFbDeP1kESnWKHCVIzFqUz
7HXH4jWRTsJzvG5ctu7yOfzyD1G+Mj/FbqMzp54BXqBdaFdG6qATZhOkfmRus6PHmXKJ5R2+3dgv
5Ww57OYA1HV+zF6sZ/bo0r4UwHADd1wJb9T5keN6n9oRupR8jon39Cb0LIvm3RLR6SEwPlQe08IK
nt/V7y76sJ12yap26qWPAcgpD4TrvWdP8m18TmkavVP6CbbmDkqLuq5fgsdiXNcfvHLQu5qd8i48
cHdtiWCcFTfM6E/ciKlcAnsJb3HgWtYl6hettJFpo5FWKvCUeKcXypMYbnVzPWy0eA8O3ZWcCZHG
c+M2KHfNBYxU/dOD1TasAASKOxKDjUP33QDho/YlUwtysscaweCyuwsvE3e6WxN6TVASiEb6Tets
fIBame2Im+Xsvyj3gau+q9alBZqJsmVcAhT68DaKsLRIAXiINFcgoeFOOCT+xQamD54tbt4Og+K4
JlHFL9z+pLV7PXBwYwDe/SZflvApDeDbgZ68dgHZrgjXkf1GuNQeq0uPTP4daj1WfpweZ2DaSGpQ
1hookwE0rnkxAfw5ppuCzyN7AgLDOS02UrYKxCUNK+QP7S5pQGgvxmwrP/DfGyQl4Tbo1mREdDuS
yWdtZQy6fEEfSQ9sJbOhxHNmD/ULO4Uov+vqoWlWtXnjICm0BzZsxVf10FhQNF2PbehrlG6kCxMU
8ic5vFMUzB7qU3jK8FRu+3LtX9unuHQgM/LG0K5ZEJWzIXXALj6A9gYs+o/aaVDwqdicilEG6K6f
A4PYUpxjO4cKKTz6b+arfGCSSL6iS/dqULtziTd5zfflJti2u+ZFfSgSZ6QjjKb0ChmQiDpCWpbB
RKLuqliXhmu9NqljoihKdzmpBNmJ/BMsgAGAkpM/XfPP4nXG2eDeRPNgsjX/IkIEu0f2jbcrVb/w
lo3PeBexYSU6MCS081gYl+wZCWQ+VTBVtpRJb5kTtrv6SrfTexKACR6m73yvX/PnyFx6rnnz2X5t
s0c8qEulWQ548w6Ftip4WFhH9GXJy8pTYrBdSmlZoUBZJnf2cU325pOES2n0MFDXe+J7Yg7FPMDy
tYV0gkHHfKDj5hVPWncRzukVp8wAWpHXjFMHUtF3xJ7TFwtbiTFiB02VGqW3E5/QrVxrTh1bQBEa
vfaj6ZIRxe0jsFu7aAd09NHjaHvsUd8Z+AKUli37Vgw/5AEvs9ewXFVf7R4iMq8MyxOqOgT5jwC7
ybpy2bes0gvw5mql2fk2sUH6HMx9gRfMZBe8BBd5Yufgv/LOJLsu3xZYYFSHiKziqk8ksduz3zZG
wb4GVEJ0KGo6SdtqRwMA9Y66OnUKFawmUn4bIAgdz+JK+9d/lZiw2FFFK4wl2S42neTRk8jD/XwR
XovhVcwvHXF6z1SdfXiGNjuo0EGigJCa7RmJ4INKENFDWxDWwra+gSvG3kdcWJ88DFbVmG08B5oN
UKhDehvuZrjoXok4rrYAwqiyf47aQrthaKE7KRE4c65o+dnlE2G7AK4fSA3i1B7Wu4CNn0yGkW2S
J33nBc1Rjtsg5S6+g8jWZP7cEnG7z986c+Hvkpt/LDhCWeyVWgQ7XxQCHtR3+jMcRNmwmmtsMtYe
xTIEQMTi2/CcPfC1pbP4Cq7qRjGDj8UdxRnhBa8PNFD24uIuX/FwhV3ySu2Og0LyVXs7BCRzl/3m
fzIbkx+Eoqo5mk8Ydt+j78qNaOltirX64e1NzJoeZz72yIv8YD3gZaSuV+z7bVovwSKug880oofF
ecgl1ZD3qNpGa9YoxktL/sC8XrfPlD6ackn6M4eGlX9SH4SX1BY/xNEGZwgaWDjHzIcIP7nlzRuh
G+pHBVwfS/iqmZaQj/pN0K1ANH94u/rJr3YRYt6NvBdWxjbF5hasSrgf5ga4+ItF9snAG8rN/kZC
L4A93+IDMdBKrLzB1hzrUl2aO2LOJxNGCP5HhJ+8qyhC7XEfQFJeR9/MflKy0gH4vI8U+PzFV1cs
2SKwbUKfzSrfPLWXQNknn9ozo/MhfPMc4uG91RCurJ1xlPAXftJbQHRhTY8QsfO1oSCFX6ivwl50
S4zyawsWyorZX9/ROlkFRBMg9FlHm3obYIE/S9d5splFYpzhjI10LuZDrEmHwaGe5x/Hu/T8XEq0
5VeUfWja4jlnYSxfE7Tsy8FWjwwcHlJwkXfBF/ZX8wEEaPgd3boPFgHhKtnZS3YbU4dcS/3iOcPG
uDJH8VIYn3Td9sp+3IIKMl5ImQMyMxGosxxeGn/VQgchc1Rhl7YMNuyIvS+U4xzX0d5GXypHDHZG
KoTeRXDAXiU+MMv7iwG7xSHCA3PLj/kbcnSLKLolwgBC7bwH/xrwPi28p+SLMdw9s4UeIVEtxUt4
YjqSmXKwnC1od9VP9ZP2Uj8xPQYPxFAuwnNp90+cXdVDtpdsY7eJL+LaeK5420oEpbnN5Mlkqb2w
t753r71LN+apuCNQI7UVHem2Yyttj88c2OFd1vsCnWS5qm2Rlh/Nvkdry2h6ry4lUbz+Eh4kU0Z/
M5/HYWetuqP30Q9PUW0LqaOJTk66DKv+snGNI2ntHP1mhw+HuB4b40J8mV+gAYLXrvgmEEF2J9VO
2QG05Hm4vsN/mDvabjwWJ2ZBNIfWduTLVk71oG0Hhzsg7pV1TUPwjsc4WBBNTEmCzL+cuhALJc2t
47x9xkv4nrEtC9bDWvwkeiCu10zgTwIT+SxcWBSucSje6mfsFDIHT+ki3ENt6WtNx6vUqo6BCLq3
EuDxtGa2v34CTdvhQC2sVU3szcqoeKUR72Noep3jsHP6mqRA03WToG2voYbHu/DX78eIsNK4KRkq
VryrpY6Arop1HM+TB6oSw5QyJc9CotS20Whct14LMtGwGT/6JlxeldpZGeEuCdl7oVJGIdq351iM
Sich9HEVFB1W55GXoZ9/iZDdLFs6G3i8JwUZXL1XpYHt0pD/n18Gszq0aqE7sR4k24E8YLVR2VAm
VVJurS/rK6+tbm8BSQdOn+cUYdEnrNNC4KTy6xd9Iitd8B2aCxQxERiT7FiFbB8C8wmRZeUGBRtz
dI9YECk8q3hPUXJQoh2JRtSimxCffSoWfeGbiAYkrM/VsVflTzkGL55FM/favHhc7zaE4IaWqV3l
JWcu8p3apYW7u/THL6XwDhDmZbawfot57DnS5ZpXRcR/zINoVdlFr5yS+TaxPA4XoybGYMJqQWWG
xplXPKr106iiXp1/Ds0BRmFYfwpRdLNAqVdD/dAIU8wcqS7zIXnr9YIS6vg0FoLiNCr00063pdE4
x6PvFoJ8VDh4wvZ/yCT1apA7tzBkUgIIDiVKRiGkyLt4NHfWfWM+Fu2k2bGPGsgbpns/ySceBxsY
sl6pExWfpgBOyejaFZTnD1MmXNPyAhx9AXmQ1b7OhnrT4rJinkmSDZFvTFqD24tjcKwETCeYMUbH
K1unE/1wOUPBYGYYBzOxhl2XsckkFdpWoIPRBppUx7LkD3KnFbL9DG8RIs6ABu/hH32aWu1b7SsF
kQhvXdwmtpawXZiTvDCwH6My4DQsmcv/+X+In9+Ra0AAFf+h62w+/9f/aKppIl4yNN1ScWfyoT+A
LvqQyFknmJXbq3AGcgtMQcd6IRNDVafEuqSlU6nRtlDgShJGff/zx/+b7zJ/uiUpoqnTIVJ/QHuM
QRsaLTcquF/9tzeoK7H2KR1EVDGEWaBEOBDVLhGv9J8/VwI79K/LlmTFsEyN5pYqz1/sH+QcsQbq
Kg9SRaeFnI8Kp1ilO6HRn0cdL/wkoqZPqwM2vINuoeeknczJNlc2qtVv//JV5mv8+QQkmYANku4s
vtGPJyDFmjgiD61cTwSLEJUCWAjhK4CD7QqnAPIf/ckZCMPwHeiedXcCLCbC8ey888e/DAfjN99F
ltCiKqaqydbP76KFniQLeUivHDQw0wML/IwVSMbiLcCL5gmm+pcnofxuAMpYPAwsJqKu6j+eREzH
bioKgYj1jHKf0ad3Q9HQSbLTaidYm/PtN6TmtShIPE8zp8aJWg5s7ZED4DJJtgoxBEiMI2IFOcCA
2ecuafwlL7ax3eK4qqpHEw1IMaJMbVIeb0HsCdJKyroZaUnlOjSby58f6u+eqawoBhZZc6Ze/RjX
o6+SdBD7tWumLITksUHJKfu/vDy/BunPkaPIvDuaCH/LMOT/HsQDTuexseTK7SrtBpvm0qXGrjco
fje8MQUlWKPPLlPRgWOw+KE3N0OkHfB/wDnsk4seMKKSujj3pFCYhAHjgzbVL6uZmSXFa1JWh2kE
oFHopSPW3llsg++8Siv7zzdL/hc9izlIkXVNFi1TAvE5D5F/vIyWpgIOlxWOAxZbU9/IoRWAOGxp
tYwpz3SqwtQFFrwZoD2Jc1nZtLMqefQlmK5BDGFEH74Iff8y4wpgIMwFxYdWMPX+2Uvh9f756/52
7lBUGncsXoas//rzf3xdpbb03Aj5uoysZStBtcFwtZxm7JSUdveYlvrs6X8dtF2kULv0EcBRk1kk
ptj87bv87u1RmLhFFUU9wtAfQ8BHWCIJ5li5sUb3xCjjcTXTRsaAmlApl46v8T41HS12nzZGH6Sf
f74Zv319FUuTVRHOm85A/PHs8Jv8ZwwOCIpWlSRTZO5CRKLj3QSzuZCVfFHPbx6+rBggyPxwOvka
mdSVZpzMgE0OG/vwRQAUTxqx/7KJpK/GiCm4+ociKWD3JJyyCXMl7/zWBd47nIgdNkoKplG3nSlL
zYyh+vOFSb+/s6ZusBrLqvmveQkNKgNIrNw632ktJXZdwRWIas0eQM2Q/hJvJsnaJBTOI8gvf/70
362LjLCZeCYC3FN+rAnq4KmtmrImjDOnR6A00c/s866PHMk37pGWUSDpm79c8+9mLVWEmKTC94Fk
9wMnFxMX3o1JX7nTwLNEcPOqm/nrn6/sb5/x48rAJ8v4RBmwiPwOk145qpn+ZfL97ZjkZZAUi/eC
JvfPMWlFsFrkhpeilGylpwUwMotYAwNMy7MLedoUvtRwrZXtAb/MBVMTzXj0w0myT7xyF1bdoRPx
h5qyRCZeQpfKoGIQjMFrWPh2MzNJiYQbYYGNdzgkVEZnYJRvPBSh9z4Dx0wPlcafb5w0v8r/Pdsr
oqiZCnhO0UKy/2NNUbWiVQRgQa6POH3RsIwvVELJZURQEMl5zYw6uePupuUA7sYXSromBVvfAor8
n7+K9btvAsmVzaomS8bPSafUDdEcC6V0y+xb8Gm2BzL1a6OR6OOOhF023k4BWBEouz9/7r93J6gm
TYR1hg5b3/x1h/4x8Vq+1ExVnJSEugQrQ+adrLnZy7zo8KMx6c75k3/+xHnE/7jnXJ+pGRjnNUX9
uTu26jCciCrAHaZC6I1QZrOVfS6q6PH/43NUWZR4wMzm6nzl/7gycg8wl1VG7prUbiaP3CVI3GCq
/7LXNJXfXc8/PufHZktQEp3sTT4HJEUjWOoKzTenfH0hDMgCpFylr/iQhPmGwLuBebt4UaONUUY3
Lp9aQ9d2tmDNmislXSvosSQlEO2IndBiIjWa8E1iHVRKUIRuhm6pArhpfWpG5D9ivy9EshRk5C2Q
wlH0QvdpLRNRhedffVjLsuxxzI+UjVbWvj11dp4GKXHhdOiIwcqXlq8igM+bdZBPH/jMhU3PgRLP
ZI88kl5+0X50poi8IA7IdC4zXDtD/NYbK46ntNpmFrKVmC+SgVIC7GOBualvVvkGGZJ0w8e4Nf3g
pU91EeEqdB1tUC9Qt79FmHir2KODbWgmNcxJMuxK054J/oymM4fm0vGosOYWDfBOx24TxYgHzCF4
DKfp5oenP48U6TcLExtKQ2MyEFGGaT93S0kyCQrHtJw8Y4AActBfuyS7KL18NSvrnWpEtxDH+IKd
58lKo3NtBSqQph6r/z4Pte2YqVfM68+aVK6loLhPQvIq6WRlykpDxnsiO9MYUNgpdTj+/mPV6cQr
Bl67xJToDAQHVTX+aiO+YGujS6UGj3lH61QACKpY70nfXzVSr6amvcqQoesO4HeU0RBJrWNVBmsV
G2Gj8heihDiOoV0FPV7O6JLK6h4vyUVuuiuWOb/6jMZsoyjS5+hLjieA9lYpdCiV/NZmklMMtB5D
brtHmq8ahgmlpjUkacQVeBaW8/eU1T5e1UZ7DXTp89ff6/R9ndcX1LeruoNQISPnaxJrC5Xc1WgL
tpX4Vked6w3MaZL6rMjZBp/FNgmzwxTIZ19TT34MGyKo7sKUH3C7wNwJgnvQxy8VCbL7JoDJ4/nC
Q5PVB7U1Pskwp5pvVk85dsRz3BF1k8E3ntr8gTMoY2oG2/9lhPxmoZAtaKkUnzRUmcaPycRLoZbK
1Yg6GgxZ7lfjtoFcutQt6pBppdlQtD9DBOxIMirkLCKPPa4HmqCe0rt/+S7zcv5jAlVkQwU3YcHy
sH4eUaiydF1fpLkLDgR5OjHTQjgb1QhDRC/X6lK3RXgvLoWifxuM5kPKxWtdoawJAlNd511BN9EU
/E3fDH9ZxKR/nzoUTmiirsuSCRXz59xe+WMnBK1OojGWAepdhYlUlsYL4nJ/5w3Vi5dO0AkNOXFr
A85WIPSblpyVvyxqym++B3xb1jPTJAeQHct/z/3NGBOhMbbgZc07RIDUwf+XCutf3BBMHYshGsZd
liBOVEj8nWkazew5VzsLWXECD13UP7R0l2AnoCw/nOH9TYfcE5A/YSyR1XgpWyhnvapZTbpwVrqE
awkbGeIcbC01J1mi1RdYNpK/LJ6/m6k4H5H/KmrUNmT5xz6sjpsiifFUQWhtj41s0Xqv3mBQLbqk
upV9dkvaEemPMgGLyd/+PPL+vYNW59VUMkBCG5am/dhnxl2Bu0mKsKOYtJvwK62GcbxRrbNDvdz3
cvowCYiH/vyhvxlT7NrBXRsGGyNF1H9ccVHneet3beLmMZJPtIRFXL9Negv0IzppHjrpDI/c8JZG
xgUV9eefP/7XFvC/3zZVVLhsWVIlXdd+bsz8MCkyNSlJvdMald5ix+jQZaR3ZPpO6ilK9EuHOYD2
tkZPWgBt0VOdKDt1MYjmU9Uqt3b+Y4LeT2ONl78YTCom+ds4PijtAYzfNsqx6BvV357Wv6cJvjiH
DjbtmsbXn6e0f+x/So26td6mfHFM94GCG3gyPyNM+CAo/3I6+N3AUCj66dwmdkLaj48KkAp7ZmPF
bhzDNTBwePiGk2rtwUDnjWWME2VjPf35wfx7w8zlQUxXgJzPk83PbZdaANYUTEJSmO9iq3jLR+kG
kmElFtL91y2PvXStysZfxuO/t6+qyJFcEefNOh/84yXQaooYjWfErtC22zHpCLKLT6Eu7v98edLv
7qkmUu5SyG/htv6Ywth2DWH4v0k7s+W4kS3L/kpZvuMWZsDbKu9DzAySwSlESnyBURwwwwE45q/v
hcisSolii93WZjKaSAZjAHw4fs4+a/Pcu7BwbtyOMzyG3HPCja1Sfqs06yK1zU2iOxsftoCtWGVr
i06rdjyLEQUCqcLWwsK0Sgs+G1kfLEJcA0MnfvdN3eVE+PPQGjRzwMyPtt+aPqApju4sZ2ANCC6a
uDlvu28GhoQLN4ERZXw21Jx5p30/H+elz3OAhLHTvHttNhAMaKIm3QkHuIRNox8ZEFgLuidZ12V/
1sB0W9CgCa4BEkmBBzOfAFVxjr/ibPHWd8GESVR8eQLe+gaNgD6T2jLoPR7yFGINOwEW80x7EmaG
Wa/ojEMUUrbFJlDFbWbTRD7MBJkTdKyZ/TdDuknoE8vmjrbjiWWgVf7a6YEXnR4OEE/ATgL6RBM5
qVZwcH3/2Chnf3JlmaQ+N8XjM+1b1RL2MUiO+Dt5PZRvA3A/TXY7QFxiaRrVE4DnTTkfAz4ZcPMk
/eXC+mJOzRi+sN8PuCmB4RrZLHRjrz0GCXq5yFm74z6vUaNVAFECp93LAhIJTVMvdOesrVJd//5N
fDi5sBygfCFM+P/vFpLcrggeQpnt6OlEUsXH1lPj6HvNJ4e2D/KNjGDhcu5lUXfJ9f08gul2s4qy
KrJdb1F0QpvotyA7WKdV1e0JoY4wD9CDg8toLAe3NvOiDrqL3p8+eyO/Ripzht6gTOST/OTq//xG
pkSnjRg0685QcC9avqyGeqvCpzQfvzpzK+fJ36ZyDnMjfO5//3+/4FwFmw3d9nX9fUaOaeB2acRq
NqbBy3y9a/RleR18slibvx6SSYKxMlJnIH1vvp+1g0oLY5KsGG5KiUHA+V9kZYY6y7tJR6xLXNas
xGp2ceeKRd8wyiHPY3k6bkysjIilUZpD5JwEIe9cvott8ZDDzDEDzAYG5IHKQOD0+TL80WqDDYVt
UHb4IC3ju7UPwq9LUXa2ew1fb60sn7iUSyznL0b901X/w+tkWrDuwF74v1RuMi6S55L92o3DlWa0
IJHT8qklbQoS0kdZk8Xf2+y7Dfil18BV9USkbrWPCwQwvx8Y3jwD3i8H3CiKvLZhYU7ybp8TrQng
KazSHU3GdOkA+vcBP0CgxLwqjdF+0SQlG3UdEU0QEtwIX211/5vn28ccbY18HUJaV+K82ynCpYQN
EtQ0Ho0TXzqBY1E/OJeOCC7Hxjz6A8mMksGgW+WT3aT3wmru8lI+iUG/KAHV4wVGL1P9rfaddRXi
PEUb5ROpalKQ4jgZ1a0FrQnzqxk8/BpLiu2Rn1traboX9BjfdhYImNKrz6PWAm+B4Q/GkYHnATx1
H4qYYy7DXkdxOuhgLc2LiOGwwMMU1s7j6f+em2NSy1UuKzIqkfye6J/tqvaH994jw8r6R2/f+9C+
DtScUsjZ2ap6XwBb8tNu31PkXM0Tou579EHRuHMMXMAHnMK40okwjkldPCVh/dxG6mzS7aMWE2U2
PQt2VVd3sDiuJ7vuCUvFMq2j5+S7IUCOtBGiBHe8psNrJ2GRpTNnystclNGa+9IxuPzSUcvOQvc4
r8WWx690CPjgpUq6dTo6CWR42yjqWZ72yTbwUYBh6DbHSBq8xXyM+3lVzLx2SGIAIjutMRbGUNyG
Q7DH9c8Iqy+yHp/0Eq1OkN0IOX5yxjE/2IIMFsM5aKZYa72P902DWW3Tvr2bAuMFXNtXYP/3nhGt
K1HcJeVja1g7aze+unNjmYNwJ/qqS+9CBtaT3zV3RQVQzy+p+pVzpmqrBgQUZlBsyPfQUiWau6jO
zn4/Vz9aXclpGS7xPvHYL8fuDtrqUIdS7voERZtXnFUt+Z28v6vT4mwq073eexsrokMLleZY8ObQ
kSx6vb3LGtQRXkTrTHSFqedzMthfc19/mWDBJf4XIx+fUqV/cqb68PYaBmVJajGc6d7vvrYmkrj2
ldzRTneo3L5GNHQfNuW5rsc3IcFWkQ3rMQm3o+986iv0QWDNa8+ZZ9NwBGv1z2OLJa9vlF0xtjBP
WeIHzwCzL5g1W0euHC25o7N+H036S5npL+SpNxDbtkUfHByzvaM1f5E2GN62wKctvbj8/Z386LDL
m+M4YxGDcXJ7t+rm+K8BnOdOTo38Cm5sM07O18RhuQwjb8H59EIvyC2FjnNwQ7G3h/D+k3fwwbmK
O6MLy3c5YPnvw8DSs+MmL8guVWN3N9+f3hW7UAExb77aorvD3Ppe5u7FkPoHrHsFOg+ZWF9xKnxp
vPAGI8qvBZB9Dctaeoo/mZ0fbMeGhapGWDZ70i/V+Q6+JR6QVYESuuVcLV8dpzpmigEUh9WN3xaf
FYM/GiwWNlumY5gmx713g4WREUhTTcWO7MCmxiCuhmeygLy6Kt3oLolGfjh8Mp3ne/xu56VerzuW
RQXaNsW8Qv1wcC+nfqj1gOQVHcsPEzrGgd5wr7kMZfFZ4tv76G7/+FrvxpvQkjSx7TlRJuBjqTig
wdSA1MUJx4ifqkECYPORNdrWNtKrw1RKjyYc/9wfBZPWXdGyfpyJvrntbULqeXU5nunSfgBUn1PJ
x50E3FI2bcvZNrf39DOllUdaYiMQ+lZDshaKxLl3Xrb18UQ+RqKZU36EzVe+2oWxw355lzgd2JVk
OlORcVYV3rqQ3dUYv4SmtxaqQEnn7X16sEm5mLgHNnLc6pU4L+vuIHKgL9q4rSeF/3N1TAH4tBqt
pjSAZt1l3o1nVkuXWtW+JUlz7BTvMiwOQwHBJA+mOyejUmIKLI0kTdrL2ANhk+HtW373z6LZeFba
AuZLoH/FyuZbqlxMDNuFNlrjEpC2GFadjkmOBZFmU9GPdiJcCj7KxkYlSTeevXfRBHlJWG3yAaW0
nj+VSLPILCp8sJrzKRwzWKgF+4hb4eQjGYHgBba2hb2nL8J4zwymE5RSyzYJe4SbTQ+bDlBUPyYY
RLTpbZsTJFrCBgyS6RlPMVP3kSXCSnAO0eBFW8hCSMbJYC8wYfiKz+aAjYO1LbAF8rXyBowePTqM
+skvbkCdr6ySeMzThzNVsBU6UONS+oU7vINE+ipoD/JidfQDf3bGfO1ieRPWxY2mGrQUAZonm5Z2
+ax848HM6FssUnmfDGewDBeeC+6WwsGDBxwpKGnyBlIsol3k8FxpcKljatUCDrAiZ9NoZ/OQGNzq
Rozeue+ONJHyJud1AEj6Fn3r1krhHgbRRR+3X6UXDquiHbe/Xy4/nD+G5xksDhaylXcHVrdSVTO6
LEimCla1y4qML+ZY4niBSsge3XU7iXM+4ifr4EdBCvkPTq+IKdAqvXtZJxphqISYLjeUfwxdHIo0
J59ffLISfbgdOUSYFhVbyoji3evYiIOA14ti149i1/YtPVGQ4HO6dcmmSOR0izKObkRtXsbY4lTG
55HCRys+m6rnco3Jwr4/OIoyr/Kyd6go0MORVShOW/TvveZe8OMDQgEOff4iCKdbFv91hLX2CiTi
hV4DSPZJPuJLe9E09XVqYqnlu+dBblLBcoAlBxjR9JAzF7lRMAVVsAuz4kWGzW0bhXu44udi7IAp
4DbVOTiltwXZ/BCjkJAG4rxvV6N0j1YLBi5luWzHuUaYaUuzhlYajXOnkz4+WcW0w64Z0be3NDBM
ziMdIf+LqVKEOR0N+Ph6YVIe31blTe1LNOw2TQN6Mz3Nd1NCBqP/a0hXfuLec5RKczyayxF8VnJT
w1uC3Esk8hhgCvtXxS5i3bDg6K2MMCZR0yWXPkEqXgUJOAWyUCr3mpWZdLiV12AcDRDCGfbGWH7g
QoBAvcnKVxqpAJPqsLmHDiw/wog+tLE0aOxjOeBgOqL598omBO8g6NA24FBQe/Q6d690miizOly0
Az22XXI/pSX0jXwWidPzGQe8wIwV/P0c/Gi/dC2O6AK9G0N1nqM/7Jexrpy8SLsC+iE1JvNL7mbn
Y69vUwO7mv+vl3p/ROtKeMMS5OMu8iApFvCFC3LsYBKXfaN98rE+jJJdzlXoUpCjcZz7+XPplVnK
yq75XOlORbjphcU6GuRmjtsTY/xm4Jg+0ckObviTj/lR1EOWhpQUoRbnsHdRj1sjKygylpeBsi8E
9Dyn5aVpDl4kzo2S+8v3v7+wH7+iQyZ/Njb9JdsAnBp1CxzDXZ3UNIDVR6gyT0YwPsisfm3YQ6A6
rX//kqel432cNetjyXWiVvbei38mVUL1x0FhlwxZtLQxOezQONJsKTAa1evF1Lh3CjYTXnB9duf7
R4ywEcSMxAh1P5f6JD3mzY3GRqVodqXPNG+ISONpK0akDY4moU7gPOLlznmK6I1EV0BT3HTmlp67
nLBoDoOyWXo+862nKw2vAXLb5x0c3RVz5TyO4UtRvFW4Et/VGY1xDUy4XFg7mZtfBlFdF1oxLgIy
sQiaV1ETQRMWWroy8U8gN9vTdTx3n1cKaBICQEzC5JLTZ7GE4/8t8aFOOMDxfn9VPxy1jFmLUhCl
aTSoP4/afgjwSotEvuur8jUbMTgmkxJMZ+DrDqa9btpVQr/j9Fki86MBBA+IRCYJXfuXk4HqtDEq
TTffQah+TSZun5jU05g1T/mswRjq8gbuz/H3H/aj3Z/KE4p3ff5yiq5/WHl0UacIkiEfpmwhElzN
UqDTmrf+Wjr7xDeuMlkd5/jk96/70Yr3w+u+Pz8nk5110tFzGpuHrY9VPZwhdehN46GW3V/ezs/D
//rYBFh8kKHGhdhFJMaxlFXhXaq86X0MPTBl2llFcjsMXb+Kka2HZGPNOmuwcSnfHMzcqD5N21GP
6GX3YWaQNzS40UGgvIWjdlb4kknoR647XCWhdQOrcsgDAKdWhshPM15Cl14sZQPLC5xvCRrJtWki
yxuw3VMwBqMEcI4zfWlakCZTesfaCLsX8tQmKs6IaWmLpttE0a2Nc9vDqbnE9RMd2yfa7sQhlXQj
VRrnDQP89YKTFwljSayvFUdsNhQtIeSdA2Mbdg4ed43CTQ9jSKRU68Lpv3WT3WMCx7HHaJwtcq9D
4IaQnHvgl3iasAU3MCbSZWjCEE6t4cbOov0cN1e19eATEQ+KsYGlwjqMhgc7nLDBao6JbA/YPZRr
L9XOh9RZ9+BnYy1606Z6XDtRs8djtjk4dYRbFM2vOPR+ssV8NGnEbEBN4YHZ+l7UmWWlQndZklcv
OV1J66EDR9Ho9oNTOucUfB8aLMo+WenNjwavQJNBN4RHqfj9eOJ8GeJbyALhZt7BBHiP7DYwV4Za
VpBw49kdyphLcCoWOzdIsDTMg8MQJ8kuTPK7uqWsWZqUfXNcO8zkrQjKr+jtMbfqphktkZ7D4oWX
0AJUB5u1zjpagA0HGsTv5+AHnQI2PRboPEyWG3KV7+ZFqI0ZmsoM5lGQb9BP0eGuk/EeauNg53wq
/LcwZ6epTxvhr6dahNmeEAizR0mGPKQRURPNtmtZhZviDlc99Fu0Om1xLaATF347lh7ZfWdtAtcC
Hl9CvGw0DCgyfbaG1vF9jbto9/sP9avjN+hHRAPGHEz5pH/mEfPDiibc0c8b08p2Axb3FUl1UGr+
sZFut6zNYWOIoFzJHHR4bhrHCL4CZ/iC9t4Qb5CmSLdxyjEAaqUf+Z+sQx8JMRBtUzqaowTvl8Rs
ODhTGXQstqUfXbRx9qRl1U0kaYx2bBqRGzxOajjeyhmOwB+voqG5dCh9LbqAk2ejvPt+k0fFa5Ny
o6DUI3PLX0fcCryep2gL/xzTGtQ+tvb2yTXVP1hB0UYgFUDgRmHnfVVTT4LQJW2Uo8+uMVJK6fdr
R5aNQN/j/IxGhKs7TDI+66O96EEPyCSdLoUOu6GPXvSxMq8ooFHdziAGWcHsz9lWqN6M8SmcmC5j
9h1/yGLdF80VdFS4JzgripIcR+EyW5y401YJXFV8O5lsI9Rxx49vWawAVBbS22WpsHHbLThL+dZe
mjjkWBF54bnyBTcl2gNQA9KXkaDouplrGrzSp3j7oCorQmsotLVelShPNevWd+KHAhnSwmptY9GX
xEq+5l+k4tnrWYLdpH0JHX0VOEQzRbdDyLaq3EeIpa9hEO6HEPZTmDir0JI3837SeV+wwXycg8Im
sx5UXR+Ntn0xqfV1fN/FpkH1nye29OYYEfP3fXcmyoYCeXQOtb5bhXH/dhno1kGwG4R2km7JFtKS
XldYpgjvBjtkjo8QAVliO5hfZbObspk7OuqPhRyfPxkLHw0FBGmWjmiFQ+37qtpIMSFTjZXvhkRm
YCGtBXjf2zxUw5bzHNcnFjedrWHiOa9f9NmkufGJsuSDoIUGQR+duTPv6O8TvNhdV1U+B2hCcvv6
rLx3PRDDnai4NshJd2Ks1hN9pIsY1vJns/iD1Z9UCTUd0rhEiO+z7wU19rbP42KXtphIlkWysyUM
Mw/Q/cqqaK+SNCNd+M6dwxzY5EEEPFTtglLi+xw1/tYskkPQVuaZNc4WgJ0AQogvl+6cde0QXELL
XGGYdIx9jEOJLbZENcSEdf3XLvafP4VF6t//xffPssR4NYyad9/++yhz/v3X/Df/85if/+Lflzi3
SSXfmt8+avsqD0/5q3r/oJ+emVf/+92tnpqnn75ZF+hqxpv2tR5vX1WbNad3QXg3P/L/9pf/8Xp6
luNYvv75x9MLtwAaMW3Pz80ff/9qbm6l7c4nRfOfP77C37+eP8Kff1w+1WP2VFAR+uv5fvij1yfV
/PmH5jn/Ap49i0R1Ms8k1xki/etfvxL/IoCnTwbB2qz+IO1VyLqJ/vzDEv8iDcW2xJHUculnY2Ip
2Z5+5f2LEJwMlUtLgad7uvXHf7+767+Oe3/duI/DXeN9wknMKoi5948aCAmF99Oj0NukzqN02pVT
i018N7E52IpaBoylUcvppSaBlBKlLqtKOFSMscbKUs9f+BXcpNF9ESjs7dnS08Ks4YdL+feb/Y+i
za9lXDTqzz9+ycfx5jzLw2zQ5GP+Kg9AWB3R1A2KT1PtftYIY/EEt8Fp+ivK6OgD8vp+tMkP593W
yD3Uhq6lPgvg3icfeRM+Rzt6ax12tF8CuAYJXFc50bAbmwrzLFZKclI9LTIlF8ULSORnizy0DjQa
v37HXhlr2I7ASHvQU95iBkOdpPmd9ACGJY2N70WcL0s9e8T33dbwmhKK96xF/mfa2XmBI3z58cg/
nw5ZdWj38U1G2vt8ZtuOftyNXoO1gAeArX3ovKxcs1jtsgBvt2TAk9XP43MvSvQVjWrOCvpe507f
Yp1P2WjZNcFCtzxd6ymF9qonNYoDXHV5PfoFaWuw6LbtDP04mFG9j4WLvWrwjYtk0VvQnHsFL4On
9E0jMNQocfZcDKy7od6C+2hNnK0rP97FJMkW087w6tlVvDXXBJYjlu0JUW7GsuiXtyYyrmVgG/jw
TTNiN+nXowcdWYTZzP2uMJ5f+kV6OUBzDvS8pyVEAwiKt4PyzQSoU8De6BRndlvehaF2rQ0huELJ
Y7Lc5c4UICdSzIy92NylNR8+C3yfCKR89ODcNINTrbwu38IJp29qctKVQxe3C8J8ZTnzlZwfXXPe
cpNrANXk/aY2BjgZco4pASUrm74iINrnpWetDbC2gHphhlnZ17DwYpiKFUDtwAYmYoZvIpTJWY8f
16L1nQhzzfYx7O2v0qcIUs0DPJj9sOgo0MG9Wd1SUKbvY8m1S89R0zxnup2urMRPV6MWCmRtV/w5
vWe2A/vdrHrAbCMBWFwsXYtjZZzc2/jYrrBjB0kG6sqW1oWXmOlCTeV1RX4I2F0GpSlxt4XAKCYQ
xFvq0ZidCv0r29YWVaXGbdOXcIlA7jklZMS0CfOFKs1X1wPy2mgAK+i3A96AeOk0S7VOf6Mct1A+
L8J0CH1nJp1TLPP6B+Umj04RHcrZiUekjzXBnVVZ3jLIxZEjKCWsyFlSvFWLGh7QGOq7kSdZjHV4
3gN6iOfeo8FKHgYnfTz9Jje4TR0miYNj39GZoggqwUtNnMdVOoHEhJ7RRR21ZlcDCNSrL7YOkXRM
7HstTNeVG2S4i5OStgvUOFjsNRXXziuZ1tUUvXlleEHS+QttoAtXc+C0thIkro/dl6zjTeoLmFAm
WWKIfr1G4dBj8ag5/WJGXR0Cg4FY9IRABjaWjU3ZKyt0Kj5gynppsCyX/ur0CcIY9qAsxju7R1UZ
CkZqUgOa0jvEO/N9nzr7rXeR6db9hZX0x37Ks6VmVCS1uXUyJROnOHGWLEu1ptLbHnlPMKzoqoWY
35PmD6BHFhbUSd8qrxUlvDV5qJXAQrqLeYbRxynbTqt1i+0eNlNeiI0PgFsvxFwzrWW2cvrpW9LN
hD99ZvxF3dUUw8FTA48POQlMFSxp3BGDivqW0MarbsruqflTouut7wi7aTsex3QT5vJLDfyJleMV
SkmJ5ZAGGbXv74sRqU6pOQZcNUDDOnCSJJgFlBajNxYI9dE4faFPn/N1xh/mxYjFTkMHsBLcUr/K
uF5cOalzXFBUSDY6QJVl08sL1HxqEXcMJW6zF4V0Mc0bTUVtBLt58yrU7lH+PbcOlQikrhd11ZFj
NJZeA2xDtPetwcrmJ/RCne5N2TI+pMgex0nnkO5vsUiC0T63WbRMElxRBE7cvEDkcqYzSuNSN+zv
dc4Wgdci7r3MnXaE9JsMTOfkqkPMsUzApS/slKl9uiO0EOmc/TEbHLRXZ4hu64E1YoTX59u86yFL
8mW8Q/hL4j7k0xXogQsTCOOQ8ez0HW1zmG9RwT2SJBhkeRqmVJnQfdMTJYEHevVqkF8mTmf2OHdY
p4+GVWHsO78QUQozetg7rWWCya/jbabH98qvrizYNgDcuO3sDeY67MPbycRDq5iYGp3Ckkw8JZwB
ZRV+PQ2RqWc1y/TwTUkgPFmkI58LN77RQaKLbzl5+Qvc5x9FVsMLNNI3U2cDKhWbR5vQAm6YWKt0
RnblOBRdOrh4KgSANMw30HKp4tWrVIornKM55lE6B3i/ok+mX2n5uGoM8zmkYW6Bvntu7iuvrQA0
FL0Qks/A50Sgzi+bFjSS/aCyGQQxBGengRmMbN4Yu7xhzqOvNECvo0UmT07qexMHJOQQVQMqujuN
IkuwrJATe7IiuMC1v/YCdgnd5HZW8wBXtOGTnc8vRhP38baazWBpU/XbiQFbM7ZrrC6XmisfzQzL
1CFMN3XnfptzQ8JkUcnnJVrW0yrPSQ/qABeLChL86XdlXu7TsHouqOcgeAJODUMHYlK19nOW4onC
3qlXUWvmJ+po/y3ie3d+ZUyVaXhOr3KreCzZVkkzYFCPGXoHkAHQJLIiWVq46QmWZDpUfRZ5bjz6
VVqip2kRhuw7SZWsQNhcGXZRLslwvVCtZhCX1RfFtQ18XG29Fg+ayuHbxgxRmbWPLj4stT27Jg1K
X8aw7U47tkGvwKoV0WsSqQ0VsX6V0cy3dHILfLnzpePTrzo/fzzFARpu2/SnsE1yTxYA2Fnvi8MI
LX0ZeJx+reGhqdhUkpRq5KjSt7Rsv5W2d5072tKR9OFg3EkNCiBokr4Vw5FcQrUcquBRGxhco1fO
ofNFJ3HsZqtlG3S3ORq+RVuykJlTflYAHYuIWlbzNbP08KmLAcfMoYeG506ljctMYxeadAJppK/P
QJZi0S7/nhZc0xh7JY/VZlEqLu5fIYiBTWFX5TOWnSShYlg0GMaOpSs4YF6VFs5MprWJIqZ52Fd3
XTPdC5dEtL0AZnSw0mIdo55b2LSKLr0BwBmH4p3tRiul0NvjtEC1NdDW1KQQw6eXtXUYK+2FQwn5
sIyp0gZNus1887y0xYxwGh7CDIOTcl5WacZRxD5cnVqWj/Rds4jSTbQ0D65CjGdhkXO6FqrV01WZ
Y7AqaaPAsKVfhDnxleXwFpJhj2Sjm83e+cs+WJAsmW1vmctayJPZ3vgS+kiGXJuFlIQx1kq0yGGD
o70KG0V12g5YclfkN4I51F3qU0iXqoHcLrS1e9lnb57P1uoIxg+e4bBkxRvnjY1TimhVswWPhfkV
CgDt/TB60XupCNsUIuVxO81x/GDjX9pkx5MhtoUNLttGuJubUpTJqqyREwHRiPPPaO+wlCAsilhA
uzEm+ZkiKXAhG5r43iwKlT+rtr01K3JQFVnhleVxXRPnYRb/dtZEY+E3Na+3NKKcxz6W1faAvKPt
78ksUCXv3oKMqYNaDBI9/DCmYLaMzOaqIdDD3yN68+fXz7uU+hTSOr3v15mbX7d19pgkxXWpYZsS
IxAMZoHbaR+V100Y6TuPtnXbTR+z2YmukOxDWt3s8yTSwBnp5jpv7fMRUwXdHvRNaDBWlYXZAm2y
j0YqH0/DT3TQ9BVu5RK/oal6yidIyIN/iayGYTTHc3LIr09hUGx+y3owjqfFODGwx51jkNMinig2
VyPRbwILpmabGsQ9aU06DWk2t7Jt1RdRY59QUHZdWIV/LPP4eijUY1JyqjFJrw2HIfpilcYqnAgz
RMjunOszJEqlz6fY13Ppagw09nBLO887YvBy1k6yHoAzjLM3lLjMbgLuTKXfBMebhdERQrp6sI/b
GA/C9DEKatZLN8eUwAZgDyvS3htjfe1PwUa2I/ufz0k7SRQZzpQeuzlEneblf0rpfqrcArboHG34
lPE841vQscDWdbeLlPOY5myk6GzuMpHeFNi0EAJkj56yITPWS3roObsbS733j20sjkNhsUY27nkz
Oo+n3XHSOLiabnvI+3hfEYJzoIibVeJcY/v+GCuiGulNLwQoK2+O4rM8OJL7JBjksw99dCHC7rqb
4waRA6kOISn5MnnjDnEMYd9z7DRajHwgWql4TCovyHwQBFQXtXLpDib4D2PnySxe25hFYpIubanA
nbellr6exr7n9vE2DmKBCwqPyGKAkR6GzC1RTNGquxyikFfM+wu+llERf53jBVqHj5nPobuLiYct
NwVey7Xx++kypnlr4Qzdd9k8phUb5uk2T9FN2pIiFkk40YofXYeGv0NdctFHrD1VWzyaiveKh9M2
Rm+3pThDF5J6phYx25iwWCdv8xGJAsy8oN31E6vdaRzP+3Bl2zt95G3lLWF7ml93vX/RGzcjPW4E
h4RIo9m+Emo+UmdpN4qiR+5kb42FqKzrxvVYz+fcPiJBHUKW48i3j7XhtodThOrpotTz+LIs03Ot
5EbYWItX7qTtNK36ZsXOl0b3nyIhDl4mrzOX+SUNauOZm70UjtdtScimm6tUZ4mpumM8uSWLUt+B
Ftfmwx/aUDYbicVa0C+nfmU6eFNP5B5NDzNbEdBdJtLVKaiccwCG4rguHYQTNmj106FThhuXhCth
HgGhUcZYSAVfPTletFaJH5RGaIE46YvLBrkQnjZw/mKTnKiOylyCT7etpazMcVvGxkVbCkj8Ac1+
laGJXRRaV0Um3rrAgxHUZ6skddKN+G7KqtkGHbOmDYPN0OnoOdvigs36IvSJxNSUnZmzXlDUE5Pd
cWGLYtjJlUFbX3OT5nHued1Z1SVQK11Q+NSF7piMcu+IuNw3XomN/JDJYCXJ3y70IocZO0yeXCU+
kFVB5yf446Te99dFFkl93eW+sRF05LlxKff/fCkJPPd6QfPZojfx7y5DGa9YGvghhjx27jk7smV4
LFTdF2t+6dObCEyClR0lKbk//bANaF+QnhGvTUr9+6yLr0gmuxt9bLt9RyC29xzcGkLLa1fpNIKW
b7Wq2J++6IaJDasf7f750V8PQX8tUuSr/t8P1FTEH+pmzAk4gDhbDT8+zemv/3nwP0+GdWSB9QZf
Tj87fXv63z8/E6dn/ueH/zzm//izd88a5wBjOzI1f3+8/PQhOycBAPfP65zenvJAfjcN1t6nX5y+
4LW8j5JRkjXUaoUGhXdLwdnOf7wo4kWKeDg72UAZOrogCy8sELG5TWdGjdRtWXchN6TrAwXZ2Sro
buT70HNv2tKvNoGRF5Aglbnts2FbNUW716PHtsFbiGvZ74MWTv2gggFjsszdt+A5KcL7jbvnfTv7
0w9PX/DqjlZWCAfdCS0AyCSSOMWlyOzU4O3DLPH3p/+xnHr7ePY6HxqDxhl13ZSBvZGYPu61ujT3
GNWa+2DsbvA3B8PicsKkBPKcsv+WAQeOs3C2tx9aTl9evnaNHL5Hhklqrydb5i0fUOcokms9DhFQ
D6QAdBFRt3KLNAVcWSIsFPaXTHPFSzuuk9Haw4/AsAC5xjKEr2yYIDYcN3fXmK1edpKj/JlwsJfw
9SDdVibKoIB+IxOSwmY2QWuig6Ng9kXYfrJH4+LX+haTPiaAUJw6O5h1aXdTdsi0DVUcND9Ty6IW
h0CHYRx/CfVw32dI1agiIrHt/XyljCnYwYPY4I90mbr9RaxiNJSe+6yC9Lq0bHeBPKQFTT9xpMlI
d+LIumydyV9MQXg10LFhteH1pCHF1CT2Ca151/ppet5ncchG5xcbyIiv5mg/+wVublqFgUbX5y94
u6MNrJrnCknp0A3rocqwv3bKrYybaydpD6o0iILz4QJlOccVl4W3cnqgNLZ/Rpngsmj6VadAuBZW
P6z69iUzxu5WKWWtLRtYQ5l7azQFCNUZEH7m7WRgZGeD0yOixr2lzix5NeSYtTGAPHJm3i7HT3rR
lPQp5nO53YVuTQ0tJbcDNdqso9shd12CltQ+153ah1GFjj20W2zsFNqs3r9z5vqyoHfTjCieF/RP
USfABQN43XJC+r1ES0nONx8PXa4ZOy8ZKUaC1KoAuy3tBrEM5nxVBYjCVt25EI1c4rQ3nqGJW6kS
aSjZW9xIukcDz1syMN2qF3dmTBqaTrFzs+8M8rb9RdlYPpoBH8J4Ue1KCw1/7nLILIPmhXfAecUI
xDa1SoTVOIB0dL5WMXYSpDR89OtbW49oqqcrOcRtj7eRrPMYOFsYI1sRpjykk3eBTxHiCyJ85M3k
4/RlAgy+0xvnTODzZnXgfltVPnM03IWl+WizNW5TIjHqw/q6DdKSYww5xKTmpbCLJZ0abdBFnEe6
7x86ctcMICSqtU5LdBVvTCDljjutvF7aG0c1NII6xqPvZCH+9faV3gebQmnw05WBzYPV37tNdE0a
4Ysb+NvWYrHAgO9auuIyN7xjEJASqX16soz4Smn9eNSU/p2DKykVNzlvNflgRC2COq+9LhXkcVh7
y8wuMSL534Sdx3LcSpaGnwgR8GZb3pEsikYSNwhRV4Q3CZdAPv18CU0vpjuiZ3HjUjRVqKpE5jn/
+U02hec6Evjy5CdUdSQvLYhQgVAfg4GknUKijRs6yRR7PtOpfAINfaYqf5gs52qUiLuz+tF/dNN8
RDzCnMSSGYcxo8o+vhklNi4+8sp6Jpm+Kn5ZI/r0vk9YtjGgjfVYz/BzBx+4KvElfuImND/q8lMn
gu/LHJRPNoG/Gp2rfUUycyP+VFGFoTOVkbKXW1GDIlSkaMRaLJmrudup2L93TtudBOLIxU5fh7Z6
iHLCqJZRY4+R9SSn6WHJ5XhB/UCAbdFtAb65Uct44+XhOeyTvYpbglGlyvZjS/zRRPIk2MI59XqS
5xDK1iVpoLZczvlsZOehKu5yKFr2TmvcN7j/XJ+dyfVejIzuLPenQ5xijkkeKRUMPi3D4r97rkfS
JrEQdC9NP+2NEV9DW74vS3SnkttFExGacNOWTR0eVdb/itWDV+WvGOYc2epeMym38Ee2WYPCgOHe
FsOR78ME3iu80+A7l4iYg8qeMVM0oo1HQVI0CZp9R7y0uHy3jILi5QQZ9cDwlAkHPaJ200p1lHU7
Yefl75Qd3M2YFqfgEAu9+bns098OuShZ3DwusGbDcdmYVPFirqDLl7vCIpCecD6JVZ7pjr/zdAab
EI29HaqI3DHv09VYhgHCCLTOpMTYDeRZtvGj6u2HtmlfB9/6wLzxidmWT2zVOZ6qT2g8JxJlXw0r
yQ+3KTTS29A4ewONgkwwVZ+q29A2nJY4NZT7Gf1m1nZPWBg+pKJ4XQy2jahpHvJp5072Z2pTBtui
O9Wm9S4T+znwxSEZ+OiRIABreWLjWpTlcJQf515cizxhDjBiMI0BNu951SH0U/YPa27vVpnc7Ew+
2T74gRcAtKvGvjTusMtKYoTM8tYl1Gqk55J0luTIxJVVk+WUAlO5udr1ZfDNoefaTNyXpSKOKJ3x
I+/eDdO5VuARteu+649GPxTewyehvVdAxuzuIQ9/uBjU0rHDy+qmn3Ho/55F8IojQwRPZZ6Dt5KP
Y5zbnwv3kIS2H1o4A6efHsIewqJ3cekx8Urhk5XBOVH+pTWqS2SNO6sobTAX+QAGv3GRioVA4OM8
nI35Y15wqHeATstQ7PFR2yHa+wWe8m35tiQkwicmeVUgnm6M+X4JET9V0TejYkLBtjQcy1LQql6V
Uaud5I3HTPLdz4LnPqx+1Sq5DM09BNQp+w4KsvgwcsS9Tmr86tnJhhxkCTNIci4s2CVM7h8cA23M
wzDbN2mQXNXlkDItUXybveUPmNh3SpWdaNvfXXYNc5ZhzXG1BT84w/rHery6zhXkFQjvZtRflRLx
wbeKic42fF4AOALppXTYkqhVDLnrIhfb0gru7lIT30YrCSha3WLc70BHvKsPvGZF3cXgZpbudchD
xF3lI3V1slv8Xu0wT/7ADe5PO+OpPvQkoluJvzOtvagM70og4ylva3aDetBTpnY3hPNnX4hPv+fU
r10WoVkwYvUAldsbFr17C5Q7hD2UItmdCWNOJwh6cPe2vUfcbFy3tFFe8lMarDVtvB6nlAckhO6l
gWaiCj21M8cBi9og7YnSFmcjyN+chf5IVPaxml3ai7Ruic2lparw03WlE1yJUm0JSPoGwv3sG46z
zUsOep8Q6dImkttd5MXKrW8LRZJGXood/AcAZdpBZCPNMspTbhCWMBfukd3vt2XF715iZMehnX6O
OJwcwJfmTTePHw0D1BQGmZXdm0b9NOca7lvNmY61MzmkhBwYnNiuS9JR832yWSMyr76PEcBpAVH0
UGcSVg1wG4frg70QSR7L8edCxt1oEv4VNCLdKogPOor3LSld3pNSvBnT8uBn6VtlDnhIBkSrKRg3
gxyvue0dpW+TvmE/FTG4SUAOPCO8bM8YJNtAMPvCZafc7DxmXZsmTF+FF91lFepsHd8pPl1FfU2t
5wegUktFL1xU2XOOQ6CM3ZNrtz+n8ckatl5ofQrF5JX/FngR1OvbUdpM4OTB95CtMn1Hly0PMHg3
zHhBxYi238AdAoZ1NyYpwfrPQs5u+39/ls321qW87zAE45Rj+EwsFAvE5Cl8Hl4/WobOR7TWcUp/
dbDs/vWndtqyG0EW0b8SMbuaoR/zdI0XnfRDjDVzzjjeLsG4X3g4Knn9T9upd072pvBA5HETgWe8
1hHxyzHPMaYY/8dWwU7IVc1Ojbxm3GbFK7E3XQMwB3YW1cXB4kBqU3/X8rUDt2r9Wv+M/1pkmxEr
BzcbjM34HYpUS4z7TufimZ/y1DXGxnFIe+P/LeNdugroOMfOYDGSoBXx9+uPcGzUX+vbMeJx8jp6
ILv25DTwtTFIe2If2logdtNgfukLq/FkY0QJzJvJ5za3weamw8BfoGKK+OdURUA4NTfOsXU9VKg2
3G2didJe0qbe6Wv1elGSqBh/ODCD9ZO33bhfXwCDa6cgAWV4mkW90w+nr0s/raFfDhLL9bXzGMI7
JnRb+q/T0HzqmGRbFYgJv9rJeKvfHv3y9Fv4r5cacVX2TDUHbiYUzQSKr4zBWjO7e/bvg8hZbXyv
ZwJGIvhOf61/p2Heb/qfJm2L24Bm8Kt98ffXcQo8mhnJPDxcEcXkQA9bCxwLhEKkwUF/K+HHTR+e
9K+ga9ypkQ4FVYNrlb/1Q5mkYWFmzL1abZeu+5RNfdcPqX8nah5L9aR/Q19T3fxJH/91UTo/WV9w
0nhn/VQ8xYOcyBClec57a306/XC+HOEHPjrEWdGifIvUCZ9rqpd879fNrerwPGCIFWrfRRtgscPR
cXCY6mELtanHTuwmm0lH4mRf0OBfHe6qXJJyqwy/PaaJaXDcL/d1gN8O+RfH7asxs1wrT2CUUL0m
Oc52ZmWeRibmtrQZB+ckKg1g0WbNUoQaTdZ8PB+hI3y1UX+aZ6bZ2Chlh7qIN770xMnroGSL/CaS
X0RaSw4b+5lu4bOa5oqBe/C00iBcwUKdqkcOScAyPRRxxavbEA6N8q9HUrA0NPJ9fUbIl9pVenaS
+qWZkA2oELYO9hSCGge4obz0zfSs/6siYe9bTRPTVLAe0pCNOv4wHaygZ4LFIYJpOCao8dQcsuA3
LHDSlbzl+xB3ZDl6QNRmBvKtqNjQBNl7pwveHJX/dOog3PqiwztKU4U5IdqPxRteioR6SHmA7L7N
tMlZODPciTbOPAdz7Z0XfWB1ufYQEIDGpDSwdyXm6wp3o6jhN5ss2Bm7rqpuGNgyq9ITGAC7ctu5
zGMy/C4MNztFXZNuwVhZ3oDCS7XchxFr5LxsHhJsBze+HpmZAwyKvi5+u11GqHFC92hLrr/+04QN
w1qn/Al/Ym8aAxUTw/2z7KyTWTFAsjOz2JrxXgzt97q1anxqi3wX63Bgxz0oi0HLEI7N1h3NF6Rb
TMns8iNuRp1KWEPiZUjRJDEeuQ69zjqcpHY+1QHYQZ0CdNvw+jZD7BxVPDCJLTmGMRpAe7UcHb+p
DzbBe2Zbuue2M69dBBixSBIHpR5menZzWyH88lw1XObKvGqgim3MVsL/mw7ZjNLFjMGyLT2Glha8
t7J5SWKK1HWhhwHBJGPt7zsr8vbYkY+Hik5mCabsWPcM/eqq7amwmDuPesm3BkknSnr5wRM3f/Gc
82LwqY5TiCkQdaMRhqfaW+QDhPIdYxXvyQwuUWO8q3j+nYXK2mdRflifWhByv/ELI9vPdk3EpJvU
Z+LF4H9p7bgLiWR2msd/aAV1XxnAY+Rmheam6WB1/ZCrTO76BJV/xrqQpv9eIgvdthLgdCy9wxRR
t6jsKW6Q3mcLfxnk3hZPQu7EMX11NDNDskfnyAVmA708TIZjjXNDVQM1pzIwEEXEF8e1yx387XLk
s82+e3ETErwUvfgoKQ61RSqnnH9TcTZYgyy4ddTNdcAbCsnnD9NiOJHK8kYf6G2XWRG3Keu7kza/
mXenG5g30T5128sYi/vYpzfLz7/C8iGKKI1E2bkILkCd9b0Qj6xto5rf4LqM29ZnD7DwX7AnmgjL
HG4ROaUJOOGcwt6qcHDGsAyWxTpO1QPFlSVVNVwPRR6e/dmHL50Hi3o/KKGIDJLyaMipBnuWErBN
GqUmCmJKI9eXjLomCr0yu4whFH7GRevQoCuZy1F+fBSakY/gjwkS/zLd5u4p71sFg5BhD4MbbmCS
6B+H0Xn3chq42jiajByLqblNvthzHBzM3GfmI8fiEAdMBJqRGOPmUMT32RwBcKHMKwUvrnaoyvST
SCbRdWx9L9vmoy+9lyKFB6RZXhwdVI8My9RQgw5xA1fa8rgMSzIJzT96frYSc9TEPsyTXj0H3gRY
8UOyxMxp6dHcFGUzEVQeDeY6s58T8DdnCq8iLz5sq7o7LWuhjtKfhiRatGeobY95cChlwP08Y5Ew
mjsv5sAfVETW4UAHas7f04Q4Uw0DeRNMniz1ug0qOaqhuXi1FBhRzSvs5namJ3GKbZ6ScOYnECtx
VPgHgpjDUBVFXwJEZiSIM6jAw53fyZMcS/KgRBndKiM8tJ59c4vpG2rGDOiQBeJPNOsEFmnfgZoy
our2jWj6fdg4L20fiQtDtl3WYEblWzA9mtwrz3jCPTkNcZ2+/bsd+08TS7i9o6gBarItsomPIHLp
L5ItPgR/x4zw9y9pbHeQ6qDNw+khLLFAlotpJG+kHjONHd2DS2A2stdTxXCuS/p3TLSPOdZ32y5g
ph0MX4TRvP4lT8n+V91+GfIZn/LaHa8F2rD9OvIrM/9B2RaJXizzXjM98YsjCNUCN2knCDV9B2kk
qT/0xI7kFhg4DG/2y5J96aGgH7bvvS1fCisCrKHfmBZWL0Awkr3Wf2bdfKs7Y2MaSFvW2Rks/k3b
RD86qX7ImQ2oyZl9iihlE7baBN1H/v94OKyii39nBVs4nUGtxngH3vn/FT11NjcaHNgBmQEcimVc
h6JMfsMwJ6K+9l4U5NBT1QMjukYMaBZtV+5CPvIm1QZTd02PMgc2vpmDXXOVRMZqaLrmbmgmY5BQ
FsVRcF7/5cWzXu7lB++JuKSJj+H44D8sDh2O2V7ycqR/mxhHRnqAJ0ZxoQH9phLet/9OJ/f+XY2i
6dD6ZTsBrufBf8QkQeNqqjYXw4k27VSycczKeogCyKMGRzMZMQ9F+9Usc7jDSsnbiNAiitTSnIsm
54agk4MVQLnSwL9bNM0nhQmwZ7L0RRHyS/S6AFPRZygmCCfhYfR499ZTFIBtS0rRdSo51uy0epm6
mBsBCnJsZF+6bEr1OsXuANzf4fP4y7XXBIe6BgqKxXKnyvopO3ZsvcNVPiEpUCvPoSmyU5Fe2z8i
U0+dgTHzf3/TnH/Xz+g3jRdqO36Il+F/5DkhqSmCyXD6k5E5EODa+FUxo8TRjb1Mz3Ln7mWwdSKm
Zv2s9AimLufGBY7TRwsNyy1oInIuPeNtqo3HRNiHlRyjsAvdKMXmEfhLQxtXXouh553zWUKpmT4D
k/78y2ZznbfJZo6raJE0uSGR2UkV3TMSJg7V9KxjE1NAaX0H/veXH/znmnFwBHFRYYQwGf/DGyAZ
RWFHGTFMptnbh6zcGXGYbIOUY6IyEuZbJNWsZHrTxgS2D7PrStIzHD7KrNIkcM0mj5f4ycPc3RHB
ns3vpHy2umo69y0Uy7VgmAWxFzANGn2oJG71sYS8MzV2f3VZ8YQEK1VwINh/DEw9JDOiSP2lDnl5
CmWOtqJsTawKZL+XQYO2LIRJlc8wPMr5FJjI/tWy8pBy6YqL17dnP8TQAXE+DXaKG6yXuedGE7HC
hPxQq2QM5AAfkedVHKMO9mfxYcZwj5LlrYCaoIIe+3d9ujKuainICV5fC2U7j3bwuAHA3LOAibX7
758IQQX/LqrCvdOxEa0QW4WcF0OY/7uBeSjv2nIhZCZvcIacKFaPQ0ggpo2SrKrlo698jEzJ/9nV
Yrz4vrB33ZR+cSa3uK9v7CF5W/TiazXPipiyK/KwB6zXfDz++CMjq793hHhGNfOrv5tSb51dDAH7
SeR7w7J/mVL9E2TJB9yzg+yzVzsqv8KCjaMyXgA+OFA7mxkKrLKi881t3wQPuTt+qIpY4UXEfB7+
T6F5nPhtZXviA7N9upT7KjDe4iHFo6Ud5VMUzPtBDVdDDOahmGxMIGvvWlvSu3rQXYsCXV3HmCTl
oW9TNV/iaOr4Tm2dY2nvsko89WB1J1xVCwqvHjuGpjdhk8Od3bUSuLE0qz1bG+KN5kNz8APhA3ay
4Wlm2EpncwYY6J7zj97xu5IaSRdpfld+lREpNiF7k+dSBa5MqvXnNoWc0xnP5pR81VVJvhK6N7v/
Zy0ok6q9+wYTzK4e8ZHRd4YmbnWB96ri7qb74qTNfgR5d46a+I2d8kO3pnTRJGVrbCgthx8y8n7E
ZrsrPFKRuylGOhJ1R2DIm1BUXJFBjaCaSds//NTEICr+rYsc+QCH8cud5mdRVVfbTH2aRDj0mUMV
rghKrpP3pCtPK1N1SH81yfhp2PqxUnoIFKNBjSTCqyrMsVxjPxWsFJUysTPHZm8UdKKZqG+dH7wW
BgxezerSFWdf9rYmg5RbSOW3sEzPYeIhhf3Lbxt131FP3HRmNdJHduKUwSENARGCFKhDE+jclLFT
gUOXW3O5dl/htt/acO/d9nW04POLftqGuhWmkt33ECMP/eg8Y1/6I9a7UKB4cnMQ75mwf6w3eNq1
6c6rSaTOJxgAbYIARtj3Nsd1En2axVxF07U99LHd9zCRd88x2GzoezYe8VEePXloYOuI3RjNc0Rb
hIf+t1k039qsuS9aN0HA0WagPY56Dn8zLnFRcONXA/B8F1sEijvkC61t92AAnEwWUICivLc0/bEx
+EM8stJM3sbkF0i/YazLNk2vltVxejAzKp3w2vow/PPBya4db7KrWkgSdf1DVmovQoRshWRwzWT8
bSwa6zpCT8OkZCtlkd1zW55J5ZGnxo4AegKMhqQiaARBGpAFPmJNPXGemJF3dFV69+gtz0bhl7s2
NhkAhvImF/XpFYv9UuDXi/XWDdfs11YhYhmCtxDLMWYwlYkwAMQpg+9pEgDf4SMEvFUDyA6Ze6jT
3t5K25n2dOgkxCCsGMfy6A/kQM942e+aaNYo6UCn6jK4G1qIPZA061PQe/uVGDQg61nww+CTIBMn
jS+wyi5O0YpDYdQXpTJ/182mg2pYPdig5sd0MiCy1PW5Ghb7oiL1kNZusUcCczdGq+XhWkVCDdmr
rjIhdP1oF0F+pieSg/T6r9nmu54BxtDgdHmBkuZcgqD/368YG1rY0F8M23xWFj640NdOrenYu9R3
Xv2oUZdoeJe4z4IvQUUhAdcjI1J/OTAMGofs2KTFDF9RGFcb/1ooD/NJxMq4ZkEeXDr1tf6j199Z
v0JRxxC0c6HZ1gu+8KHjQQAMHxTk9ZPrBtE1HlV+DGvneyai4jYnM94+qtpFVuUxmlrMK2aPDyP9
z6mR6jEJgvxU5qWFcmSEbl4KYjEMAjOaKcO5o/G8azrZd0h03nG9yvUqnAAHjdrpv5oYDkvc1B3k
h4yRSrhY25g2dNtIx8N1ezrayZKe/bJkviMKosLyaOtlPJ3ZEERsmpjYlQDnFsPDvaNzgHsYgtew
ehcj9DrbS85F0PnXVhchsYVKOJzRUiM2e3aTYThJLzwGFpBKQd3JoGV+Rwd+UNmym237H0fmxT4f
7e7qiqG7zqn1W0BOP1Q6azhtZ/KDwyo54JO7L+bJOgduzTAHlPAqbZfw0oSxIXvxS5yE70U2kR4e
m9BZYkRHlb/FEwIdvJNf5fLsDctj3XO7pJF1t4nzJr1SwR80+vw0vyS1si5hdlFcwKiSGmAILxJI
TtOxt8pLMi7D0ax8umQhVH/xjKAHyXA2k2KIss0X617DcLpAsM/PeRPDPUa5AEZoFcOFtrBAZHIJ
2ak5ePJgtz5GApUXVzdn3toBtnlllj5mMMTxBgMCpRnL8A1iGNdbl5UBXPQoUZpmgJll1NuuR6jv
BOlplXA1wwACXExfCUbrmld3W3etWmszoFf/U6b+m1upt7W6wHKx2TEnO0qbcV4y9D9IXC0OIeM+
mNzlR4jhSKHmYWdqPYOHCzi0Euyv4/1KjS7nOTumCKoWDyOsrvhckuS60rNru/S3AYU04zoyl2xE
a9I3HuFHHdarXAnTGiJScXWf0x2kxouVWo+WS547Q5WtGiPGX/3rWid1C8eHTKpjmkO3KuOo2xr4
H2uyM562/dar1bM+PlcOOeIXWP0dez+vAhfN/BtxY1Bu++JDamqwCe2cMr17VaL60HxYzT73HRjo
CJsYJc67HklAhggyboh+1qi5TJYdpz6ltM8jtRJqDn4BfUx1OSBCdArmcK3YFsT/5OCKm3HkeQao
z4WAdGaMgtaK76wiGZW05uZj5fZPKZ17kB2wv4enXsijNcpXNWTTua5wpMuc9KErZXMw+8Oq2VoJ
wjjFVdvOpBed4NnvA4GyDCLll0P+9QbxHHoyh/5WzCrEMqC6WAPK17zRGtTIPs2GeOzM6DXxFLNK
+053izbEl68ezN2qzL6UKLlXGUGNxmuhrdx9vwTKWj4wbhGbwRR7exF3EbinevERmnintYEONNt4
7IMn2BJPsuqdw9TD4hqC7lyuaJrWA0bGmWSqu6kdHapkQRJBrv3YXPqo3anSeSk1oNlqdY2Rg8eY
2IbKdKRocW6eDW+KTn/qUb7w/0yCVS5BHePyN29zUxTk04Oi2fPFiZ2CgQySjCT+M6XYJK4rQqUO
WCRl5Ca320eKaLlZwZY5pj8JpvJ7gP8LRsg/kKadE+Yr6IoLuTNziZKIi+7P1QhdxZ2pnuqEugjP
0J0zKoVEt/roDePQl8b39QkSL4bQw/7g1POwyb3+VYt2XPYHdlvxXdeeK34Q42M0CC/Z6fq8F91L
wegakQy1bwVok+e09anR3LLOIBVDBt/KxXkUxvCQBbCg4w6mc0/CBbHckGq1/wL+7JvIbBHO5Pgj
+zg/cWnm6L1KD0+1ZP5uYqG9twNukEHy8eCdaMND4Bct0GdCJInz0qhrJ7UIrGr0J+T/Caeo2U9+
Ft0GLUXNtBQJDw8uzWVOt7aIBg8RBelDOCX/GMlDg+YctPrNdOKv1lCkR8KfJERN7OagoSaX6i5r
rjXGVZrpUTBs3al5IgRix+6D1GUu95mRfFo176GuUjmwyb4IPpQUH6dmiX6aVfVl2YgF9H07WOmz
j6/ENLR/irg4WxoAqUB+0fWa52Lp/plATh19jTP1bxuMuFJEauASI5hDNd1HpZr4orr2XDk2dDG8
mGk0TtLg1oli19sZBo5Tk4O4cRTu0Uth6zpz/rUiIriy7hIizbcBQODOZei+fpsc2E08WS9hEf4K
5+gRDGqv66V0GvfmFMaaa8U7oKVDTfJREzO3VyMWqb26Flr9/ncvS/igZZN/RAT9kd73B4NDARrd
oqQeazzzsTKfrcOS0slDEmc77NFNkIk2O5Ki2jm2zUiDozV3PR4i20kEBy1a0f24bkm8hfaamown
KdKtgD+zNAQcrvr63PmFfxCCQa3wWPujNuXUTtIW8cxQ4igZva7CqVWBYelFJRbjrSatuUZOvQJw
K25t66o5IC64HCTqGwwV4JUmSH4p/CrNp3JlXWwdbtQCIPI0zhYyeyIY1wHAqs8hSpGFAPvLCiao
tLrrIPB8m/W4L54736PupbKfLPKGQjgd0eOohmPV2DiawT05Z70FGcsPmeJk5SVb0pqj5W10fT4M
75q7ydlybW/r9AFexPjZbcm7MRDpGo+T8r8NbR1vMc9ixjNMoN7O70XvsgU9qBy6eGN0EM/p19CT
+S03UX1y50ObQmk1Mz/Yu87OHvgUV0WsmS2cRHW0R047l5hsWTWNfiXp9tZLcHN2XBmLn25qok/n
5jZm96mfa05XdqS8olkULqr9AIDW7CkOCunuRbzcrcWCgIHqAotbUgVbM9gQwcT91FmXVSAqk5Pr
jbRGww6pp1E/rQPOtcm1J3R7TnAj+IQ5O+h7VzU/ncE4JI167CU36qq6jQPmlZ6Yx4PzOUbza2T0
825wEahlc+2ecxMbRhK/GmQQh6EKbi2xMQzUAPLbxSSGDw+YJgV7MG2UvvFptelYRmN5sN13zLXN
bSUnhCUa8fESF81fH9Y3sOlLEKE9wHPpq1vkV1MY8D8D/JvxIdiW5T3PYAkRnQJ6wG2zapZX5Umq
xJkd7TVyxc915LYsnHXhsPxUkXXLTUWYuMo3UOEBxqJCsxTqnYjyn6viDaUo52o6fgaxeprhbcsm
eB3E/I5FJRZx/quMp4eu8Y6h7l9HoApYY2i2tK8D8YjNvtIqLz1u9gViWS5+7ScNE78GaST5Jm0K
IJ+sgXAuNigOor8nX952956YRmik2UGrMde7q3CWgyv6a1jbUJeKNzfhpTS5OEcjHLp42JS6vBMD
2/N6y1V6IrMONfSgaJw+8YhsQMBNccQEsnTp3QcWl5PfM8/8px65Lw0jPUw+O2dU4XagkeMwgOtq
Yia7HslhkXwaOfmK2qng70ja6uQGSpSvNVGjMm6x4WkrVHZl/RlCtWBWnwM6dwzzu7Y7jwGziT54
ZdDEyaJrpMZkZxpD5HLwr8/zXOV4bGG5Zxp/Jnf6McSSuEzmlaJISNs9ZT63RwuAsa4Go8va/Xpf
rBiCwYCFkQ8PCD6J92HwTdfMkDaL3Tq5WAdYg/eLbLSXVUsUIW3eGJAaPZVjEBcmC0Ciek9nA0pD
nB5q6mGwR64VnyiE8KW3ZdTIwxdAUKLE0cJMY9QD3B8AidgYaDhjVrdEL8h2pHfWtfTo4KdAD3o2
uvoeYfMK67C+WSWbb0/NlCUGjAfY3hRC88nRJ14I5RMpd3nX9ZiDC3GFdY3WC+INobEvXWlZlJ7r
u5yn7ndJ3RnOAD6rxMt6C5Sfc5Umc8ne4BQrcFGn9Y3H6+ImX3rWl6XwU5R4bKf8uD6Wp6e6qmWS
mnfilcb/qzaQROPmdQn55LersFg7zeldH9gOG6jsuGJAM6yTFW+eEwvCKTMJPXWBf+ZvTao9Jrjt
IUd7KOSgDnqECdWMmVfIx1J1d+TNP3qaWyWiN6QPDC7AMmDU2w9Fmf5Y7yFhWfIQzB2ClaDZJ82y
DwcUJtqjRkvi/Bk3xjJM7quQNtQCfK3mDYx/SkAKVEzREW0JZYa+M8Op/AA4MhV98LpTjAy0rWXe
FxRKc27rN+N9HXGoClOC1n9Z0rfxj4e59GZ2OXvi4BFdzkdNS72JgC7wZ2C8VJdf5Ox9ZJW8Z9GC
3DKx1vk3NvzCgXu86icJsQfcbTk5q76+LdpMoAqK+tDORxc9QOPSN+jFumTU9oNGp3TZwows22ES
d1hVhbqey7QVglMhf9UKxJU24jnVoXRzIGPBUBv6FGpN4+QQKeyjCtrXWQxsnLNq9Y3F2OfiEf2L
zVsL8WORBxexs2xdbEGbr5UwAMWemWk97KSTDLuPrjMsGOXVPVMjBUrif6CFwf26+mCn+2FGy0G3
M5nW1rp9dU8DqmM9/Na7Xt6Oe9j+Nc1R4mzkXP6jMUg5UkOuCm7Oj/cELx2cHFjXYYE02ETro+v0
Fuh3RCeqYu8sfWLe1peQTphHRjURTA1RtB6xDxqnrfXanMP4dfW1KJBZc0bC/h2SU4MnQNGa47bw
7A/cXxmKc19lDXh6iFH5bDA4E7gX8XP8GmhDWhu9atIbPmRgNC0uanNaCLFJLPFtKX1Bx0vzN/Kx
RC362NHbTAZCYpbFWqyghLrXNZlUYfql31H9bKnT0ZFpRUdvm38x6cq1d0zP2o3nFbcaBFl5dXlY
YX6TxtTa1V31z1hmD7pyUgUlGrXtocwzVMU1a4exyrtpAcPgtg6vBMtXW30XIwLcAKDD14WEZ7sW
/h3quu4Zvdal5zmEpgL95AYdyzXu5gOw+J7LpdFjmP5XFk9lM48BrXMIlmvhsNT5wKTNrJYt1UaB
pIJuN6l22vkCmIjxjlY4VN3wx2TgYWBjsrUnNpLqC+oo4G4cnEcrAk+hA3O14NYbph1cMhz2sPaC
jTH99vP8qJf7uicWecbTjflhnYf4Jqr/MmCkRAm2lplmGkLl936HDRKIsbrlLl7LYVjHF2aaWykM
f6cx8NWyIMy8A33U42pVYGlRfLqA8jYeYqmKGnK9f1InQMABzLupSnKqOpXcdO3lBsxD20Q9zrKI
t33WweIL3hbRt9C431YwYcUxjH7BZH2yX1ZzjK5cYNsWPWxP9EBTwTYaRik9tBNcUnyjnZSVQ5TE
EZPf5NC/Kpejm6hOcCZi78b2a3ExQCJGeN4Kz3tJmYBvakOd5oE1UNcc7GY0WYemOI3a5qUKmgdj
dPEg8ZdfofyzqtRjUUAviXjPR7CakCbVazPSp3t284mjQKHriqQttpoYMNARAcO3W+JBaUZiYMiU
fciJBcd1hiFqdUmtkTlavdPTdzMAfZz0USfb94EtWSMrVQMeY7UnQWcURJD+IA9/rQ30oPoXxxnf
Jzm7W5vPp8Cg/7h6LMWMSwymtnJ0drOcU9pzyLeSBoP8jj9F25yX0qQE9EmWDDTVVwP1sMt+Lln1
y07ZIpjOTVupTPY6KFt2ADnDQKSTib3bQuSSpX/NYnOBUuc+V5rxUcrpUXS2Yl6TPbohHKxOwYOr
NHmqTSjePe5KwNn9xNGSLL67wd842whQ0p2Jke1KuRgwmt34XnLzKVK2ImI/jtWfgMIWbg6qlzog
Afjv1FVVPyqBGsPrcAHqAh5vxlCTOxRiV+HvV/JQ6sOlWxLa0x5rUiw+yx+z56wsht6afuUDhsgZ
lxx0H47NQNaDkrvVJ7meia3OO5nPAOR/2Duz5baRbU0/EXYACSAB3HImNVMSZfsGQcsS5nnG058v
UXV6266Kqui+7otS2FJZJIFE5lr/+ofK5pdqGKZqlr5dABRudUVV8raYq0RJdUdy5bM6Nys46AD3
3Q0OVcjIVQsfMx1yDB7zJkjfi+5t2UKX/SyPv0WSpsAs4VJab6kX7f0IfED2I1EGdX3nMHvd0eZ/
04ioNLLyKaw+ere7lhVzdTfmnqWCki2CVbceHQSYZnLbYAe5jPEWqxCK8ZL89DX46zfV3eWBd3Cj
YdVD1DFzCcgT7Kv5VvShsgdowGvgL++s0rvRNH+fGcn3xZQj09jhMgVNoyFY1Yr0Efjui9dSgfkm
FZjLdq7QLwdTgIXTMczhaXCjLzAOAffG1QJzlox61ugJ917vRIfFGGpheg3Vygw4BxbigBr+JRIS
rRskH1CeqIz8zl9ZVfKxGAthdst4qTDJhzXfutj6iJv0VRkYqWNTL2JEGkX9wy2aO0iUP5ZxHWy/
/dSUbzNpLXS7bYm3i/JtAOVUnKG+hW3ZMNkN1cNXt8ULEs3jMgA2HCZ2ADQry/Me8QJ88KH7bRFl
sNUGcN5b/1m1T+NIeY+NI/xUJTfrHeVgRXWYKYpfZ2V3MvHEes61jwUcFlLJiUdSN7B6YUICkdXm
vhsNTPi8Jm2E5gAGEeGsOvM5REXdrof8tl4WKYPRfm33cp1h7a0G8eR4wJ5VV5/FDa+HAWTWlrfA
hLeKq4R64bDUfkvvVmj3UeZvZ5eZZioj7Pgh2ycFwXkNxGwTgyYoutF+tJJ9G8s3Q7Alwzb9HipK
bWjUW68RjEipQ8zaPRPNE5yivnxrDbfaMN5Ze7K9h2sGEV5ZiakubVSWSOj9LJI7virMl2wJrAM0
wE8FrxOsRKZv9geRtVVOY8sYtevED9vK801n/0jtEUWhspNQnY1CRyNOwLzBj8EcHWSJtGwpP3aU
fFZRQSyoIXHvPkydfhcWM1QBk/7MsqsTbp1so7lzVQ9EnEFNE+hqVBW9EODI31Rz0+hr9RDXNBSZ
+qChqgDa7kE7yDrLt/7o4hJiNE+Lf1cyc1xH7g7evEsHKPDuY9y6lVDDMRoPeZZ9bZdPCKcFI6t1
iQ22IeSLQseJwPyRa/VVOVqpnpHBxyualkOVVo/KU6SI7NsZ0AMQmZpxtJiees/Yln5BRYgOk52c
7Y595TGb9ZfF+zBVb9/Tbkdd07dVgoa4UW50OIlke9+EptvcAGJeF5TFGNk5wmamEa1fC3B+hKcR
NMDI3KhLOM1JyVvuz64i8xTE/jFAgQRDq2Wm+SXVl6n6QqFUjefy5M7KXU/1YAv2BEZxMqleUit7
NxV+qq6yW853WemenJJx3Szfs6FCJgNFV88+J+UW51g/RDQ+qdtDdmSyCxlv0hYzDJCsQ+4G+Qc5
M5vKoT7knlrVGQkfBzpjPPVj/KE5CMhiqFRlpS7zUhErOH3pr0fc4RkiM/VQ//eEOxxscUrmpQNs
sVdAeZzcTGqjUCc4mqOEuLcVOY2QJEqSaydN6TZBtk1ta2f0w3QN39Alf7UbNl6tlhTc+NRwJWZV
arsKvsfr8kESp7WwPOcOxnVdueflJOlh+WB3pFPKM9+PSyoRluhXiWFhNmcnyw/wbGOL6u6SvPuq
9prl7CcP/t6EeLSFJ2pNO2XF1qlcMhFEnz4+GHi0R0SY4G0Y5eWXtnieTPtlcZBSRa80529p7t2g
wFP2gyaZV0Hw1t7rTfi11Mwf5ZO1S6zC3tQlN1RVFctho7moQadpByXS9VWpqgYK4r7BLGFl9f0x
zocjMqkHKPqXZsACHnX9Sz6cw4xJMpKIl0oIk0FizNaVfFvqW2L0NHLFVlFjE3hZDX+gcYYBGGDb
KBtFYP7BgvzTM/gXJ9z3/+9o/LM5sW2ZPzGuNngm/+Zo3DTX97BrPphj/mprvPzLP22Npfcf7IJd
MDYLJ2KpvIv/19XY/I/N/gnJ0jFV3qUy1f/T1tgS/8ENnI5aupKUH8vkR3/aGlvGf4Sp4negpCrD
Y2yS/y9sjX93NXZhyOgeJETDxlX0L8a3njlh1VFq5UGvh/vCwoEda1knLAmLcwuWmYuM/KeL9Dde
xX/3ioKoVBO6mgn14TdSbZpbRN2MFOjDtsGvYDW75auQaDroBgY/7P6Flvk7BU59QF6I7FxyPS3L
Vc6/PwUXBBiqMk1JyoOR7rAohEjvTJdyTq6ymi///Mn+5qVgCQsCxHlBnVf79aWwDDaopObyoNCG
JE0+FWc1MrcKr/znV/rdrpgPxSvZrqXi17y/3LVWInsObY4+Ar68reeyXTQhOFwyRv92/QzW/C/W
yOq1pIEhu+PZeG8vyRA/X8ASG5ci5FOZSY0cz9QvbkXKpStvEAZAi6x0Ukjco1G3iHinasdc5N4M
cIoX/xaC+jvBdnknQuAR75mGtNzfrq8DOUxrvaFE46ftdHL/ZKek0uPF0KYLpP1zYzkfPuYi/3yx
l0/4Mw18eV1TSiBnAa/XVvf9pyugGXZhOkbBEtISZgvtUTg9TOfhXLXjmek0lIjgNs7nC9FJtJta
dK2tmkkDNnyRVYNCuvIllsnL/8vbskxc0ZeYEe+3B0nWRSdSNMWH1mqAhFL7gF+/yqUfGAK57Q9q
OQR3fCOmqVIQeFukT1OSkVXd9c+ujXE0dfIgg+s/v7G/vU1QgdmeqA3YXn69XHMX490Gf/wA26DG
ylqgQu36zTRRFg4WTwRDVke0X8ka/rdwcuN3EvJyq356bfXzn26VS8pGr8G+P1DZP2DGQ/0BRr4K
RpRE9XgZdc5vPR4Pg5Tfo+g1r/1/C4b9u00Aw/n/8+l/uytDkoWoAHkHc0jHgOb5Isf4uhhox2wJ
/3yphb6E2P26OImDd13WJY5BQiwU4J8+MWEltpshnj8UermDgnEjmeYMupp062AzFiY6SF/7lCkj
XqWrKcQLPHWHs12bh9YjJ500whuXfzOl043ns3ZMzTuNg7crG/1SBhFqo/4eH/KzZXbnIsYWunhT
ZZUXxVdpwOBt+vEypzsP/WcZ7DuZZTh88HvU/99J5eJIKTwU+2Iyn6cJLW0BgtC4t5CbbirJAk2w
NVvZKHZWZnefz3W1Ai9lrdggQD38OR6osR/OliWPvWBSaoQH/Bgy2HkArbqX3y3ov2YxV6qm69CM
j1GFn1BgnvxiPBbYxqOYgf6Z5I+tQ6aLjkvSOss6U4F+x6wKDpNv7pp4vrSVfrCaH0kXX1NHv0lM
/KV7b0f7Dhtx6LfCiz9Vi6i6Z7WehMcSxkjHpGp8Mu3m3VVbsboyeoLGPBTNrhzAkEbxrjl41umK
XB1Ge+E4d9gR+auBz2WM8gAn5SVtO3iXyMq4nsvm0crxBpcd2vy61NbjlF0NXtOquUCCHW/wGPkO
03Q2ImpvvbsOGh/OnTu4Wi0gYBsyI2AdDK1HzpvBaDhzuC3FiOtuVsATYwNTl9+3qfmTZCsK7cXG
jBxud/aJOyQRzjAanOBOwOiCIpdhYxnqN35fvpM2sLJGPqo2sPXgS3Xpo/4+9j5Gt0QJ4g4XMlcu
rpgxGfDYF0vvVIXGAxSAYeUTHoqF7fw0mqiQOIQ9tz97CImzDMpg0vPvvcbbPiXK/RSz56tncwly
v2IM/qPqxxtLT6/qJfKZShmOKm1yt1OvF03VtwYah6elVyRlN7a6UhQ/92OJBU+iX/B03ChYKinw
z4mza+/ADjHHS1VBLgMac4vgySwEzra1cY5xiIVCwZoK7JZBaveUZAW/3Gzg42D6w4DBz2gRb/sc
yzMSwW4smZIeSnkx847WedjuqjLS1k0VK6ExzMipepBB/+Gq8CxhcrNq6U37KrkvPjJjazzaDtZI
bS5PPFe3y7t3YOauRqM/q3M3rhpUBlcllsJq4TpAIh0m69ZrAWJHxnh4NZsrJJQXtZQJg+RR1uU9
ZFUiC/3sEBvcm4jTfo/1KdZh/cWs43LX1EVzTOLp1Yjy+haiJxYPadjxBfUhg2G/LneV7o+sD1PA
74ofluUIWegzVg/urJoV9DRfTBE8OW1O+oCjkojUVqLMMAcJtzLlWSkObLdMM4bLEiKETSHyHR/L
WQ29RVD4YPBeeG176ggrKXg4yWSepudmpiZctq1eHfWhmmaOLKEysNbjmEq4U9MFAWaxgb2ivzPZ
6HFB0We6Waa853WXYDpflBUcZba+tg6w/EhenTq5apV1qKL2mw1paeIZ6FkuRgC7RYN8rEMBlh1H
ljdQAo8uokHgfHO//A9et8emmYfM6S90dgn0Ht4WRmRcclKQETUECJa6dFNr5j0O39ranXAlATCC
rufMmNpbCJfr8UavI22DrP9OR5hHMqHW7Qf9YHv9dqwd8F+iVncDmSLkFwTRzq5H1BddsZlGcYEM
x9Mli5JfVK1k203AsTzpf7DyDGx4ytbwtiBum6Ly041/N9uBfQtngXkW2PsW8M0trOGEjTlckXA4
mWZ1dFp20aZUx2SB4E6D0bWTuvbCs4VCRyo3OLpa0TZ3MGwwDg3zbB2U1jNIIJTXsfS2aRm/YkWF
xjK3sq2XcuFSQ9/GGs9Viok6IvzpshDvlgW5FC+yiz/VcaBn6SfqkoOmc2nY4toW88Kp1X9Uvv4c
hznSAONp8L2biZEMAHqBCb9LtsVyi6YWv5JsP2ZY2anFT8A1jsAnU2FgWsSCyuP8ahAhh1UfIE8D
bjuRSLW2Wdbh2BdbDFU+OrAfEjwl4hRvOg7wZg3PzHcRkNEqxTAaEMVnnhLUr1XHFQmaaOfCqmg9
jRjiyvguu8be+HMC/8lLWjBCJhsyRlcDzZPkl0DbY5XJ1GVkfGkLDWYDotKonHHmGGWIoD04OQNv
HuY4O4zfbnoI/Li2z8WmLMqNmGbkSZg3ILKaNpXhtrCFvWOU56RywQlhQB+ueZAFg7LiLi8l06ie
st2dPiq3xRqZfWvizATi+pA64FxWcZH6BNOP1AzXnTuWO9PmxXo28yo2Ae6ifotiicG2undFyjPU
zyhErQv6zodxZLm0WY2tmyeueDZDztcjDQJyBaufiVuYctsdx7jyD++Fxag+x3zJsgAyl5oIe/l3
L7ZpkjzUUJOG02wCua1M4cMUdhgwVqW/CAcTEiD2hJ2qZf0ujNfdx6ijMCFFo0DoQ0Jecc5beclH
HoHQ757nHMKG2stteT/rdrS2MWBdB4P5xcmx01i2ILtDpx8b2TYsIT04gmFS+V429gV0+iMdeWxN
V38loEzfzHlMgMKMZSRxnmB0RHjwZuZ0g7PQbUV7wAyAOMqSe25aAfYygN1t1+GqKuxNG+TYcZUR
DvbEnMoY9a/FubiZJ1kc1ITPEQZPOIVBx7OM0Gq0b7s8Clf5s2jd/jmvmMUIAHoxu+9TNjwZjjt8
jwN3HSbyFDAc+kZehO7smlYbiI+0bvveLA8039EmHqIvbtPrN5kXD7eaS+RslPp7s4hvRNXvK2wU
7oJqxOAf69V1KwJrQ7LbtFYSeRgE4FBIrvc5UW6RcfFgC0lgx7UY09eIoxRHCggR0JumquYQ1NO9
Xs3VlgUd4fqv4ukzt4B2o+kbGVXTZhLTlmiNYx2ad8gEn/NBYv3zbenJLZY99Ltt2znK8s4g12LE
08K8zckbA2UXj1BD8o1RFA+JRABha+6hxPOeiS/5x2mYbaPJvRjRVBwxkNtUSTuvg6x71A3mb7ZD
jo5oghsiGG8qq6t2nYSbIdup38JiwH6man9og7wnzZtsY9HuItxk9mOZ3djQtngokrOH67+dXVzo
39AbeD5RilO96g2OklA64FHJbeYjacX07NN23tuR40PvBmMHxZVMieKhNg1Mrqx8HWk1GXvxRnep
t/rR+mJpzM2mgJ2cEBUKrYDGpDJbHn3J8z951qHPElijRbh3TF7Qww4JjamtfH44AnrRIT8jHmgd
O6zLaWt7hNnNk4fKYYpK+H/dJqgTHQuuAsxQIibB4cs+hJBZBmeqbkPomtifdpxI466bmn7vevUD
8/WE0U85bfLW2hht4mwbZ7KpY/uvTcSTNs9DjzdZTRnlppvcjVBAEgDruKW+cZywPigPGTVtq5qh
JIMIF4yhw7hXw9QIi1RIe6E/bWSpo3hggoV81Nsamv+dWQzLSfFkLPXqsm33rY0XpC1hMtR4t3p9
ul9OutwsaDJRjWPKiYRkDKwjCcokJ4ETsJ15ez/Pz6KyxH5GHB+5gXnoPBjDnAp7CBd4MYrwzoOe
A3vhNfWrbDf1zfe00vzdFMCiJfQE86zWUxFEWI6jSBf9Dh9YiqI2CvYWQlu3lS+uk0Q7uje586P+
Tk7Nq4dN2noiG2JFRDfWCFja6YLaYO7cgzsGFIg5ZbrRmbiosQhgAlK8G6In+dPDfBOjD9czLkjp
sAGaKNM1ymQ7UrELZXpVB+Yf6BISiKBYJxH1TwwgvOJZhw1mvSH2hEEL20iqoiBx5p5Zu3ZTaBXn
u6DOkjqdGY71OFyxCUahh5CJsjUJTVKjJ2WX+Za2aDJ8upm4b8tdDado9CSDOAf7A2PknZrcoEFD
PibH9XJNZtN9KfLikT3prXCD+6XUbWPaTKyMxlVDhJLAZ5pYhfZs4KgkPtqJzw0b8OqVe1UpIwy6
5CmmF4IhuMz1fh/pdb6KtK82eweboL8acRXYzibiYP4jMgTH5ZrpUM3Qs4fsivmS/6ClGHh4Od8q
B7g0WdXtBKVdnVNoqNQEgxHDAda8W9e3obu1aEx3ZUR8jMXwv7c6fj/VBQNRtg2SHXyU576DVI+A
INgc3MZYNVudwlo6dRVClwlJFzmvfhN/x28Im41aQ7qYXIXF9R/mho6TPg0bvfhUccdaFSqS0pGQ
XMjFLdJHpx/vUYw/Z668x4rrs1TppXG77d3qvvDVI2bPF5tzel1GFZTLssGSoHrG9zfbDhhYkM1e
HbQqTXeGi0Ue6RE3Zg9j3bGyXUCE0NaP4CtY0PHpLx1CZRCgLWho4NKamurK4tqM2d1SUrX5EyRb
rL5ovuBA4efYkMA2c6CqtlS23jfRYgQfcU+h9iwrNOiaZFV7802cpRu39HGegz29vO3OxT29MAJS
Z+gWEHgehKk/YIBSbMhHhUCo9BZCOs9R6qkMASiwWX82M29YZaFxCMzhbA7TTVRTHHcOF57KngYN
w00GkYTnItbqz0lF3ZOlwSnIijtZEIFgY5WLyOey3INOzXExoyZ1Qr0Hta/mheotVH+sh9ObBW2l
y7oC/7AIap/vGSvHhEGzdMlmCu/F0e51m1JL6oDVM88hmQYsLvUmRFNsPNXa5jK7U8UU1wmetGpW
y3i+6exXJ0Z/pBXTKRfiVlY8E409PcF/vnWc6SZN2gcBDDEZ84mRHdZwOf+H+tUK/7CDHievV4vs
grKbsHNnjeRm+OgB6ZlCHorO/Vaq0LjSGG8NHKIYd0ZXU7XoQ0BJ5r8t8Nvy5g115pQW61VkABUx
hxS2Zp+tzDdDwb/Ukgyc1+uOIM+q30U23LDgk0je+8hpVsaIzM54Go1IAsGMd2h8urVmP2g9xGOi
qNSG0TFESwlG1NltnBHOe2TWLFIuj1bR6Lhpc0uhQRFMr9e5VFbV84ImVwE7XW1/01wJeCZoLxNr
ulHnMuRbwlzyj7rnmVZNfV9QsncG0wpcE24tiCgtxr7r1scDrwrcLSWGt23phFnBirZhRkyn94aO
t4t6ameFjjFw/IG5mr1e1rxrVugFlwdt544nQhS+JSMNiNpocZ6K+h911WOq0+3UXQ3n7iAL+zqm
4TU23hFvkPIgE3jgOduM9jDBHCUjaNrMER9bQRB9w9MTjOPZdl6SLnzH3XnOQVVqKQJO9SNpsxpq
M65J7z+N8/hFfUypKUyZTbFs5b3tAmY6eOUvwGXXCLpJrDjz+FXwdFQSoGJAHrfFizPcLLMBs2Xw
67fwY3zfhIJjzJdKQ51apueKpIZ5IFks5PHHZp/mnsx0xMnaeqFLGlDJkAufYh3Qq8+/TDKeoQTR
dyjAxw5gVVmgGnLgXYeNdmTUszcoEh21tJcveP8ATq0iRcmq9Agi9hSS7i3vRzWibioGTAwstnIY
Hx2ZTtsFWAhfUhubBKL7CP4eWHhBRAPeehlJZixwA4qnIGJAVQJdZxhUZuDsCahHhpPPgniYHg6o
dXffp2LXg51IW/XWrEqBwRtkyj2cIbr1BT4jtsIzEzz//LsBmsvUsKt7XJxY8DH5iGM9fAc83FY1
KTCdD1vBoPDLjOxL2xt3y/PQkl5Sy5rOHq/9LYzpDb7tP+yZWJ6kmnjlpN0FI6GK7hsx1ge3nVni
y+MHD8D0sStYWm0fHgx2XCcDjLEv6NmmEfErBka+au857/sq+JQBG7edzttuoC2CrXWsh+6cDhje
lQIjX8D/1WRYAXKSkUAW1UiCwi6dVqCgsnRkZ8hLRFdt5m5cdT4ycFktGGmmcepGgG65jQcs3Woc
shvIgOotR9XflzgEtyE3xE5ZktUs2EhB7jKm6GFUHmhPNZS2QwEyGO4rSIjQL/BTq6bouZEVDkPH
wUTvUiephi8u3FGzeArxL8MCEqm139yLmN9dsb328WsboM7qG7aY1CaPo+6N+6X3zGeJpMwNN2nD
JWqd7LVup9shhhE1+Z22TtuMjDnbuTpGRsVwH5jWvTVmnwtKo2l86JqklKrE/VdiJ46Xh762Q442
lAd/HHaUiqQYVixbm9bYszEIi2PKUxRpTgjbwFOQXOZbLJrY/XATWt4auheOlFiQKkCsLKF21ibX
LvHgaBHqNaB7eizizNmprWRxTys9Zkihkb9Zo/zsRkw4XZKhClAEtJZQlR+ziSMknkGU5uJLM7cP
pUbr7RcJTVRqs6FyvGGzjJcUqv6lZ8bsHshZnW2JpIxuHflR4RQMY4fiSEFTwubBJOkGtV3xAMqw
YlhNEGfTberA2+E7FvO/wFqyuuyq3FrcaYc7eHe3PMuNJuhRy/lhqeaWD0rpNW1K22JvpskDmc08
ddPNll9qafs+ENFTAFO5ccvvHgPGfVrdGZP+lVgR8AaGAH6Ak0aEascMTR/IAWchaE5raVFdD9Wx
yAPMIFj1Y3KuEkyJNRJENqyQfZNPX9G5Udw50f3sPQ0ONPcy9NsbM6UPbaUgU+Ou4SxlK60hhOXZ
KeajnazxqLslTUE9/fBN500jYG1He763A0zOLG/qIFFmX8oK0XQJkx2fUsVemhQhOsuhNlXvhCvK
HVGhuDQe0dB8nQPXwa+VXtdvG9iEQXnMEwezWRn3GwzMkIRH4m7U++550rPXLOnhF9qkbSn6pObt
Zns8E6KlbR3gu3WkExBHkCHcrUKrL9hDzqN9KnzsforZREFtpjF+etYNlnKbbhTdTu+r+z5Jh5WW
9uUuEfgpScTNcEg7FUWcNrvUoGyIu/GhwZjoVsAIDXtYwCQGACr5fn8I4uGl7kx5zCLURZTbtEdX
aC7kx7qvNvouO4Pl1ZTat7bwFEYaxIe5JKmz1JM3eHaItiE93RqYqUAayx8J6AwMbM71s6y6drdo
0LNGtqdEfcGZroJthi5EqFAO9cU3+NJ9xUrCOLEW5J9f7MI5tfFE+a97GkAHWoddP5VPaUUKyPKF
0HBJ8AxCpiAojk1Q8uvT/AFvsmA79RphpSg5QwM//DoEL5bK1MGoghaEkN3Oh2S4kQWi5iZN3xtd
E6cu07/mJQMF6O3GNsPRZFUMRnZavkSJ/9WrJ28rzMo+jW7485flezHS521YJd8jEkqmtJiOXE3r
RMKmdVr+9NtfzbAz94FNIHCBu45ldeNWehhbanmsn/77pRyCFECxjLd95QPhVGPUwB5Czu4Toqz1
3QG7LUy5w2qospXDLmBGt0lgPqPnw7Dc63ajOY5bPYxuFzeL5UunLCnqRj1XAP7b//4g9nmhNAHR
MDTTOC1fgPvFH3/qlJ0O7CR+4gwKm9SFxdMaVY+epjPcK/Vzkxj6ucC2Z5fkQIOhL48hdPHbRESv
pqyrW6vFeXTQouygkUp14i6dizZYZyQPPuuyvuXH4700iFkwkzQ+eikWI26UR2tyYjH6z2vzyTY0
8RSFermVMaZAngf1sTXsZmdRESh5hIfiHj0XC0r9FaC9QiQZrJe/jYNtbEH4NUIyyAToOt5OMEzl
eTaz8ozfswM0Dk6xfI/EWsqPTj5a2sNIRt0TaiVAMUhk8B4tvUgfos1Ia6j8qMIedH+2EouDCNeQ
ptMk8Lf6o52HP4wxgOmoTEBy5Qmy/KlXd+Gn7+my2fWB9QXpdYik0u82g3C+ajpZOKOXVDc4TQQ3
GbYnkMhOvfqy/Gnsw2eAs3nVlJzgTqOPp0CmnzGD9m3C2PC0fGv5oifen38tawwnCbpOkU1kBD8x
ZxBgkic7xI3AeEp6VrkoWoQhqXU/PXmt3zNt4os7Te8cR9ZKOrP/jOdmMdTPNtRAvy6mA3kBW6Ge
Ykc9ne3k6XtUAbdV1gQsP0QAWt7uQNzR/Bp8RwSC+t/Wt+1473R1ovwgsYGusVaI2Go2YaXq03o7
tQY2YuoRR/+A12xbkhoX6RhORdgFxt2pTyRhIwQ1tKdUbTSFX+yjpPP2Jma+Bk6Ifog1LFIdnZ5y
n47iPnTjLaNEcfDbXekk7g5uNhaTBo5Hsvfwx+BXSd1Gt5G5D13chvgfGvM6mkdiU2cNuqLM3yuc
gk/T3up03oJVdyfiNTv2NUxwKAn5o+5aBNq4QbwFihjXuR8hJJ1167T8aflCovWff43sUuwyz+Xk
7I7EjqBvy6v+FEqLFxnCP/+0fM8OXkltmI+gx4SD+iPweBjN6IKRIK8E4sItZHcLr+fmG0KTGzty
OKKn/rEMoy9pWDWQgetNWNbTwQjaV5E43PlxFU6TjnjWTAEehuDWj9yTwN9sTchteVt6NiCdDI4W
LQ/JHagGS/2771r72LlpYv0QFuM3ryovs92+JSMVo0HA+UBdSucr4tMkKOGDyXy1YyTzXVTH7CTh
g56DYWBcAO5hfdNFDU7QNz8qivK2Trs9xOFy+2liMBwZ2KQNg2sfw0nIreFAI0ND40qn3BQJGj/P
ab7Edva9ke53GhNcCZHH2V3wnQzS62TV0P6bcx7YbOuzzTxk3AVaeFQfQBfDnhRfl0diDPECVjqn
eKK4ReNOYSTQ3GI1CciyLvtgF7Eh44rF3obnvWE692nIblfLb1Fqfq1nfklN2LU7cswNHZaWIVCj
YWdvATFmzDTcF+EF39H6fEcgAO71FCUS+mdABWfbtN8zTtqoJW9n8zRXgmGcYN4rs3pnz8poYmrF
LRFwX9iF7hI9xPfJYDwF33Yvuu5RVCWi/bGbDnParrJas7YE5iGsjzjgZuQFzOL6Vf2Eg+WwpZqt
b2cJAs4o6hP1wPgHymNpHRmW+B3zMULVCKTxS+/UuJwyU7ZGaPLM63yvFWRbHjK/fjL0Hlkt7dOC
6MVe8KmgIEx3aKh0EBY3Iwpc+GQ6KOsWe7jUHpmetq7Y5MAQrU8Daa5tGh2h0bdYMZ57jVM/olra
mjK5Rp7+bFIsgh3SM5M6t46IZHV7cAEo+VSNUAk6YKE0Sq+icrXVwaq80z/zbSxFMfuFbePpdAXQ
mjymgqZh/cYvauY5sLoG+Ep5E+YTvUpp6OHWwIx9ZEbilNl3Kj0SUKqU4ywDn1BQk8dArYPp7oUx
vmNU3QAU+NlmqjNYLmUAzGgpxd9wDFR6KyWPgoWb+zGWTJltmsvOp9+GBD7006c0WQRdTE2oO4eo
sGGEg/YUsTR2TfUVd4HrSL7bWhsUdJDuMCSfKPnjTdZpt3Djt/98UQxF6PrLRYFDajiWrfiPv/Py
AqyaXCCRQ50Zlw46UZ3Qsqq3FJFcajg383AIPJKxR2TR//za4m9e29Cl4EUNCFAET/1K+Gqs3s6A
+tNDqSbemU//xQsZ4cUGZtCEfV+I6Sxhi0yjcXEdcfQwZVddGGPRs++RU1NDBaeOYKTc4nHjHUcL
yOef36X8CykMb1DdsT3X1T3TZGj467vMazzsSYZl2bi8y7ClQXSbZlixDdNMorSB4GIQgyAR2CF4
vyrKWDUkn4rMEUXcxQw3WRgZ7q6gI4ZrcDVVL+emsD+dIr8icLxi7PTJmthZgqIsiEMMASOK28eF
ghjoqm9XcGBbWffVl3jCMngMaAoXngZtAqroQm6cFE/snkZeJGm5jzlwg3m8wSWfFzND0lB6RnFj
nd6NsYVLFFLzzO7PBBh94GLz8NWT6Vk1bOA8V1kP57RulBLjTSiQMZLV0c6pb7EMnBk91ub0nI7h
4Z+vtWH+hRzLxbYNgdrBwR3yL4TVcowKzQX6QKOfIHzSrS0cVbpfxTep1U5mNYoVlZVHMJp+hR0a
ggJ0qfdGb+2IAS04DkCUXYfAKS0tG7zVouHQ9No+VSf3NIDnzFnqoEUMwE9qrz9bPgPg0ihu58bL
dr0+f2az1rO54aAtqwk3A3VPQhALMwjXWXgNGg0inAFejTLnqgaKeQRIFg/s/eSFkKBMiriZUXUJ
AFEzFofSAX0DZijQSa0lR+g2bh+HkMFUQk4You30izPTETPTvmYCawdEUOtyYuepfQe/E4eqUP08
TPmyzFs77SONh3IH5qAZLYLcvH1H4KOmDFkmqBQQwGCnEOr5tROMIzNT35OvwMgLM8w86Ml1Mx01
GolwvMv1Vwo98CoQHwtoLhH1rQbIBYeBT2177XnB2kutuLec5BiW2kchlH8RBkabwre/Gj3lnm/N
DEYSGiwdXlkTNOuacS+Zz8NeywThzXFV7hiXxNgylcfyKsx4Og3QptZJal9sfsiE4BQUw3drCMnA
yHe+1d2RS3ssFUmAeCSWgCcP+G5+C1Qwpnqr1TEowg9tGM+4H/YPk0wxIVKWdn03XkzfhqyB5iYZ
2vqEIOj1X5br35woBgZIho4SwPYI+/11awg6OCaW1iQHU31kdRo4fI8azvuhtTe5E9O0ovaCkRPh
l6eGd2pgVigmnRUC0lVt+i/83b8yvj0Tox1h8xxhZizEb2+JSLVBlpERHVISj8osfqR8PiroOx3Q
r9bT0VeMs2LoL4p6ha766uvVm+na/3Jt/mZzNz341gKJhAUl8nfqeRd12OfnRXRoVXTR2PFUoe2N
SUyE2dKuYYq/17Rq/Wy/y5r5SwDlvFH4hlT8MfgU64a8Uhys3Be9i16EFU5bkDAfh/HxX5i43l9o
8p6ls+fAkPcMw7R+5+FSYFuMwYfwMCaxv8GJB+/RaKP3TYz2R6hhNm39nGLDY3PbcDC8CYU/nBzd
qreCfwhAfTsl0bDtIjfbwp9w1v/D3pn0xo2lWfuvNHrPAi+HS95FbyIY86DQbGtDyJbMeZ756/uh
qj90pbOQiW/fKECwXU4rFEFevsM5zzGWaVQEGtY1rchjzmoCNUaYV3TqBYMuggd9yGgec4Jpyl41
hyEZn7MpLqBKoIo1MhB/fmJ5SrPVi6IXMvQHo37UkrTefM3EAy3i6VPPeyMxPSZ9atMPDNbS19Ju
k31a5cTodFG45bZYtygrn2VmEFmsrjKc5ovq51U0sbfQTFjzVimPcc1tYwKaw1UmQHcq7bUumxQo
T89wVenfphSxrmbul5njl1Q0Z6bmKu0pZIFL0PoqNMJbLzmQ5zx/BPfNqWlmE9E52kHp9g0Y7i+7
0LudNPd+nNZ7sgYYaBdjTLJzHa7lXJ0rVZYP6QRDUSacVtnUjvs6ij7bISr+WX38nzXqaSo//+s/
3z/IK/Sipq2jn+0fDE4CIcO/nHN/tkZFPzn13/N/8x/9jyvKNf5hCUM5wlLSdg3dpJL+H1uU0v9h
6dxGNiksNNeWxGDw/2xR7j+Eq8jkkMqUOqMaXsX/2qKksnXTWUwxHF+O/f9jixLLN/nXohb9Pu2G
ZeKDd7Fa61/ZAP+iq69A77QMT8VJ88VjW1fFxZ97JrGmDWJE/RjFWB8BGoeUTK2+KYwFKl9N4UnN
bCqW33WicI9Zqu4nYkTuCYT8VhXzcPr6nQ1xCylBmG1JLvhpkYoB+fm+0DTrHDLcWs+iJAKSycDR
GOSmYx18ChJpk4pLo6AtyvXJzsTerPLqYRz772WaSDhsZNxC4Lwz6B6e/Zg1kzbqzdFwXFTwQ3bH
e31DITY+5I5E1Sl9VixKr1EddplPyN64t1Gs31kGm0Zf3zGYCe6F/WXdyPFFEq3KMmOgsmurfcYt
vTXDXufpKPJHYAshCxgXJt8C4ELVw97LMa37mYMXP7q89b6hPWaxTeXa6Pcjg5JTZGu86OqnLILh
0cmsYTeTceDF5CgvueZvga6jGeo4o5zY7ldWJmuqW6C3RqhBTmkkeS96/5gF5R59gzq7HcjaNEwy
si6hVPDxseci4+DqTkTSCr+B+SHi8Mw45m4BF9Rkjx1Eq/VXgje2JeE3n5PogI8NjXp0Z0CtBsD0
Hkf8qkli/a4wfOl9UZ6iHr18EDX9WbbyUQJf2hkE9FDAi/wuLzBiwUk+j+3EARWRaN+wTV6QI53N
dL7gr1/BrfZaUN9YvMN41XBZxMD9DOID1vx0LCkCeSMK0z+FdnDvDnpyyRwCRXxYUvAxd5M02isy
7nGjmSgQtMG275Ha7sj1ji9hq72l0xxv2lZVJ39y2ftVL0HWFifRA+BgaPowVGpY2w7AoqlP3NMI
ogZRH/1R7wbN3jUEsbtGsia7QdwaNQ5rhFxoyQjTXk0m13Y5/E1r/XvVYdAhYs/jSGDvYNsUHn8s
hNymQ+hcz/VpkFSV0MolD+7+DFe9oByLLo3ehQfbjB5bsoAPAFm/WwSqeiGgOjYSSDv+5cC6/bN9
/Y+8y26ExLfNf/2nIYzlO/5LX8srsnSxNLVYI6XiJPjjK9IY5ZRaVwQnFYTDIU0yEpdY2azTcqBU
zKyDziiDe7JJ1m4n3zKha/d+aZ9q0k8qZdavYNHk2q/Epk0z90Y6DKPDzA/eBms4S1p43NDDd4fP
DZRfHDypn4zXJs8CCXbqiTBYCxyAKzKo5Y5AFn8TN/aqY1e67lv+i6IIL+zSvaqAetR2/IeBLHsv
WOLpYDUOkPfsbmU5NI6t3c13zkTScJfty2lyDlWPTDEv70RqSTjNaCN00YLeqIPxaumH1vSzHxp1
laf7mrOTJIDX1hw/BV17nkTonByfyDFX7xkuJ8I8WEJeEk0EF+rchNBbRLqE/baXrEbBOmmwUILp
wa3JLcPpnBixdS4AwEhDs25z7e9CX4QkKQ7kE6vea+PSeNLXUOlwNOD0PohgeBhLI97T7ZBVFpPE
ZYXjQWgOpM3hV+ab7Y4Z7LOoJTd3BMuQpK/ea1R4JV6U29jRixM7qzNoH3R82fcsa4NNNOSkbaWq
9VgZvyv6ceJCZ7lLuu7VIVrKwzeO3W+ovDJT6QHiYrBySjYIYRuSA9XMBDRmJxLgGEYFaBDrxOzv
c3IbqUAPvKRiD4ep3rAgZn/ckDVaDeN5JAV9A0cUoU5XdfvYEStD9B9gBUmTi1FekGmwFiKwNkbm
TGtdcwg8iYsTpeXedZoGg4zrNb0NWnTZ1LK3+E5Fqu+IZQFiEki5s9gAe207a2tbA2BaskZE1MY9
UtvaftZR/TT+9EqOAo6XKSZp0cK/SOtWoIpVGYsMg6xAViepQsvfsrinzbCsE3uBJ36mu9nxHy1m
45vYQucIzZJEQSwcKajM6xfMb+EnOMrVqdlbJo3KIqD7K/zMeOmrCZEOdwd4V9/ZOjWkEDYQa6NQ
LeHe+r5wTXW2fQdZQJxs4wFhhptmDswbhV3Mju5qobRV6z5XLCQOqZpiSmP/3VYAOAIVQPYT4Y5u
WAKoetQ6WuyUmNaLtWAIMpU8AJYNJULJXBVqp8a+xGBRk8fbuT0Aj2pTlLA1WjE+uCCnHI0ngN8A
hZyY3OfWmB80i8X1WNqP5iisO8yTpZjNQ2Pi7qqMknwj5K1J5D/RHrxAiMhWmpnvGL9GmyouivOE
bRbCOdSS8ZZayFumJL+W6AQ939DVxs+jF2gMOM4kQdk8ihMvjgHCOSHjimbCGFVixSkWU0fYZN1K
66N8t1h+JlBz69aFyZXlsFOBQXvVWNuPhDTUe9Q+OI/Se2qSZpMLnXYgqliOTqPauE3xHPTTD6vs
6r1lBreYmeyqRaqzW6Q7Ixu3XUVcF1N5MhCXk6ea67dQB/ZMbvgyqq5f+lw9N8CuVqKcMV/kgE+H
5X0oavukI5IE8UWiSjqTy+Y/Od03xiWkpopbq2uKEmhEjNAFLcoX5DKwUDakXe0Rt0TnIsScFabE
EgOE+wku1bqaP7PZKKgZMq8DfWDZ4tcQZVyL6DfsJvyI0Its1HIz5r5/C2W9JyM6IjdsoUJG4frr
jCsTmGo1SGGmy+a5HPv2NLX0uiNy/0yAPLGG+q0YhnivLZmIOBZqvX0rs6LyatdCDLdkChIHsUsm
ZqxqAswVL3euYU2sN+S8KQc8aP6QszV/sBEZkJDbAF0Z7Ws75A4kMf5yZkbQv8Li6jj1sWwoqGpm
3fse1RKk7/Ke2KN1YM31uZygTVUA9FGWBxItYvsJK6y5Zl1HbGSn7X0Q0n4t3BtiPXVz3QmFYDCA
vxuA3fRmd546r+K1wYVaesWKDQW50zAIzeRBTtrJKqfmlAaUsEUUHlpVTmsH9dhC80OEKdWTn5py
nyOGQAHpnBlAoI0xYJBrsZcHuXGBnMyOaQ7Zy4QaCzI3PmQu7rs8Gezt1Dm/hoH7LwTY7FlupJ/6
3PwE4hTvSYEBjiVgcUkVOFt74G9QlfgwM+z8mAbEYZpd8JGoJL+vEublxAh+130rPtZmd0/+DOMR
DpNrndrGKYL6iTylFWe6h0MKG/vQ6mhcGwZk0DOZcqEhLPIr7pT40LB4MDOCOVPD3wzWRF6ghSGL
nde7NnfwTSXGl252gpsTqMuEJuOgp7I5L8scBswtD6O7PBxJiyZhw5t0jEBVZxEfjLp0nWcTViJR
Xgc9rC5QHiw4hcN710LZQzLebPolrRSsLHJWtyUiRqit2w8xfqkEUnIPBbFBSeJlbsgDwoIYgr2E
n03jZrS0yj44dQ3hM2YumEMuOWvxcP+V0/n1uyHRmjWIsmjHo4aNOI/Yx9QI9zaJL/vKXiIlc2JE
smBccY0R0dVzlotgPJB24N8zcLN1fWe6rv9Ksg5ZMj2C+HbU73QdEd5M+upmtl3MseyMe+wCG5Dd
QAcbrBYEgj9P9VvJTmhTLAdstBy1XQC+Vc62vlbcSgfRTd/MbA7Phuv3WGYEoUAGwsO4STy0Ijzi
a7wnYfjQtu4n4YfFKTE08dSgC+kUVVNKSUvdUn+IGA6564hraYonXk68z5PocwSTyPzAPphJyCc4
ymxHSs1zUwpEf1a7zKL9djdUyKP75WOP0OZc0UC+JENXehxFOgMY9OHq2lbaYfFrWmbyK9Ix04Th
tNO5Vpl+sjkLQ9ScCQ+DWfxkz45e3612DMg3GjcZN6HHCx1RoPDmTjFWNSfXHnh0oTAWaDf1m86x
u7dmZiMZgSOIU8iNJwXpO1GQ9Qks1P0cVvlDWcPeZ5FnbYqM0Ju0JJ/eVuNDpBvNRjBtuZopG4NE
k5gFgnrLTtF8xky0UeCpIlW0Nxw0SJgkAZvhIjD5+tLl+kcRx/x1LaQBq4PpFLaEBfbZKe4UPDf+
hbUxs81rya+B+uwvuoZe7Ud8STvyahgGSZtwo68Gso6c+QF1VBTZuJ5A9RzKaCbUesaHHFENeux2
G4ZMprWI6Md9OPvYDVwj2Pd+e5fWKALLoSUeHEbHyighamaTbPcM2D99X6o19PyBv4pqSgahdQAe
wAKC2AQVdeX3r6syw2xw64fwnOj2nSqr8hZWi7x0tMutYY8/Qjokwm+IPoM6bKCGofIuralk41+9
GnR3C6mZXW9jl2RtFGLd59J655Xx8lpIWQE1PcEESbaL+wndaDqF29lkdLcc/ZAQMRx0ywLHSPCa
D5I2tPTCcfB5bpnFqcjN2XPyst35YbFc6fNeadkPX1fNFb1jBw75WruHSU+qjZlQmrNieTC1KEYm
kZ4CTf0cO0M/Epr7iTjzBy2uxVK1cvYgfwQGDncTl2xKxzomnQkjxlZBE3sbZoDUpEStA7iEPOS4
lflzuatbHB3S7wQ6QPQ9lc3MLzAOZt+Lc98ZP8RElRNYam1O0Ly6Etcji52Z7QSeGSfChN2HFi4G
ndrKdsFHFiCXAXgaSEhAYfoW6CdrwIXZNL1/tt8WxuN1yMUD0+2jBvMMGGEebHWAIaldFC92EY1r
Pyebeq4dEzshroJ0Y94XgA33EzEHuwKZBkoQtuIa/A2rRt6aVYz5KT94VpjHnyC99GvaBwDvVSW9
XHK2G918iKBD4mUIvleZS55Bazy27oTUp1poioNzNnmzNjT4Bnb5AC7xIqcij5FtvGX94lOJjlWZ
CC9boGRBfbBmMWwJRTVXRtMUBzvM7rsqfvGjQq6NHgl5LJe7QElkhIIDQGXVD590lLPdYSFoLOck
MFlf230P4vSSDiBOwQ+bcHe0hgRh41J0PhytwXn3x9m5t30jww247DQNW7/o1NzbpKK2DqxbWwCC
jpo63NgVt7eZRdYLVe5jOgHSM+rDmLdXaoDk7NoD5tLmbhJmiGQxmW46gxzhAGnG62KuwxxZDNcm
/X96sbO6PA02SQ6ZGk92ZdkXkYAj+KrmcsNHVRYHl9R39K0t6RxwsLWrltp9k+kmBOapUWcd69oQ
u+L09WUGaYka/c4P8f/WsYFquS3WrlPoe5nT1MbG8JEY3Ek4r2EiUFsRzKQ9DHlXnAY2hztSvooL
aaAMvgBvUSswvFE1g3EKngNOiv5UF5a79t2k4JyS4Ska4+j09atKZJ7fw9hXVkviO9pkNN5FdaZC
c/emEHdRpMcPzCfzOzZmdGgcBOsgxjtg8Gd4Frp304+TG/dKQgJuWHtmR/NYGsnWQY1yVyHNOvvE
fBurXozUouSmnSj1k1OO7hGodAxRX5/9Yw0UiOiqtnEp0eOf8LAtAJN59sAAVOzF1ImN0WoB65R1
VKEQtnL/u9+1WIrD5c7KpfKsLnbhydJG9E41rq3a0J6GJH+l0u0QOE2o0jPUslyS65Q0uA3UgelO
ZHO9OKEihEpEMyXMHgLAgg8aWcyYKhNzrUONRpgsTm5oZHfDMvTSRvPaj4DIiKMOdlEXRE8BKpEj
zlr0pZEePnFKz+epCD4ANkXOo145zmNYsefTRI7Kb7JrQmRbY8djPL4vpmQdkdp10ouUTqXmbJxi
b1HgvSFmDXmY2UDRZF/skAIat871H3s6dgR8imwpLHpo4AvtAJH28PVDQwzeFgEKwKk2Lli3xOXr
WmmFONANYww3yluJdXj1NYQsoUaeZkYZnuUbH77syQsXbkpKVn83+5tJzweS3BiWzElzFPFYryJi
qKiXndhjGEgZ3EBDrJ5np57PNdOAS63JBx8kAzRcsbIKTYfspqxzdWnbz3gOiUcZOJZgy2Hb1gwe
vHUW72pKL8+OIudU2H4NOuLQ2Sq4AHSAC50lZ8eIMc+5YH3HbiRKwEVSUwb8SCIiu1AVfFKN2zxh
WmaPMSbtvqnnK4JBbM6pP1xYiflry6iiq9ZgMktRgV9MPS49He6AByMjs1YRsl4y2x5I2XTPiWXV
+5QDnactjINwFp95pspTM6SkUEW0SWkvtJ0PCTePFaFeY+szdp3C1cAW+fT1xSqMdjcPw6PdG86p
X+IziFXs9l8FCIl3xzmoM69pRtSXAmjsPIsD696A/Hc99RYH/I4qxcxiQRTf8Fmq/GF0qtOQayac
3+I9MNnmRczGNwZPqK1qXYyJwb5h6AE4z3QPms3sB5CPw9XdR1vLtCsWQlcMaA2wieq5LoEfiUE9
59nFQPWLDiwOrlkuxMXWMGqOmrPnkWEg6+cErZLGvYG5j6l33fvOwZqtIKec1Qwu143MU1WXd3Vo
F6exar6ZJWBJVw2Xr3Xyl+OUaMejZRdPfgYXe2kkiyajb+xwibgMdJqG5lbLCpSRbY4OkR+/IYdm
VcjiPWrmzwL34FY1rxrIwxkM1cE0o4sf6NV2wi0CCXqc13Es591cgAKf0o6AreL4ZZb9gkuYY38o
Nd08F1p/3+ZhdLGD/FsYaQOVp3q3lxYvS9ewb8XTmPfYnSKSHZlq1NL3oOLPx/zU2AMzhZhe3aoM
5k0+F222gMktxtkdq5otBw1aco5xqFYtRuqI9b1DGtKOPs7YuujiPUDUm45K+TlG2IeMMlzJwtSJ
eEJC25Q56/yyALS5fP6UbhMWJQKUpFW+an2b7+DF0AqlfbxFsE7dbL4gLGnvpiy99kxBz8px6e4D
4zynrBegTVqbMm3My5S7W/KqrB0hOhZNBYPMOrGZmeDSRYSADY1n5R273yEBycT7SAJIrY+3JudG
1+oSN4BsPWiivwZDVpeGk6npXIJ2mXTiYkC5F+qDfcwA51huFu+ZJREBMXAQ1p3DUWkSblbntafZ
OV4QF9Js7zOoLCPzSQ60M2Pp5F6sQQYPOqdagwTAdRPuaBMGrPGI2ewkrvfRxIubCvTUqj82fs67
EDDFpNKJjhtTEBU89OY3N9Hna23JB3K5auZ5wYsdwtZNAeMCbmK61yKkhmHkfyTYD+iHeWbpWb0n
DBH7pl2NKz9nzLVi2A7/OnZ47krGSy6T4V9OLqqzlgbaI+nhW0m60T+HKZ1ffWPt8VCOSb+Z+7Tf
o1wjSXHxKMk8PmYvOB2tA1T0YWXWlFaWLD7MOjpOE17pzqS7yDXiG+yqhdQewm9D/LpMQZGLBj6y
tELcJoK88U2RiUo1gza3mVeOZGwjLeY7zN87SBVk6XblkG80+ZYMiKibgnMHdXR+D116G5T2kcrL
2hIV2G/0PhvwmzMKioWVb9CnI4V7D9t+eFOt/VRwcsw5i6jYv5jwA+DFBB6uCUy2RJvRZoryu2sM
mAtVPmxycFNe35MaEBlPbSnUIbDa6DR2KDb8YZZHrtNvI+OsiCno1+Te5Lp2rKq6mm300EgabTWz
imhpc1VhhOsw8tULaUbXOpnpHXw4An09aKeuADD7NZHoTM5wJ6bacmNkgkZKiu/A/gvuaBw1cu/o
McIArFZnd4Yqgyc72veWSa5lT+HH8cWMS4aPyGuIaKhMjO4+6QLS7MLHZoIqPQxEadmiJL9p+YI4
+IIUv8UgSdESGuO9UzTaVqWozQ0uHXjFOMhdv8VLLJqY1+1WpxikxTITwPKlZHKw+a2mjOysli+5
1F5kUTirFuvFWsBouRaV2nYhR3Xboi4XBCs15i+YfuY+d/o3oCou0wyL7qly5s3QktydNoFzYkx6
8wcrP47EdZ4bdED6VAbHOZZvuhZUu6IoY6YHo3/fDNErz/8fRdWqR4CsSIzxP3oWFeU+mYnnY2qT
PqESIEApJkg1zpfxkTJ2JXtTgod4obXTm6/h3P5MGppvqiJxNGIZeBZe5t2YdAPRWfkqczuCvVrR
8ByX2caqp8qLxyJ7mvXsWBludmg1/Hzt2LH/9VmxgpC3nymB9j0+ms3Q9yClU92/xF3NfMaIjvzL
5rpT7vzULIlcsWJtgEdsj7rJvbVx9laXwzZ0deOpsj4aV0erFzj6bY6rsxqidFsZUYZQwyzW1sAU
zJzbZ2nn/tasS4YdYjBPwiiedZfLWZkzG80OYm8wzt9SIMQb0/5mwuXgkTqUrGsz6OnDiJl6okBR
fbbLWAYedYQ3MXNN04DmUbSsI9nSnmdl3QLJW0263viK5PSXn8y0g0zdzm4/bnWO0m95aTwEMbOb
JC9JFxt4sPARabuojJob6HpKFPvM3SEucYTw2PdbSMY5Ve0cgeRNF3ILoPiHMVAQs3s92CLPJsxl
RNgax+E3rZ1w0KI89ESaoqNsTO3Yp07NMI5TUrVUmDIHOj36Vfm9REcJ6W4m0Xr5f3lmshfV14wx
87PUCuDNLB/X5Uw/YS1Bn+Z012U0aXFX7Cp7uoGf6Q+oxo1Lj1oyltNw4z6MdtzqoK9wIAAh7Z79
8L3SJkRKwrcQFDI0oSdCbs+E9WLZE3NqRS3fkWy7cmAGvNrFxxQGMbu2giE4eXycEVV4Crqw4tmf
jacRJDb0Bvee9o0hLCvAuZ4wz2azdcllCw7JjxGrxxp3o6M73lgTe4IsiZUNwqFojilIqrq5G7LM
POviF0l//1xrJzEVvkq6J7+N6kd3eEVve5O45cmicmZCYNyffdoy/Y7IcUS71D6O2DlPDHNu2jR/
DF3ePgTmhgG+8myrQgA+QyPuRfwLlxKpupX5nhv6kwykQhGpkq03WggeJ6UR+hBMwbodzTvIQNsW
uesuioO72O4eLQM+Ms3HBr83sn4ucym1Dz9oLC/URMJKmFaisunJtebS0tvyXjZboe0R2jnHseH2
CXVxor8hjkvDLlLgY3PzrNnBH6r9/t5J4hYJAIyDqc8+hC4Cdg/rZZUixTxsRe6Onsj0t1ajNGf5
7q7HeOKmj3rWB1qaMRPvkAWiyE3LN62MyHZmR761knVc2molh+qsZ0BKw1Cqy9evgkA7J3CeDxAU
OiKDU7Pfo+/4NgQuRg6mBLa5wPOrMGC1z5evX3190eZGP/aGts/HOrgGeYbMrA0/KtPER9ukVXgt
/eHQFP2EQGX5s275s6EB499aPCfYtqIjlFLgQHEI/VxCBq5fX9C0BdsOPc4//8yfJ7GtWzYkjjXG
Vz1w4yul/3wIguyGGT6+/u+ff/1K6EBv5r4mXsHZQn5inNKVbny0ZXEmv5EOrag+eZBzxFbOtNSQ
ybolJtiL+1Hf8u8766DvEEYzEPYqeMDMWBL9iF30zZjgDMHrqtY62vJeS5bU4rzwjLmqN2JhBJJh
N2/gFOPlQkv3mDCaPJM+7AldPUg5B0RTRPHe4ETwW+Z9zOJvGe/sWuMQbNz0GuVMyExfvg10Xquy
iJ6BaP7Kh+jFRMhH539kntyylJhonitGOe1kIluOGL/X1kmMrFYys8Uq1h6dImM9PXzk+Xcp+3fB
8q8LarEfqp0hcF+mzmsqbNZqYbOtA3lWE8NiejuqNtmROZ8HDw171MQmACVQVbyemZytSPpoHIXi
DxfApCkcw3a4LhL9HcxVswrfOvHDYV9EJ2XhUBzJ5a2ItBN9AHgtTgCeE/5j9SCW8i6FgBrbGToT
Q6zGfm9ZxXhn1fhGLPl9FulxclxsfSJDUuE696lMWfGW9dWe+y1tK0pMKC3M1iw/Yx1Nfqrvl+Fi
/ms2od3d+4zECfTzscim3VXbjyi7X027dNCtUB/EFI34xZjjtemZjK560TB8z3Gd6FPecOxWBGvj
volmG4IN/6aeLl1hs080Ysjy4kfa20C+bHgh/UwalOZLSEcbXoftmSIZV84Em+ZHMpJRjpp3KaTJ
yVJCivWgEsY2W7ZW1MMZSH6jI8WdfR5NjvkxDz7sBGsJbbcfVYn9eo4+iH2UznJf1Hq4Bo1Donzp
/JyhimKnSNJd6CJtL8E2Zv49u+MK1TMxRnoyVltZ+yfDBN3XBWrTWO60Rn4z4Se3n1zWRMppGfFg
SCV7wf5UCahRh61pQ7Bc1JjYWTpEo+Dn9llgTp7p5zuCHNv1NDTFRu/aI3/7ceixbsHWPRkxwbVN
3tT0XdZjiM14CZnUN2XcMwIFqTTa9atRJLvRHqI1z45P29H3lO1bIyHTcWiTAyc8w/hwi2iWT4Bc
6k02V4hE7WqbzfbWRbS6MzXnXjkDG4UAl1UP+jPog3JDn4mh0bx1NdNHy889E+LlRrdbhFfRp7NA
YRqoUywrwXyOsdepJvBaX8fE7tQ7w87vcEeuTTlKtvSZu20T/Y2l5Hfe16i8M0eNCxzp87qAgLbR
Wxb0nbZha80zpmCMUjYE4gR4ZQqNz8dHErHpfKIMjKQ5hG2zp+ckxj6wWcKUDO2T3oCUR4q9hiFm
mOJbA1qU558t1iWxOR4TNB44xsKtNZv6URqUzU2/zcmY3vRRwd7Qary8gb04ZwiTAH3WQ1CzoCce
oxx5VAROdQZvBToAch0ubKJIMEdUUnho6jYR8qZN7JZrENL3hRtbax+Kw3rW8G9ErHWmTrM4CAnz
lDnzLSXMK+tQrHxixkmDGns1KP1HmxLFTIY2odp1ykIYL5pWfiD4NddZydB+hhdPOMBzoYx9mjFL
qQFReizcH/Eh5StwOYX1MwtStivTO8qm94QTbeUQWb8KEdSAVJDbwdffqomRDxOMFWGVL/DLwpXz
lHUC2wOCevhNe8dpL0XGqtaXDOJAw2JWKjx7qTetwW4PkexxklLE6+6Q7PryrUbysh5aSEvV3DxO
Q0SIT46SsgDWaEd8qFKXW6tJDjR2r3Gc/BAhIAmbwzivp42KhnCnu+ppGk+k2H03OIk8mCYjmBbr
QWdcH7oMly2XzjdKvuEuCWFYGT/LInhZKI2xwnIVJyOFejG/ZSr7dPqmJJEWmK17CMr6eyZJjQf5
xKphPhc1sBqGQwwj6tHrstbe9lp/Ew1QlVjzI7Au+o/Mj1svJd+I5qOA1ic/UAe8BUU/HGTr/upn
9QnnQGyqVNsOtav/jaXoS/v+R3Ga45j878v2ZOIs+qM4rSoyk4yJkqCxBBPm5L6WssQGQd7tOhwI
gTBgbTCWMAiW6fxNkmLDS7RLQqPvYROONhaQCMSSMtwFVEd/rZ0TvzH+DaIOHNtG1ysR+TqW+g2C
bflz6ITsEo541MxDvYy/pIpIDgytDSN65vmpuiiTqGAmWjAeCF7eztE6kyxmNUFdNsw+LUomziSM
6DtjevibF7j49H5/96TDy8NdwFGo/ybt60H1dY0K/KNFmxdgqqGayBG6zxGATl44QJthBDTGxvEL
VZpKsoTM4vrXL+NPGmPeJkfXsYciNgZN/ttnKLASagHSwyNqGpYUcwJcksC4zH4rJEVnunyYJQxM
v0jTv5E3Lv/0H98ArGgun4xr6gKx9G9qyypQTok6GNLCspJuWBfGUeRu7AEPz7ykogckqqCQgZ32
1z+zsXz2v31nYXN+cuXq0rJ/98IJt4gLMlxsVlBRdYfs69gOmqf8RuzbINpNA/AU0YxP+ez+gpVb
E758w8xPtZdhH1yse9mYklKG/eBc5yN4/bk7pXHdX2y7eM8kRTxah7+Tp/7uKuOS5p1yddcxTItL
5nd56pQx8lFUxvBka+Yr2nwcFgVBwdLBS0yrv5lizaag3iPQsyB1rH1jTuHCskL3q37aokqMB6M4
Q3c8ORoE0rprpj02qfuyLdtTB8igq9HvOaa2Y2+MiHz+yAYXHnATs3BgNbHKEFycMbCjlXPkmlF0
jHqCpFBW0+SpGeLprz+pP1+dri1pyFzdcQyWjL+ZFovcqnTeaXnsmBuvGm7glW5Wm6rvvjUmlWBU
MwAWTvxay0Tf/vX3/rP0lu/tCFvRk9gGkuA/nm6pbwyo3xt5FLCX8nlstog0caM4vucsY9O//m5/
Pq5c21HCtW2J3ehPHizZmkaFWlIeI0P7HIryucZx9TXdT0QGK8v//OvvZyzHy2/3ANRQU8cTxWXF
TOCPP15SZRWTj8I+Jr7vbCItBllb70Rj5YSiLcOOZUUQEXO5DrSHsqxzZF4mT9vCZQi4rEcrCNIH
MygfvkSjWanidW7SVQ1YjwqbMCIOrLkN7LugqY7U0Opvjg/jzweoK22OL94wy+RXv31AwND8iUxD
6xjGmgMxnvF93NQ30bnBcXTUuBdC+2ayCJOKl4ugqiPNeWTGtsgRBxeFSAnGx++iVWpNinWGvIDd
fjGiMnia82ffrubdX7/p/+ZyVgbBIYK3nef97++5MmBFzKVtHBk1MOC32XbYLilYKAAPwi9IOV0y
KhiFB5l++utvLf7NmceV7EiTAbRjyf9m77yWHEe2LPtFuAblEK9UoCYjGBkpXmApoZVDOICv7wXW
3Om6WW2T1u9jZUZjRGYlGQzA3c85e6/9+37o0rzltQvz+ESWNuU8rQwP5c4A7cKwmOaHcpguRucR
55l2zLoWTa0c9XGFxm/4w9X+u197WcowyNge2UEC06G1vNu/WVsGPQEd6DvGkQRZ1qtFPTQvmp87
118czPUHqnJuOM6HmqtVf7izn0a4/7z2fVw6AkGdy8Dmn8vKQsrUy1g/1rr+mZ5gjXLEmj4JLyis
/HVOGEFbgoSrIlxGOHoKcjhfHP+x88VNIHXkmvFNGu5+7itxG6wjnXs4IbLeyHmBfEBd2iUMLm+j
bdxBxxPwGdrHyO+NEzyT4SgEXnpz0INOlM4KY+FM4d8Z1yiJthZ9lhWGEbEr4L2huXXgp1e5v0nt
4nWwun3f+OWJocTiIxUTAeghKxhZ96hmoeXhP4vBxuUtx3RfGuxlRvkl1aNXsM3tDiKCfVBGuI9g
IXChbBI3Gs9RajqBWgymUa1BdxqmL6Oy9hoYX6UV2atcMKMcas/toGbmYj7DzpaKKu11oki9wSOW
Pn90UXbv29igOiuNP1wu/8OGjUeakpXcHZMC4rmY/e1yKeGgJZMWimOkbO80ZyJAafAtjVvvZej0
kxchw8gmNAPw3PGyi24Brb/1I1nJ+iwZLtNkjRp0xWafB1Bu6ROgZWRYsuSwN+IDSAs4Hf1s/uGN
i3/e8YRkscpiZ/U9y/vdkhnlA7IVzoDHp0xUoDGZtelXH0XiW1HIL542HUlSdy/ZPIdYn3Jm0mV/
73wSbKkejDckNIAyGeShfDiHwJ/pPluoB+UIn1yzDlmE8dJJ3yOmVduBKV+A2RnLUc2soWWsZfif
rBTK0crQChsyGZN8B5n60Rjr+/Nk1VH3n0k4Lm0WRn80t7mZ0ENmtgym2noZNWYhufwu8Y+eNmNO
lgSw137f0MGTagLZ9sWzakwpBRmE6LD4+TjdW3zCtyIcITzjBttXHTovYarPf1jSfvO7sogAWxC4
41hQuYmf3t2/XRV608bz4LGF5d7ep9lzbd2u2SJnw1/kL273Dt+msahGs8quoHWR1TvGiCIyn5QY
mf1hdTf+saWS8bWsr1iIWNvs399Pk7QMLuU0g0MX6uC2SCpcdztWurwmNp2E7iXrymrt1ugewUzt
4hmleukyeIPO3J77xIj/cNL956rPW8LVZOHs9tktfz9AebOJJpvm4dGMEwuZKSxD+hUhsQUQFQza
MybyOtfRpwv9/ung5Hjs9cE8Adqw/pRh9Y/z/vJe0BoburUcXsVva36BOweArz4dRWQsLB5RHtqu
CRLGgABq+KWFpon0lbnnpnM0Y+P2vDdN1bcoyyGZNcWduX7I/9Pbm4Zql2IySU/zOH/5w3X1z93J
4UCxFCWYmygQfi/NIOcmo1O76qhJyJR4J/VDEeln1LFwKhk77mnAAlRE838LQ3+v+UFTcWv7SRGf
teTVmoFrKFd8iCMpD2AMe9LdveKcT+oS70aEvq91MxaLefwK+Ld+sEIUJyaWGI5UvTV7luEqa+vN
ZGdyO1f+57AkTXxG/kmAUbjT9K5AZ1WX/iYuEYSL1Ka5uAir4yaE/eAJlIVOG1go9e3WFQfRWICQ
p8LddmbTEr0RVScR09pGmbYDfusGfQt7dTDckiRTlpWeU+purspkQ8DAdOOexqQ7qyO90RB5I/Eb
FZC902gxFn4+1N3U7YapsoNnAVIx0EP9anXnGbck7pDSuc0ACjfDtuhd84MxcZxPs+gDmIjPeUuJ
GyX5VrM744CD85fU0YMM1kxsfCkvUQxT1ul7//ZcRFOahifdGx5T03/WqxlvhLZVKK3OiaG9tiZY
/mhES+Ha0SWqPzLwT/EckP7tQJl6VtJJKH+NJQr21CfbqWYnWJdzZFyNPGGPK8J9a4vxD2eOf178
wqDSx2/sCwsOy1Jt/G2tSkocMqi52mOSWVRroOeWM3Stth4e4B1EdOYi0//+7hcGt73tkuzIDfv7
ebOLdLMbxlgevQxgCLHfl7wf/FOqlTn0QyfZzJ4VdB2QkUWVVWDm+UuvIHrHO/+/byrztwIHGgFH
LZOdEDOY0P9xT5VYP4xGCpvRtPbWuF555iZiCxY0bJH9Btg37IMThxfN7qfN4teYsekf4C/672mm
7WKpGJV56pIk5TcOIjSOTUIPEDqOWsHZyWeUP8cvFuO/TYUymwAwUFVZu63G0fzTSk+A43+WTzY/
i2M5jsXPAnKBE+x//j7tnEmljWj7GI9NsvG02DjOhdCPBQSyYvX8GsuicXw+y8p83dZTclBuOB9T
8g9ofS9PvRDJ0yr3inw3Wdo7cOr5+HxIOMUjcR85eEoBtYjvCzKxmD5VnAyabj6aJDQ3TdeBgUKK
3uuNtckyDBS3fgKUMTNMSR3rmIgUYEtcj//3qY4yRQMBRipEZR3T2Ju2wml/Ff6kQYCcR/b3tl+T
vRUKYIhVTCjBgGwpt4q9LbJ9SiL1cUjt8Jgj1w69mh97BOHfLU8nzEIMJI7l8vB85oNmB51Z6jzi
Tuawaukvpegwy8j0AbYYt3RI+hm1aL4fHTswPR2ZzRg/mp5Ni1UMxVzzVnQFQmNSfBlZzYEbf4iL
SARug52NWQJ6cc1JVqaM357OzL/sV+gFsdwRciBG/ED9xFimzu3mDsrcgKMSWgUMRRsUH+yBcWdh
0wJtUUWAxMCijmhJTIYbr6kxGG9l3G9atCzbMcwYFeQMWI3JlicfTxAB0nw5FZ53dgsiYpSA4m+D
4lnW0UnVdzuF01ZHkP1yu4v3HUax57tkBn4pmb0fQNAla90txaODTrnxM64Gyhcm80iENg6pNWfN
qvpziviJ4qJGcm8CqZEdvaauHO5h2OhvaaT7QYR2WNp++MDzv84a7iFdayz2pbbWNjH4HdR+9iWC
aXtrUgSzFRzkNaQV5/C067BtaatIMbrS5ICYghgwTHrY5XFr7bkGIwBjMeJVSyuDeJTUCy3ltC+i
ate23/HO7mE/G2/KhhCeNZGGB5SW/FSJgmhKY1E7ibPIUJ5B74sDUJFpgHOLyI2O+slvYIllofOG
YMzcpqhrgqrAD5kBw++8RGP+E73TI7phtaINZdh7L4+Ng1nY+4hiH436bG4BVR+nRK0ZfWRlY3wq
C/Ful8Unr40QlvYxvlJc8QezlzuN5LW9FRlY+cC2OjoW/zrG1ScH8yPCWc7OZW5vlbQJvY+3ihdN
ezneeZurzsEe/1eHUs+QHXoS0igqdYxkr09j6rTIcsfGfzPRdzGEoZcpOPqdy7G/VQZQpFIjI8JT
yKtIRfyIErYJBo/L6OkuDlHY3m3422stcZLvMv6qR7MT+K2RBypG3zfpOcR10NjYWinXcRlwvc7m
y4wy5k2hEQeUn8eIk/gyb/oLRh6D1VZ30I3QXXB7wMYz2Px7Ijn1WwPELnIh0n3b6GdfaOXeGvA9
w6NCs4fhb2sTBoALO7Re0Qvw8rOEt5m7Gx1gZkpew9p2vHyVsvOuvYyRZ3WwJ6d+QGaI1rVseoYn
dr62ZiasZb7oj7DekrpCGhqWUwQE+d6OKh/RULRsvVOE2FZHAinjM82SGM4jq1Crc0OQT6/tpJW1
mw4YwmZggHVxTHjBcANPPsTfC5fCwBuwUOjhLDipYMp+EogUndD21Wc9SRZlCoaTHGHl2Scw0VDd
mVZvvqUB6a8bN7V2JJK561yrooM3tJwynah541y7rrzSfuHEhGXFby9l1xtX39JSPBGvGHeKFWYo
1pi2hYo8dD4NFXtUJ37+GDwOkC3dG++pKKc7CqqYKwAutHKbnbBj765FrXGruZkaytl1hBjzmOCD
Xxq46jg02jmFORhGDMl6/VNVj/TkSvWWmX7ITjlNm66ObgiIvUeWfWdjYMLaWh7IX6oeKskmMrFt
Iua1gw6TxRAOCKHu/mi0ZMYIY6c3E9zwuMyPYx6divEIBMjFWtJ9hWEjg6SwonVUZzC6kSWdqsp7
he0KAdj/GvfRwccnc8x8RHAT4vddwlh75eQGSEQ5LKzpD31rrUfcVqcENfl+GOojU8b0pAm2OOmL
EA9Ija7RtTlW1iwpr1oW7Wqo4QTe+reqI1RqlLoMwix9sUtafV3NjV/Vpb3RdDxpPQrzA9x7/RBN
xQe2fBYqNKp82ksskt/2GJLQt605E/tYkMZhkzMMDqKeJDU4Xc9palqjIrK99lQjnU5WAFu1hjRf
uldXP7V+ZZGzmSziXNAF4JIWo9gmqKbKiHk3wtnqNBUcl5tw45T2l7CZzBU0BHPXeYJzc57dUN3z
a0hJJGohPTABVji/tCDKMQrgFpuvjCRptMFM2pAq6u9ibMtbXDFFEM4NXgkfdqrUL2avW1fKFrRq
8GluSlo4+ZG1ok2CvE/uZRWMndwQyOCdEdD120pU8Q7plk5KHB99l5Nc0GTjQVgNnvPln2YonKyN
hdaCdAdUmjs+nkQ3lyXUYw16NGaUgozrR8QTd1tY4tGwVBYE0dznqSoDNXRqPUsHw8mQYfEJe49I
Rd3Y8klCtnUFXkoiDbCMJGcgdqjyZsiCuv/uZFfCftzPDryNFlglfq3KXqWjGh6o1NZP7W+VJYxZ
YvG1cB1UhWkeH3yt2zahZl+K0p62cpB3SsofZtLsPSCXB0Pf2BylKIzGH8g5cB8W7QtcL4IfKkPs
7R5MahZdTXrcN7OdCKOpw00e5Wez1f29KQt9PVtIbWFVEvAWKSPgiLbtk9nZt5gnVi6tS3pxVB0x
gU/ORJuhaweAerpzKLIGkFxjP55jmb6zsoOjSXLT0vKLpaPg6AbnTJzgyV7E1mNkAbPJzlVqy4OZ
9YyTwwij9dDZCPPUuLd4FaOo1Qm6VpBEsXEWg3OavfxH06X+NUQWZNHgCbpZ3pvRyvgxwom82rk/
Jka4iedTOfn1FX0ZkmK71g5MnoG86BJeHx9HAqSBVhAEgSl9rQgPvQjsE8ZkeOdGOhuPZCO4ferr
01neJWiMmiLeyrk9E+PnkZAKQcbvyFFehiFdbWmrfsg2TWMYmxFp63YEy8uBwze3zPPRtOqKiM86
3niF8VLTHUn777rYNYgRbBmSH4imZBWHMAeFjuHeLrHeOzXWd7VYGHGI4hOWFoO6+BvS4nFfd9Yd
RWu5mVJZIwLowyNFHjp5rNFro/Ek2OC+DhJTfE1Cy7qIuV2MSunB1PNP4ajsHfNQYxUXWCVcvD6J
XnYn6ToPP6/XmZ1qx3BJFXUqKtCsVo/SavVTb0cbhqjTupvskmZxuzew/ZoczV/p7b0Vk6mf8hm9
igqzAxRYwXh7GLYQyuIrcpKdmrE3Ayhxz0bfYTxRQ3Kk/2iQxcfqS1uwoGAWd0dL3lnG5VHRPLoR
GswN6FQHy4tZQLrs2s/Cv9E6cRIElAkTQQSWjP2advhC969+cV6egJMoc8f78xyKaHqX+1Z85rxv
sYwj6daaTm417nxAcTPIajdCU9hzcc6k79ldf0Dk0W4iyxteNF8d9DHSL12vtSjhBZQh4ZDIF7u3
VLdloBUkQoUzwjuYBQhV2uSbO2TzYVQ9jlW/eJVGxoZWaA8dSFuQWq3Pcg9MchYKM3gSHvyxqV9L
Evssg/xFds5oH9a81jhkHwerfTQFIdaGCl/pFqGHqjPzNmCypj0EYGZKW8R8mVfs24yqBW8T1rxh
PiWtPt/MHvAAuWHal8nKbziRekdzf4UxdGS0VV+ph7WNNLtzIpmONjNd0C4zDjIrOd/YXBv5YqrC
AdbWOI8Gp1VnC3/o3mm8b9ABTJxjp6ZjSjaHU3HMqqbe2sK3MG5Ad/pLBNwCJ0A8yjgVc9EKFqc6
wvH50AhzG/s1GVfw0g9J7I2MAvoXzyrcr4obzJ+xBfV5Wx4jxJGv9RJAyGpySCIP+/HYpxjUw2XP
oNQai/iY2p+cRuM8WLZIkuu2NjYdkrVjWzfJIS6me9TM1c625/CTE6O2GZ2VqtLhHg3kiIi0ta7u
zK4skX5PSWzeQ8u++QKsnaGs/ExOO9SO3H+DwXpKkPdd+samfzHJF9HW7cswoIgc6hkeOvXD87pV
aMLXSsJwaXuUv71rja+jksY17S3/nd3H34oJPTxGn91UAyQY0MdupNvLja+mw6xR51Fhv9u+sk9a
oWOw1M0y4DfzkRBGwYxuwXamAP991KGlLKKXBSlTQ7pdTdloA2iyxkfRAS1Q2UDoD8Zu2obeI/c+
h7MAgGL4DwV+5S+uCLe1XLczEUHPcUFvYnviasO8WIWMEUvALa29IEozuaJxhuaqHA+F3rFPShtE
zQC2esm0rXrOA3lDZpWXZ3PgL4Bc0l7tM1vNBB/CRIBUl79oZfhbpioAbWVBeJU5EtRg4IoIR2Ht
UkR6F/Jbdoh5slPBsOnQud3ZHOPmODJk8YS8888h/k0nJMxZVgedj1Rj1DstkNPUBVWoP0pmAKeJ
hvSzvTW38fdyYIbr43xdFX2YnrFYszSbzhsj+DdVTlep4eqyOcFNZZvieITrrLUxCnWJ19MIiEpo
SbyBidCmAiwwHpymzdttuLiasOq3t7oZ2qCMfHxWhkeaRDcE+Ku9nUnza5P07Vez6y2QZMPMNAHl
zmqIljWsnLQPOvLlSFAZOJO+yT3zyrBs/JwLLCjTrshzh6Mt2RShQt4e1SSF2WV7VV2XHeEuH4su
r04esRdR14DJjUYcHTZTsMpiHvZEJHXoZ7fItohFy0g5oQV1hYmzK0UrX6yUg2SYym9T7E8ctdFl
kToL4bLA+2kyd3GSkShlBgynIeqsY5EIGmaVgLRfeclZFKR2zdFlbGK1wwTgrySjEiTgYE4chqwi
5jMsgUev6VtgNxvVoXels0/C8RohuNyPpvnLlZO4FLp3njx8Ea2NJ6WZUrWPkWVudM36YqM43jpU
FBRNw7we+Pz2rnxXHkuDabGt90q9PkFQnI10bnx/ZUBme2ImkJob13BKVkMTy4sm+jdCtgD1dBLS
p+cQX9UQgzVERk6i1C5U1XhWYjx61BDHGgRYj7Jui+I3g6rlyJObmjdDee0r9TmX52KQLZLr4BVH
L/PtG77cU9XnI6JbO7rTv1/CfJutG0X6pnORVU5a3JxlUxNJKpubQaDcx36HpnxV65G8tQjRAaWu
3WFuyWMQp2iI+c2Dh9iFovqiJH/xaT0UCrbq2Je3DKvQxohQXza4KlaZ1703vfU2YEPGZjQBO7HX
bhqCCYNBtGbl/1ZoMR603GwuiteEyS3etcr/wlll1dheHmCr5ZhLUyPIZYmBJk8vTQs/fakyZTn9
1SjNa8c6lICXW4PR6yzYu/Sla0k06LUxYw68ff4IrZ8GMC7s4aTPerPYk0hnfvTCr1AUv0Ujnhnb
VeE2Nsnayg3K/tG0vC02S2MTtl20w9m2j3DHZLPVbu0Bdkzsxxecgz8gTGPdoDGwcoxGkLGGIwjB
NG418y2zaIkZRu/8mMmw/KLNVnSp4pJqxzPefDLL28j5bA1iuJlJfpC6m5/SpniNJIWXbdlwX8Lx
hWx3DQWWRiIuwRbrNqm9Q9KZp7aPpm2rLPF1MBKx1SZxcLLSulGLnrnkK6cdD6hRzI1G3M/qeYKr
WF2NhOlFguqYH8nf5A4QRnco0ZR0UTDr7q/YoB+FKxOjd48sQE3cqyQ3rWOX+rVSLDt+a31qudZX
cTR1B2seRpxVWrn19WnLMpHskk6dzIkR6GA0179AkIuADPjTuElD3cLgQFdiTO184wo67yFJhsPQ
ozMuK+wsJNHoRfrwiciErINwELVv4DWkDKN/q9eWFhLLnoQOhpn0gmuMML1wLkHvYBGa5/Gn6wDn
m/XUpyM4xotXcFnQ2x91msg9LBGs58P8TQvg8uD48a/K7NXRUaZaj1Y8bJ74LqgCsJNGZPuR2dVH
ZdKsfYomGRRnR4fm5SoTAF1ENAa2K+nCUtZ5Zd0GtuLY7eeUU2xBzoCet8RYvuqGbGtGVXkcuuxr
3znJhaN8s5KOxd7FuekQV92L6nzrYLUuW8qkP5umdPKW7+lyOhuFEW0sUQ67SA2flS27nerykrAx
0gbhuMut7ykKvXGxqHQKoU3c6vvnjt93kCSqathJqq3GwhfGNYkNFajdmBfqk9Oah8TG9ezqV0y0
uhgJryKSjyUCvBhWDeCm4x2Jp7tyJZNSXW7H3iSpkEWWSM/2NOv6y+xlxlVJACHkF+LYVop7h0LU
W4qdvAu/SQU1wZM9V3MDZMMTbbXSfZUebdBf69lzgnwZJup48yijFHL6qgmYn1iHGnvQaoaYsQ9n
jFVG2HzhzzC/mP22SxLj3KrmaqrROWgTBnB66Xf/WN3WEFscukUkpCqcLoc009tNa9QkXjrto87N
9jWXqX0o7I5Wolbc5dVRwn4RWXSWXvVd93JvWw92E3iIE2hUeP2Ojq/x1rBVHUqmHpWs7rmA5aYS
3HwhGwIG8wOS5uk1ycFbkAq36DeSS/qaNwQ2OX1ubFg+7q4zgQtQTbQ2U5boOZ6cMyfRYbrRQ95Y
EoZHCu30Bc0qQ7rGmQg6VC13YzbdLFxuGIdJ78MHab1oHoutbbbePgQyQy4ojkZqZcEoYrlyG6gw
WH37APgpgC5RRgzCW3tdseXiw1YkPo2mS5Rxz76mmbSr/cT5rKYfXow7SyMY7JoS833VAdSHfvml
FzRNpvytLUzzgznMuE3RP4L1qE+mGH5Q88cbTFMFM4s5vrFbbWxi2M4toJKdhWt7RVsbpkJkv0oh
tjML56NiMZpi7yg4NBEIZH+rCQt8R2/wyTNqwl18+VPQ74yyD17pWee+1+OLzYJsoCk7mz3jA492
y16U80/gzjHWBiLsUHHb72H4mYroraBj9FpF0K2TOLt1fa4zyUim3RzHGExVQkZABJ61pJ2upeH0
kLXO7dNNAo930xOZqYhQm+lJxU7UvuDxejc5Al2s+qyZiR4YJICQyhNnPdOg5j0TfUvsuGw+e4sV
IVT1eGuaSn9RRvkJP119n6r2V9lDIzNVmgeZ0tyP82QuhLpZu1YT3o9MzfbOpPTat72fcoDS2ms0
3nsoSFXg5uHGctMlpSbD1a5C1ioSmDKMSU12lqinj2Ey0wAkb2rGIoOfB5ksOXo2jS6fUOXYLB8q
HT+GlTbuYhC6ZwIbT9bSGnGmYeC0TTFXVHK6oqObriZL2UYbR7q6/fQh6yP7Pkz8wyubt9Y0itNu
3jGE7pvhEWPZ3DuDzs2xfDnVYf/Q/YPt5PotJ7W8civjQxSrrWvqxWfJdCXIwVTsZGV0H9ymOHDw
3wwObvfVNsSrzPUIoQZUpPbVqKfPCujJe+xjA/d8b0vSrMi77FzMyMj8QhzcDvoUVbzndCcyfYEP
89o4QIh9YCSd4ncAX9c72+CV/37+vA8rUvjWGf+xX2/RWgZwq04EAt29t/yj84NusFmvSOhQBJyV
kFwYG206ThDJJlkDYxdbn1UYOsC0B28sz8q7JeqBjr2GVSw3qGYDe7PdXrfXz1ecZauvRAqsSbHa
jltzJ47NIbkn9+Hd+2T9AnvDqbd2AAvSzlnjEeXL9LXptr1g9LHNip33bWRctdcP+Wm6q7v51n4G
7c4wMsMTRY6HXNO4Dsl7r0gA3fUqoJePexUlCA4S/RpPxUTWYPwW9/WuBYiGW4pBZV979R4Q4hCE
aW9jxZc+iQ6TdvBUecV2V129Pv6sqmLkRnW2zK2tbxkHgRXHWQ00aObuo7I659mgvlY1MIB+1KrL
hOTu3iv9fY7KXauG/CNPUpRJVcQZM8k/0kleC4kEIRNxg7fctj9ag0PHLOW4mZYnC8NHyZt4fIRS
v8JjM+3undrgyDzeM8BV4ePuvuCrbGrlbEQ7NcfnQ2PXzbEB9/nXl26c0kescf2kZiqPLtS2Y9i0
8vj88vksa7k0+qI4G4zTjky+zlp8Lujc7hpzrI5+7VTMy3n225eS6ch+FsMmJVzwWBUuJI84ang0
mJftxtx7ff7JHDpinQhJh9goymOYWmeXAeHu+YdhNZTHZogqEgeLs1Km9rfv16VLEw4PTqmIHnw+
RGlYcHPz8N/fez4Da7Ms++zZOa5lY3nNtmS/DuewmdfPty6SmrqSme46MmpsOH19DNuoCqaOfJaT
Xpt9UIF3m4X4P/962yblX6/z2/fSBoCTIXO5Zk76YS6beCddEyNTGyfdhg0NIpTWlEcqn5LwuxzO
TDoH6BhNlh4zxiHEoNrM9b8/PL8XuTKnpVedtOVTfz4wj6V3mvgZj6MzgrvRkEhYOqs+QddQtmRX
HbPlhRTj/b+0g/+f7P9Hsj9l/9/EJf8D2b8sf7ZVR6bIT3JvAKT/WNjZz//r32h//1+I2lHJChu5
NQou5Db/Rvu7/6J8wvfhOTqYJ2wg/4329/9leXB6wG2biz7bRcTzb7S/9S/b94E+Id326N/979D+
vMx/ykd030BxD/WeoSLcFPOpQPubHMiKM7/obBI4Sl2r4oaYHJfu9qmy4WdspxYX6wkvlfUTT+sM
IYZwMY/EZmz/7luTmkX0yzUsJX5wJVbaBzukG/muatm1v6LJzquvs2sN2o8BYrckwJclZ7ZmcCZj
PTC7aTyPcnHF9gc/taqdvH1I4U5kQCP9eE9MQt/B2dZxD22RTX1ZlY1q50PFCb+LuB+jNUlFkXmq
4yG/ZZpn1ZtQadinhkojd9fWAQSee9gCdEZLTsgr3YsnVHw93uqAZBthEhGHdp+BmBmRT9Ln5RcS
z7CAdS4RAxtJtnC1JrPBt1cgHGxOOWggjJ/mNDJrbsEhj8g4o6Jexc3YLaQbTEw0aPrWOQMmyob4
1pfIzlCFdbnftrxaOulYMiOBJbpIc5EYX91YZtEBDFC6yD5yHcKzyjLyoeNCMWqM7VdbYTBJrbmh
nq1co1t4hDXj5yrMvsE2JwBBs/08vnTRUAAqyN2Q0bZu2zmoijmGm4VsyA8/Y/eHK6CH7cxmLqwC
oGliTEcGPFa6GTg4LO5nd/LvPYY19cFSXmM9+It+/cOJx/hD5Kv8u47KsQ3arAHekkpZAyoQzOLW
k7C6Lw6Hv3BrgSK8Fj6Lo2mG1ltpYNNODI7cgJ8x29H5hHgIr3A0j5lt2i8leVBYAOhFNOvaqIiO
b5vQ/dC72Ph35VB344vfw3dkzUvTdGOaYPiPUvKjMoS2kBptjNakH2rPnVPfsceIZJs4E9u9bNp6
GZeaxEODlag4V/fx3E6rRBvKO2gszfslXGW1K82fFcjNkX4cPJMKd8bKTaTL2X9IokQ7AX/Cgkzq
EiW7XdezBy3bGYhawsirCN3B9+cFqafofdQ5mOZtqLcFcALaSeYeRM0SFUO5pV/rejAeeMnNlFaw
UM0lR/ccXbQxGt33UkCM2UP/8bxjyIpi2Qz+nH7Otole81tRK9osivKMZFxzYqjpYK09ZnOkfart
YnoMrmW9GtBbthgz2fqAO991d4rO3AFMSjohaHDptKzGLk9+5GR7v2mSOClVQmBCFp18awZQd6Nm
ihPtv5ruqB1SUBdlYNZjt3XRYG8pUat6Neul3MZ5Z51saTSXBE07qhoaL1o2Y2BLtPEtl44ZqMSr
ToXbuOcx1rOAgLViExmEa4aNXRykiNTDaaJwQ0U5rUGgpfuot8yDHkbiXZ+aMF7FfiLw5Fk/7UJN
X5GHyqutDfYLoU/hixpIRwVkVr7U5RDxebQxbf+hffGqqP825EZ96PXEesQUvShxeje+ePnIXwT0
EpDGaHwqyjYhOyRlQjpxq4ATy3aWn4DI8dKihW1TIgVJogxtLWcxoHfROarIAV0hlKSeZYW84bUo
v5SjnW6b3o/ujiORsco03LqCoFq44d52nkYJq85smfsyaPFRAGB56OTF4lIMBmh1OxszwX2wQ+2r
mQA6b/qqfoff0N29PqXiLrUJflkKrQ8V18FJ9Zy1gdwnIRL7jtHchM4W28U1w0+widNU/1XoafmQ
fdFeDdKZgXBggXGQbRTmgdA37SPSVmAhg5vTGJgmTMp6nIGLtXIc7gOtV6jo0cZkCMTszUcuOzA/
SSsEX3RD6P9ZBB5AUeA2xww9vs5O0++cEOOfQymGwQFW9z6MTG9tMncIsoIUbq8VoNELGgcr5u2Y
OmgofO8NM+UKwcQsCbV4MOl3rnIULYCkuNqG/H72GKHEAZzceDDrToMqkmo7EuatY5MYS3a4Esxy
zfGipWbObjVBT+vAMYeF727KULjfpbKJv56b5KxbSwtf1ogaTKsOlEeyhpX4DSROR1492TE5nOr4
Q9jm0yXu0SSapk6g0jyOQQfme+vjNT6KJXEzpfUOr80xN+jwzKCPbahRxeS9o2RI4cCl4oSjhgZH
hsEG+cz4EhYI8PkMXJbkMk2peasq8PVljg+Umb4GwjGf3JhgkvSUKnOud/QAk00p7XinRUZ5aMwK
I4ETdld3qvFs5VN/JONlSbKD/tKxbm7H/2LvzHYbR7ot/SrnBVhNMjgCjXNBURI12U7baTt9Qzin
4DzPT98flZl/DqdQ/2ng3DTQQKVLsiiKkilGxN5rfUvaFOnLQQsWawgB/8kBSSeOJgYEB7qCgS1d
LuG+rioqggZhKh0Eyc/UmuBbJC1NLBu6ROGU+R55ULyp0gR5Sw5O0XHG6aCkkOaSpaeDlWCAFHbP
X3yeh0NEBzQo8h4kkhAsH1QbrToSsGcbodv7tHH0WyW0ibqKpL0f3YQM+Q4Haahg2ebrzUW0m0NK
ZIwWaK3mXW0I52tkqPKkxWq6UxaluYcSR13bBBOajLBvUESiHMgXBKeLQ8TobNFNgkd37BesssnQ
j7dwg6ut0ufDjcaVY7+AMd1mthVulmmQ+8Qg2bcgOhVsKwkGpgLVlTJDPFEKEcMmLmRyxBzfXtbE
OTwsol+hkJk/uaHwRUmqjNtjWyPKbFxOsrSYti8RTD9kgCD0hpUpZi2HPqGobi2kHdhgFX16/FQO
Nb4ZuVHMpCk3rT8VLudw3DS7LkmA7hQj4KZE7ffRmK8DyIiwh/GOxoJqgtDTOEvzRPrZFKKXShbc
qJAGkm0yqIyhjZqd47nv7xUFKL+ZL0WwaKV16GZc54pJXDOrIbSfDZeZVrhKQOHe3CKjmLZxYfX7
JbUGggvntH0rmwqWlzoY+6KcBJCJqR9xONZV9I4Yx+qQOU6Ei8Npm2dQ/stOjEt1Y5CkmO1Aa+q2
n0iWc7s2bdvwMsXI6n2VtOB+F2mWYwYER43L2eFDomFYk0b3OBlLxToq7JvONyjMXRjUs3IjtLVM
bRkzJUHgFH28SwxXq3UPIf5shpXXyF6Z1XNPItZHuQyGTjvmOrX/n14F7b+UN2/5l/Z/rzv+VFZz
gyCm+8/f77bf7ssv5bqm+O3O9rqQeNd/aeb7L6wKeSo7+r7lf/fB78uRf7O+WZcQ/7S88WOabqSd
/Uf59T9Ixejzj/FvK51vz/++0LGtvygj4e0hHgg+kaaz0Pi+0LHtvxD9o4VRhcAzd10Dfc8wE85f
eGZxpLH4wJBjWyyPvi90eAhXvsCmgF0IzzUP/fgo7r5ZKPkUv3003+//lmD0xzoHg5aK2B+VvM50
1BLrO//V9oD7MNWieVIZx3UPyAgrF3M5IXTZMVNjUBo91UioYuCq176YLe2e4YESq6cun3Xk3q0a
kuYlPQnychzvxipQY4QvLxoN9y6+++Vj/ruDdf7uaBH147jg49FxY/9+tJSYrMpxJEc7qUctclr4
DxVzOXijofGCmAp7CKFbOIdNO0CRcG+Ta4V6b3aGoFa6jzpTF74EsE3ULc69LS6BS1w6u1FYh9kw
QPnlHkViynmR597a4staNYAJgu7pdhUBFi2tZy4RRXW37m62csDk/I4t0mbcGXX5ad2GtCwEV8zJ
ebnSdIPRDTfqQjI5L8UIDEQQ6l1//dW6ybrLutL26xE4EPzWXY2A5lun36rVJ4O9/zio2ij89ZjW
A7weMBEnpWpuLTvfrNvE7E7WBHlQ9wppwbe4D0MXPUSMjIHbNbfblclCuV8HRNtKJtGOertuE+XW
tjH3dcRTeRhZ9uo3JU2ETZFXhgkoz7rwne7WWKccfb6pB/41zCh4thG7gZqHr1ZbIyFkHzHSrzqi
jKSgmuW5wMI9OTO+IgzI3cu6O2Y4/cDcD6LXugXJlu9qti47mNDry46d+lV3oC+n/Qaxi9meDJTs
PCMt2AGvcT0uXrzW7N2Pt7q+XquwUEEO0dErLiiT884NEV3/PwWm+hFt20ZH93x9A+yHcBsPasR+
/XjW976++PoeDGY2dYGPY30tPsJwvc1jbUmjuUTS9KhyaLMongx82PgboEZlhs3nRTSeYB2GfFvi
r7K4PZR3if5IwZ1LPadDd4zd0LNWdw13141bbfLIqgxmSPfqCt7PcpSJwFHXEKe+OK2/DwkRhwvp
J8trzGus+21TzMyYUFN2t+5C57bb2SBdqEJzVJaubX481dG7TY3aKaUPGWN5JFbWWx8jsscbtpXB
O2NvqYGYMNa6BzUbdjlPX49gfRrDl+V+0ASTRisMiGraDdB0CbqBqYFNAO8lSnMbopHL6X8mGnCj
AsZ/G7DSNX16PynhoysVRJWiek3bHJE3YvRZ3IV5RnXESvzYJLDEMRHD2qd2ti91AzADh0iX0GYE
ptjTd/QLhwrvXO9RlmSe7jiPafGit3R1FLIHGPadmfc0fsIwSx4qphFLrrIeLUJOJLbtIDnP+q0Y
u3fUGDcVYMt1hMb1dctFTH7zVP5Pj44XXAJlW37tfh8Prxfyn4Pl/0NjqL7arn65uv9NjZCqCv9V
Vfx7lfD6vB9VQucvwqY0Dau7rVkkduLe/lEl1P6yDIas64D6Y9Q0/0J7IABOmOwFkAOesB+jpvoX
rUBbw6MJz8ayTef/atSE5PV7fRCnoOkS4uusYyapviZv9tdxM7bj2kwrYFTZQPawO3avvWHdUDPE
JlFM4ZGZAJm6w7LPJ+yoSVwc5MRVzewiNWh0nYDxisIWRLoUWCbW0uXWDTtsLkr1lk0lNiKt/zLl
IcsdieArzQkRHOX4dSjXdinFOta8GJVluuzQmQBrBEvOxXW2uRpHynAjkhd1Lncp2RU+pR/HVxt7
NacYa9rl14Zy/G4y5ckYc3Jp7hCLgOGq2te8RmRKb87ezWgAkb96Uf9JRiLadI7xYBXTsGliNIAk
lKd+uEBJU8MlyEFITn1FGWMNCkVupQTW6gxIUhR3i1IUu4TYAVcJs5tUMdM7VrH9xljQocVokFkl
YDnWcvlJaTQXbVsnHrtOxAHLtg+RSOIbtxyiGzukFNlpLArtKZzPlMxGxOWDCmwzP+CEJ/mgaCud
DAlF2bYunm38SCoBUsQIkz/DweFG35qMAg7QRi+es+7CpfIyu7DnzXS4zCyEghKdXh7G410WLQ+O
RaaSnqTpg6N+nIbyADlh+NKgO1/aEJFFjyrXxZCnaCEddASkfj36NaK73ViS5oWqLvdTS38qQsfw
dW1+1Kpi3rttw47KmvSs2UYNvl7NzeHkjON0t9j8QSsRzftySsvDqv83FyU7M6fH18yOhaMIcBPN
m4hKUEJsPXfRjVku7mmK7/MwOzmhUdMcURxPZYdJXpuILAjsGEHlAERKSk9UihvMTXoMXb3Zg54h
Sl5oxzmjHWg7zPzGLv40ECnIOp0fajR+/0EDB2Pvv+5eH71ud/3d3929PhAaiQpe0Dhf7ynQRjb5
wGqrSfrVOvb7a1z3V10fud5ccrphtbTuf77u9TCMxOnIWeufa9HmsLF+O9DrPk3OagZzbJf/fHjX
516fgS2OSFMV8sv1GT8fuN6ViUQ5db35y/F921JZnkwLD7yU6UxKzL82/OXmdcPryyzAnUFlkAWo
5+WGxBH1fP3Rajq0uMXBSz2yZhtJW0K0ig5rmNPuSC48FTgJ8yo/I7RLf/mhYHAkIgKrAozMciMz
Y+0P8ztE9NpOhHu7Hj9cn3P9be+AlhGA9FETGkcTmB4r43Jb6zqNVJHUbTAP50ihejmVBboTTiVN
zZVzCIPrfL0lYDFuyZlt4HVM3Qm3znF0x+WA0GPcdmA8ipQJkqoFgIfFmbKtOCvrD9eM9TOaJ0mN
yWeR9wxrEvfj+pDe6fDKCcsNbWU+FYrJR00TYzdUo3GW0jLO11tompjlzPP96iJrqY+HCifWArX0
LAtl2IQYquF//fidDRNe9LR1p3WLuQk/NW6E2CwVAcph61TlBdGmI2oZLUrRXq+f+zJFEESTCoNC
xGzETXbITkmDak005Jmjnq9bXX+o2Ki+3UX5n+yrMX3BlFxy8czexrDO94JESebfc3FcbJIvHNc8
tRSRW+LggjxiiaRJFG5G8YklAFDJOsl3hapV8FDTJ+KgyGKqx3zXQpQBVprr4D2R3okF7adt2dN5
xi2wd/PyMS/m6VyuP6ZExzGvoaqCnTWd9eaOWrA4EZycH0czuonu4tGwYKPChlaH0jxMcUkkS4Hz
YP0xTAnMfAIi1QnTQ4ZPx2kFuVU2OxxiSjpWnJYXUbxCZ8jOlMvUkSlug55th3Z+OSuztpxVInrP
bZKnhwX2YLTwq+vvQXrXLCcdcoHWzZL1zL/e+liDTHMd0i+zw6iAGqVuznVq9YgU7th3aJkI0zNU
Eiy63NqoJGFoMZ6egcjTc+hyJHJRkoBGPs7lB2KjvZTrxnmeiBSZ8zEwiIqqfGKLxLZAEe8JBXNy
Jcyn64nVCIQuVkTYEtL67FIbZX5ZWGWg8J0b6m3cNZS23c2QW7xBnfMLkLfSH+2SfE1MCVYbSg8k
9TsQRHcNpYttaQMqLtNh8FJJBguU/uzQp0jpAZYiiiuldmubsCJwVj7HaCYCYoRuiSDRAn3tVU94
wpELmGl5nOalOFKgLI5zCOJNNuOwW9DDbutO4FpO1m3Glib39da3X/68f31iopbR9y3/2Px6V+fP
swOzeHt9aVtn5QB0D3LuuuufT/hl199uFjT321CPCBv915FcX+/68ksOQtRrxrDaSCuGTv7zIH7Z
vilabaNjd95IlWhhT6nphF5/OKsW4+dd2vwNTv3ffnd9tB+MaG8YyJScva5o+qYJgYQW0r4RfY3s
NZu2OBD4wlkf6VR+xMBV+yqpW9ZivyLpGC59AqIzJQQKAdCLCapz4t0csgmqk2mwklrhkD5q1D0E
hwEmeGr71WTxDB23Q2dk22mJEcxk2XzIK+2ZbsjBoudAYguEP/iweqRJMrSr+8EqgqiY7zsNaCR8
F96zEt0qSNj61IDpLGISqDRQzwPCOsCKW0vm2gacAMm72kJeZoY3Ow67gMDy1g5LX9OObtLijqQh
eUAciRsGiUzbsfsS441l43Qxpf4yFgkCrSixd+BFcvxzF1uvcdJ27SN8GWCgz9HQTx7jcheQxALa
wagnugLOTQKgIU0jKPO58ppX+QCFAnG8nJygjlIdq6SW+4RRgFcAoXLucddDs2P0VMlC0Ept4M9+
wK/Se8XQukjMhnYDLT7emGV4SAG9MkWhKRnW0wH4DWrHOIK8XFOFFiCvmEiKQ2QOMw1rddpqdat4
UFsJtGi7iULGVFOoGyFmMwMLV51lKux3Cn+HJm6TgOSQ2MtTqfIdafG7RBEfwpi9VUN7SGdz30vW
6qn4HK8GzFx9sDTww3ifLrMiaEvk7QtqPuyioTFs4zlFcwugJMzy5kDgYubHirLGDqaPlY7teVoQ
qXWL9UqJVUJebNrdyOnJXMy6m4kOO2NJeS2e7J4o7iWjvaKULYZEGInX1I/J/jjayGZ1op1SSo/7
yqIT4qIHQGU1+vqoMKmYCC8g/493X73Seol892I7411FO3gb9oRPa7O+oVsb4EepNlmCnt7pnqFW
fYl6N0B9X/s2VXFchdbBXUTAJybQycvJU08agS2XjtOxi10VixiljYV2IGuP0ssoRBml2rwHSh65
9Ja78qtNcxPiaK+e8J2PY/FWAmL0W7UMGsK6kJJ1ZzexzjRnowthTntahIxu1rQBWAD2DMj2IBr3
JOIBuT/eiFoTr9Myz+8ses5NlDaXeORcwvVADZ6IWrPjBHUq9bZRhoe8P+J9pdrAALcpFxMkfojN
2jLWa7L73o0U6jpku5KIEBJGIrJ9TG1ACDZUTaf0oiRX1lRa6adyOqejLchncPcRpYfEJSRIl++1
2n4ykoavVCiDoVFF0I96EPVWDMOd1kFhX+Rc1L6rHps1i7DUSqLTOUaTWlNhSsB9RMXmMumDXoyB
BnZahMyyCXT2hRoMyEifXLN7j777bbIo9YDQpFhh6WIPGL0WhuUpHZcVk6oE9ZBIQu4iOQnUg70l
Evn91AqQKy0JYlVGNmNTp3tU4VbCZ7sUgOT1cW8WAscfMbOU+KRxStJbi4x4ilqRg9OdCNqKTPIJ
iAGLI2LoXPkSonw9jO30MqI4gH3Q3URYcM5Q7z84HQl4gE/JqCfXXCN1JbAmV3mboibbFRSLQhJe
/HzmuBMsdRuzzuNt7o50riOSAGX6ZGa2stWjMt7oVUQOssvn08/zdhaJggOrQYChRpUfO1LfkgV6
Wac4tN42lplle+h1HUVBSJ8xwvRSytVGNS+I95ULUuY45LKfKsNO60qQFqO8R8fvYG+hopXZnI8K
zgjaIQSSaHaJJxw7PzP5YrLTzfTmyKLwACa5gck1hFYpqdIFyUzEks5eoSP6Cxv34FCIDO0wiO0c
saGUwFLSmvfeJ7carm0W4Xy0urYv2owOsU2NU+GvkZij3Ii4+izNc9J9dAQJKAbkEr+Ip1dWrBQp
icDAA8C1yomwNzC1C4OlcqnchSVnsBgujU34OS13XzEs9tqq4qL1VOZdayCJecG8kY730WJ/wKaH
lNBwYMCuVzwKXeWxq5MXrWi6bRaie2X+tMg6XVN4o5XllHNhzzbkpout2RDNgB/hs+yPzhKGD+gD
yZG8y60iPIWzdLxZGl+JM76KZfsAjTuCAuvIlWqkVP5BrBytjMRbtBCvutIkxxnPLI0CLs31h6Zg
UDK67msVU8zL+aAp1w+6H63L0UgHuqXgrViy+JFcQFYWeX4n1rTjWM0/hRojoItJBSdsD9lhbTQQ
lFISarpq4CUpAwLttgE+ExV775drmAdxmsUmb/EAagXikowkTye/VWPnng7iRar3cuwvKv4GiOcK
XkvZkBOdcTlRjQ9Spxhp8mewtMRzJ5rQGQFay2DtC2tElEDkLivP2iSitjCr0iedBhYrtEUcpUDF
wmQ7F9arkffdZlVMJlq7ui0+6aS7+70xdoBU4lNo18VGbV0io8pNnQoEl9YdeaibXiFZrEkcm0aj
Vu3uKqdEIFBbD4WjvksLvn5khI1E5LSfs0IGODhhRkzmJ4sG672hfHHyIehBBt5PtRl7C6shazIB
jWlBZQ4vTcLEwkEfrEtm/rl8K2C8bJS0Hrw8kkyRF1D6a8Qu5usSe92sE9G3VPGXsTY+WB11Ey4i
E/beMCXUic3D8JStCY6Z1PkjEpjnOki/GRgL3xq47FYrAid3pg0sbeIFkuiDHcOrwVHsiYnCli6K
x6igaCPfV/nyOVqqdJsac78DcPWygNIJymjNL19uy5K/ayShd7JsQDI7vXaowRGizHBRkJRG031c
dxtNFp+sYvGbBFdQxV4V6unFK5bD1De7NTpwIBUvabDCJTFGLWyOeUrFvjbm5WYIG/jFaflKXgIW
jvR+HjFmmTjI4w7Y2zA3e0QBJpU4+R4ZzLy5Trl0jM2e0TBAawmr02xd+y6mSwCt6xztWu5BRaHS
NS/IRVDK1eBSXZOOh2XVO1fGOzcNuX6ozYYcx3jbtMtzWaBFGyyWQBN2TgKG3duZqnabmeI02BgS
0MlAY6HgXzfusp+IkgN/FCLdmm7n8aspumY35UoBTT81ds6CJIq49ucecT7dY+Oh6NWnOWrE3olY
wif9BfurOElxNAUQgNc0XRDHWw0fc4NJGqCnPo3A5HQYKrNRv7g2g2pu2l+UrvwiiU9eEf+uV0Ux
YrS2TLZRrpdErN2UxHETzUepQ6EDBtqI1WfkxAfDORj08QJHQgIJyS4DODR25+Zd0i6qH8dEPmZO
uaC4MwjZHrHQ1aTllsQtnWixvw+EWr5WFn2+TByUMbmLDUm8C5G0mxwHUuGijC4pdWChXVEBbRcy
vw4DxGjydhSoIqph0+aN9RD3xlcdnKI3xdL09A5AKZfigfwTtT0zrytT7WPEpKmH+ANXujF3SW07
XsaidEfA4bRcergoNd/+I7YZ6g689TmZ9mNvP6ch6shUzwe/Bx2yTcVZg0iew5c+lkszbYt8jA+w
5S6qIt8XZY3xbaHV1aBY9G0r/6CY80M3IMKyphpHitt8oBhuHcD2JSABU/1TT2XGN/UlPnRCfxrn
+tTg5PC1RjgEtN9m6HHJQS4YdfuTm/QMiopEC1kRSj7g3ISD6RFHaWxFVZO0jpslCUtyTl1/niyJ
83xGRwMPwhvqu0GP7lXXyH0HZfymmLpHVZ4trRjgJC89HMFlS5uIT19XTFgN5BbJnJQJY1pZ7KCf
KJU+tyFx5B3s6dRkhYMN68ZuqQTCkbu1ctSdC3qrVJp3CIZPZt5dtIjDYVJ14XMiYi+81SMgilbn
PM9IGf2pbJ8qd7xPK+OpFj0z3s4d/EJJ7zONyKWoms1tttViYJrRa4b2DT9xNvhpQhQcqk9KG/t5
GkFjh05QKdFFdWr7tPSJ5XtoBhN6r5CJ9J0q2gInsD7uaNT3ntWYh1obCBHti5usxe28Xi2qioAq
KUIRtFT5o9046C/gdpINqr5oWwn9ZipoxA1RKphKS2frKvrnCsrBiUUQYTkU/yuk7e5ilmR0HJqJ
3dlRdUIC5AR5iO0DT/LTQO362Yq66jgJZ0HO7+GrLD6L7KGvU3JgpHT2nZPexzoRe3NDDiZOCsOv
5Je86sdzLXvkSz29vGryVZv0NqdyWHzhg97iPSr4Kxb5DqJkMOUMisTBMytaS1hd4FAn37LqsTYp
c2Ijp5FbWy7ek6kMwpbigsWlA4B9uhkifWDqcitt40IjbthxJiNRm8ZHHZBB47TOJpwhmWeu8mi7
svUtFaFZ2h5KJKXu0jM76g5jkgd43k5OGXV065HcJdqa52nZWN0N2q1tg8Nj1E2m+ZRIoS3Ye5aV
BwJHv4bqkAUxaAiu5FimChBCsB6ZfCzuse7pcoL/UvcDYyESpXTa1C4Qgb7sHpO21Y9txKKHGDvt
lA8NpBoghYaKBltiGQYYtMPt/ahZAghj3d1PNjRoOawJCL1FLQ4SjLfCPbGt+23I8N7bx6Fvi50d
z0yC1xyjjBNKE1UAQ7gmwcnEEhsb+RYIHUNglcAJALYEJAebDKNlTVieB6vxi63qMSQH+SFOAgcp
LoOdkaDZNV+x1HP9IDdJS0NgCLb9Nssq2zhZzzzYHoMel5ZLvXkjYVxsZtSuqgF5jk+MpY2wvHkZ
g2GyHpsQLrzWQ6yuOhXzEZd+BLEfJObnU1g4TzJsej7jgmrNmsgmehbPaoFQmVB7mrXRu0pbcEkC
d5hUtd4s9augZK21T00GogX1d3lZYmXmT/SSzhGr2Ub52FCk0NRJnFuthju2gN2VOyev7Xslg+pN
9f3YFVNFGXAOKUMYX9xFPs0t8aB5BGeP7xBEQbHaitp85TE9LfUNqHDM31FR3gF1qncLc/Nt0TwV
ZHYynlDIsZVs1xlAvTIyA0iOw2GUJ45fL2q4H8b8Uciw304d01JdLZ5bQQ14gbm8pAuxcrhfdHVb
0DSq5uxdxF+MGnfCOH8nRqbQnUoNYppQj7jWO6NOvoK4uB3y4RHHtr21LVoeWkfQIt/KhAXXsBVv
LQhmQFYW1BFEdf4irGZjzPFjxsrsAK70HuL1sbCnfezol0YNkz39v4qZPGvVGC+hyHc0J5+oioJN
M7r7bv2SUo/0Z9aLeN2M40hexgkpdvqRALb1VDMwnY8zbToRursYR3vSK4jPIwN98xI4iMKx55DC
5nacmS4t1b1qI0dJjKfRkiZnaMuqLFq+LujDt52CUrHGdVt/CuWwF9H4sEaS9XL6bC79tI9gVjZO
Dc4H3SlGUzJTxBopGLpfwcxOu6o2XxeRaQHDJmKirJ03NE9uOS26bT4jLcA9BT8vx7vfrqOjMyuI
ekG3ufVHYj8x4laPAuDTLg7Bc/WQF5s2faeqxuOYTZxebZtTs7efaz2lCYms0Mu1rU2i3CZePmoG
TNepbk5R4+IsN1kqysbQPSKTtplhJWdsaiDOJlY6Y4n8Rw35XruQ50bgiJXIXhohqm1UaQIqgNF6
mk7VlhqLsqkL1w3yHrwSipijtOeDaGym1iq6P+MzQtfHJutvM/TkEB6nt4JAQU+bnXqLgMJOuvZC
edIHOZehYXoY2o8J1IoTHL5XWClgu+i9anEP+FNt1YM1fWaOmTzYFt1Gsx/gT5UH1JdUASuXRfm4
HaJkm5omi7YYUaqkCubBnWnXruiXZVgzdA1MjTYz8rptqbwUd2DrXC+CKugDdeXQuGJXYOSh6ZVa
YCa8/UwVn1OJqBWj1+eOJIoAjwy5G7ir/bkPaVwxvfRsLp7epJBOkHFB85VOoS4pCyj8JTmk4DhU
a27IWWZ+CKtiXzlyzxfI05KxP6IsjQ8wAndODOExzeBEJPX8fu7Ac+q6Bo+1cQ5dXOMQHxLfzQ16
UKVT76OeIy7NxfSGQovPhnJp0dAwvc5vjaQ9zwXFw8ZOMcpSOj7iwuF0FM8lLt4tKfb0H9A7x0xf
TUh7Ro9Dv1NGkKSaHfCNoWrQpdguEsbMsWngeXSAR3MF+ZK2UhlcsC6ae9dl6gfLVIeNBgJyGEr3
LKz3WYxnM2vX5VECSqhQe5/r0z5XizdWVpdFPeiL4tyOtXsz4Yz13Ul57SpqYQOVgv3sYEwRWXtR
YANtJnBF29m0SEIkwNIzi5uh+BzjDfbM8YDYv+M9ES48EBMyuMan2OpzPyofRHY39jNAGdTF2yqU
3bZSAKArhYEAzZxJCqPKoCj3jgjQEbMORRzMJDD3KQJRN1fvHKql+4IIbU6okUl9Ji6xYT3CF9ib
Ttfvmzlr/GpYbMJosLiDA2cFfbZCyp0gHEpfVNq7wplPZoJgtYItcYiz6aITseFXSBV9My7BS1RU
ozEat1O8FXHxbkn1N3pTumeTvTZPyNSxw2ppTBV6hEEWqx+byJX3XJvJ+Aoporg0+pOEWOmMhdK2
0Q4x9qy7OAcTBc8G2CSgz16Sn63kB21Jm0AXwx2d/5YuDqK3JEGWpCLU2s0ZheqhTvkuIjhTp+E5
qvnQli7lA057PMYdyXR1Fz0xExHI/RBcYG6O6iw+LC0l1Vl5DYnJCFtjeLFna6+ow3gXt8A2DQvF
/qyWJH8PEp4/VKV96UQkBimSMsIg+z2j+CpBnt5szgQaEkGnRgPnR4vewcjkxtLPJjhXRHXl+37t
E11tlf3qyzRzEg2/2Syv96+PNKvr8uc216c4UkEhed3mev/n1j9/F9PFBp0Sq3wV2EOBuWbZ5AtK
dcXRH37ZzbdX/dtdOhnBherc6v63ja57ZzSkCf3zhb49c/X3AmBOmKXBiopChGapI5nwrm/x5/F9
20+BI1dFgEu+wfqOrw83TX9izRTv/9zz9f63Da/vpHXMtwgww/a664jSE3v416v8fKnrB3e9G+VF
tLELKH7Xuz8/UdXUin0stFPcKO9DggbpNlKrjJPqFaAqtEPVIo8XLwHFuyHyhkxh5TIwYk66zkoy
ZdDV4fLlA4ti5szvbmBbq74z6e4hEQT+qmSByI5KGJiv9xlXuARHhqHJTyz5QYWVSQ2Boh9Jp525
zOcZUYC07+FOK2Gf+NOMy8cqivduXwezQM9i4tEZMALBqTAXTBtmn96o6toymaEQz4pNzKQ8wy44
DXXyaW1hNDMhbElfXSqxvJGiSmx2bZ5H3di7aEmgZZMRuCO09UbksACyhUBAgcrdJ182WbPuvTEP
71TBBTWxUQgIc02xGAGBLpWNNZgJoHtL8gU1V5SxSwm9NHGPsFnzbSyMbhNb+55evFdg6JviZdhY
FlJX4nJOY5d/BG9Z+iUtLlHZW6nCF3NF+74riJKQKe0am5PWE9l0YGALlMrZU0gDLWjNb4Ja3jwq
L+h0lA1SzTPSnI2gZusNDuGMZtzsK8xl2ygSOzzkH5DlsHLodmj7SU0ELmtMLRLosaFlblRPeWZ9
Lkcx+YgjP492jrozNbhwi3LwEskYCFYw3w7LSyT1xzJjeltxJQNwUxEp/dyrVEGnJcKTtPpr4k2j
xGYwru7BQoMa7DQ00JN4qdAdOftahQUBdzQMY81vZioDhoBj3ndcTYeM5UZva9qhGw3XW5T+pR7J
H7WN9HEMmVdYVbKh2fNhIVaAQhqiTRW2li/77OPMoAadd43bBIenxdaIJ133YwOyKCXOmnhhaGF0
5XFQ3HAZAwKIeMHsFAXvj8nB1y6BO+E7siRMemQAB6bWehpJHYdDbgHWzepdN+94lDYTWYqAI8rb
bnGfcGAewTC/5VMMupSupRERIDCBZDC1DLFqZ5MAuGqerMpuvV/Uh3+nLV8Fe79EDtHHtXR4Qgb+
YqZK6Pp+F/RFISaKuKc4Rb6T8PJBcY92Smch1rK7TEXdERvhowlTZavkhU5/Jgp3xNpY+7wvtY0i
DtjY9vRQUMtK2Z+0XHHfGdPsTZGd36acCKXdPnApkP/mwK9O5D8P3FI5HQgKExZ1/98PfImLxpqp
0R5oBKcHxTKRa1DO8ybovOTtkKfeJg49/Sy6NZMoPs6CrN1//vD+TDFZPzzqH/xbpZAOs7zfjyGu
48Saohx+ft/Nt8BzDqmWRAdmftrGJSYgKEFsAy17cMCdX+JePRI3AVX43wTO/BnAdz0OwhRcrOYq
9hjrD39AWs6z0aS2hFsR4mqF+3dYSSqtykVwbJOXYQFpUGbWo+bI+gKTCEcTxZahguwRtsplcLv6
zITea9YgA4lghvEqY0TXgJIYyNDp7AntEtryFBom8LURD5TS6pjD6IeTw1T7BYiFbYmB2XKGIZig
FKVuaZ+vP+L1VpctL//88f+ZvsTbXm3qhgYm11GJrFnP7V/M6r3aOVE3RPJgaTrBJuAqt4lLorAm
7V0F9CQyFihU9cjaEiaPqVeHfCro72cL0/bpXORyCHJ1NALNzIcDzH8odBJrZFOFwx6+ph70+vjQ
h+AOr0f+/+XR/8ZiRAdX5zvyv344df6LPPp99xb9qov+/oTvumhNdf/CtgPTXF2jD4VB0NF3XTRN
pr9ULgckmahkp6sGGujv8mhD/0vV8AvBVSC4DcMReX0/5NH2qpxWBdMUzLdXl9KPQ/t+7fxnU5Hz
R/KTSvITXiKBp4kkTHT/f1wQyrokMYmexcXSFDjypGBlzA8Ae/xy07J7ZhEoR+rjt5t/bmBkCOg8
u9+NLXquDUGftA9MyItu2dEUppNojdRFSyyePfhOORPjC6fyLrK1MWh659xQeTkaoeHA0V2+TqUS
3xXA8Tf/h73zao5UW7fsL+IG3rwmkIZ08u6FkEoqvPf8+h6gfY52192nO24/d1QFAWlRZgJrfd+c
Y0rTFGFzTuJtUQu6LajLJReDqK3U8rSLjeCSzUxBhzB+DQWu1RIAndQfon2pMsVPhnEnZx3p14al
2pyLGpo6NHUzQuk3TYR7117/EjOzcnQBy18tSIU536+rajanqH1nuOa935JfDcjkryfAIvzXR/G3
l1mf9bdPaX3UeiMIjR1CI2nXxaD8XWP2Cw8mj85cY1n1O/waaKMeaNMV3nrTukgCufDApZb/eBsd
SmAq6wNT1f/XKtbyBKTY8sz1rvXpP5vrbT9vw3ySJ67b/231//zuPzu4rgWLw3mK6pFhTF16ohmV
AKZZ65fFuvZzR5PAjPnZXNcCDe7AZl39ecrPy6xPWTdRkDGCY9Jq/9ODoZTM8/c9f3vF71vXp2uB
wfusqxGW3ZlMgXXjj336eb/1Xf54q3UTRhbcBVntnZ/nlqPKp79uh/ig7bzsEaROE8OufF1Gy6xl
gIm9CNtZRQ6Xe3pWeWlQgyZfbvp+YL7c8fOQ79dYH/39oOXun82/3Z00Ie/WqYgCv1fXR/3xcuvm
f757fYu/7WWAHG/hGBTDxkqpiMfL9DJZdnZ9JAElTMisQSC2sZV6+mzLdrHMb9cHrQ9fN2fkbR69
oOWp6w0/r4R5liet2+ny8uvazzPpwjFt/HmOKdAx6DJId3UoXJVSqLwWAQU/5p9VuG21l0ly5a33
0zZJnFIj3pGpO1o/iUpA3xmqMwgCDSf1Fr2DdpDAjHi+2TVeHtFbnHpha7TCtCfL0i7nnJ0wF3DT
96q0sKA0Ps0EKD4MqO/V9dYQyDWBNeFu3VoX6xPXx/1s/u0l1xvXu9cH/jxvvc2XE8QUMbnWVQC5
ftNnxUc/VUQ1+TX9MBKIRMrI+NSMaOOn7Zu5nM7WhdKMnNSL9dSuL7dK8APsoqhbW+3GAUV4NHqq
4ev7nKZuMi1hPtVDgTffkXsqcEvWa+bp2qnOmukQLuwqc/m717WfxXpbriMYx/gPkG35POZaoV+Q
VTEn9lp5VmOsclRq9X1Yk6YDQG70/IBFqktU52fpIcpGnJ1m0IgefosH0DW3TeQD9anb1msjSpXR
QErUupnVdCxa/gq5x80P0oZAKJlJ5iYypcJOepQv+gLLKhfsl1FXpPpY3ZZK5HCQuidN6d8VDGrb
rAmqY5R3JUjUmnaF1XKFEMGrjtJ876emrZeduK9guHuWWDWkRxl/rTUMW2kRYXlcztG437Gt6Ezg
6X2QkbicgpvSjIj/WVZ/box68aoMIcae5TBYFz8S4p/bmMfjCchU2sAcSOsiCetmR3PnYBnphNdV
F0VPCK7VgqrWa5TTQjlwCEwZal1UkQ2Yb1qtdUeduB++f4jK8s39/PzWtfW2KqXPTKkVaqchHoWi
SHfmchSUk8LfXMPO2fxsr2vY2EfeDM0g3YjUEYx+9JLSWL5hhfABEpnwLq7bocldYwXSLBnoO+aq
QTID4ZcVATw5bT1zEGADzlSGv1fbam91jXwI55m5SE3iK70JPK7gPzBuoMDKLQDxEmEpy6LqDoj8
uSB3MUktdWN6jQJ6PzLBk35rmEd4v44RbJGWQD9WOJApLdPnjQhpuCV4e7oX840SHpr78c0MdxAH
kR/CJ5ufmID/ppIaKE6V2SItB+J8PyNYfTdRvyuDF7y1dGlrcT91L+4vpbwg0FEBfoR4WUgRlW0X
CaQrNwh8Q/Cu+3xpaFwC8UaaaIp+dv479ENeOq5t6sCIANLRaZ+GkCmKK4bvmUKWJbNEzxyPnblP
gy3c4dhy9OIlRMc8f8kEPEG7KEMvGtDvHXpE96AQTcRmdk9bd1AfdZW4sYOCICV4Nr708jBpj5oF
XJ2C676Oz4X+FCq7Cn1+6JpLIBShGqc8pIt1KMU9BMOGKTHNYsKEZ3w8rVMqBIw4hgwBlhOOym5F
Z4nwGOtA7Iwy2wIh2yhB4BcN3Us9OtLs8op+eQ1hRuV0AG2hg8x9l+Nz654zoaENdVO2n3q/Qzt+
NIi+KElM2WmRF6N/GJmpAefAHWUCnyGKxwuSOzRvnYqJ5BL0nm7u6R4hD1Deh2AGk7oTO68kdQyk
ZENVmHbOhYjGpt8gYEqVh0h5mtNNdjMFO+JlGmsnYm76Lae2+FI/mbDGxb3yO9Y3EuO1q3ReFH0p
OFpXD13UUIXFRMvun+LjaLnDFa+b9NieIwfQdNDaKISY0SftYdIPo7IrwwNRbVr91ZLZlULYYCoL
u3lf+FsdboT8Ec8MqTlNdpsGO4Z1iy6y0HdmvaPAXBsgEo9x5PUzxwV1AmRacfK7CJ7U5kxM8nyk
TcfnjSpHBAXC34Ya9XceMH53OIdB4aWm4ZWL4sHV+QJ70qCP2m+OWVVDwOWGo1PJuMQ96XdR3+bJ
oZwh8i0fGJ+TUBEx13r8OmVjX5kHIJEkZSqVDWeHF2vfiu6Inoi8tyLH2gZSY4PiPI+pGbi5ZQ9A
ws2j2O4lNAyn8k4TXEkFlu3N4l4NneaQtXu/doiCN0D8g2+tGTqcjGHeNPQlyFaF23yaEXa649v4
iPgphhPrptptKwMWE7BWg0nFvrOl40qMHzoYLd13SBJmMl420lf8ppPH1qNoAVqGUlq+GzKsOFvx
QRYwi7+K+TkyrtELigNl3um9J+mMwO3s1cJVw6EQ7DLppiRqSIzuZmz9M50Mjto6PogRTXq0tepW
pelIolCGsPooB04PNpy2ZuKxLk14zdEGUNk/xfVHm+2SAPu19NCZ1xb6fbwn/3SebP2zRE7xiJNM
c5ULjG54UQbXZosMcS/0MXpvh1e4oLqxixeWwJYcI6ZFxQu2eYsTJ0133RErh1dphF0c2lbq8Jlf
+DEbZ+uiHLNdDgRrAYlyHUcXs2nxofOBkSNF+tMij98oBd2RRyZOWNTLY/eiKS8V/YzUbffdnfzp
Ky6NF3bNIGDJh6BiXuoS8g9Asp2ZnWQFz/wGr8Fj+dwgQSOxxTqmRxHWgLgt5PvcX3CmFqdiaTj1
w0kXt+FHF12QL3XdQXhP+boq3P+TsGvA3hO1TfuIiudj/pydKy+8qg/gSee7MKKiuJHRKyjX0Hc6
LD16zhjOFWG/VTslPUvjiSyj2j9Ses3KRwTVFcpT4WiltxTyESJkt8DlJHUvELhMtnW6b2+s54zP
/1fxZBxTdT/uVbe+B9hAlSm4nY+JuplpPD9boIOmnQgOIXFJdqIGCyIM367i6TPEGZIXrH2Tcq2z
fVKBQmA+tMU2FPrDUyk8aAL5UA/q7CGbH5iUNu+WeCIxZhE8I3fX+JIpvm7gkAe1PZEDXtw/dOED
WROmqW2IBSIasyNVDVlrdx/Ev4fptSdnhPkkYcfPWQPFAoNscO3DEaEqvqct5B+0/JBLSRVPq33i
n3QiqzizRMS0O1H1PpQnSTg2yY5PKOFSCAyswgWLgp2UHbjeUJM3M+vkI36a7+zlNXyJ1COvnhyZ
0OC2U3BM6Zvwgababrgrlp66MyPhIGUTEwnzbAe2UkUOy4dkbIpdWO/A3D2IpADZuifbwibe0kyo
nV9LAs5zOTn6DQ3Ag3qrJNt5GztAFG7Iy1Pe/D1dCRTWhssvzXCTwRY/S04HT8FDTNbjvXFZSO0b
BC+LmOx5tBz6UBZsjUf1xvws98E5OH/Vzx2h5Je43eCGqIkupIHKL5YNwRXsdqPdQTCy/T0ahA3a
VZuOw1a7+7X5Kt3uV7PVnUMobuQb5ZLv5ZuJkwIDgEcVg1+wyZ/jZ0QeEp60Z+2uxxFjbDLVGUvX
f9AB8qE7SM88dEDf3x90LEw7TIv+DaCrXqbVvDXj3eJr9uEcwULBPmLjGGEIVTjtwoh3QRQh+d2H
iJTfml15jdyxw7iDmOeO6RJ9bn9GDbGd3MhTnd7GIClrdq1u+/wyewrtAsn5sDZIffax7HbyVno+
qJ0zvPkI3k+TG+A42TQX4Zf4RBWaqLLmPeAwyLziVttnt+Jj4CVnK+aSsMHQ58eXHoX/YwErcJPt
olvzlTo590nPWeJiaZ0/DPbaTdi1nG7XAZNrgHOWYRuEez5byBG3aN61dmPwsT+LHGGUiZg9PUoP
MvXde/mpueROvu1vNIh7m/4mOeq2AmBrs+1w7POh2WQyn5oLKrWDv3sT8Baf5lN1IW2wsoO9wKYV
umcO72zmYGOTLlf9QMAPLr/tzABhyu95RLGBmHKZT9o2fG0PGgkl75MLttB7a97HU3YZHZyt8Mac
/ISy50RXGwc/n2NiC27qWJts023iM0CQDQ9xinO6tbayHd+0B0wM5UNyKR+El+hudLr3+MHaxA/G
RvxdPQ1ueYCx6GCvaV+DZzw1mmM9AJRDNKfFDsus3dSOtOWq8cyZjJ8OnzD6eCRmDBADuofLOXy4
me/qkwlq7JBchD3JLiftoXSQ09n5zrrJ7WhrvJI/IbROeEarNL/CUbFp19tLbpmN80V/FUiPsU0u
Lq8wSexdsGNQApSan8NT/NCeht/Jxdz1p+o9ZdRD5etF/P2SXaK7yfV/h6/5Z7YX+SQ4x2hH7did
LeIaQFbe5/fdmZTGbfcmPka38Ed1zi2bhoMq2jyIXznNOEyr9vQobZACPVgf3VsL3M1NjtVttjff
1cf6dbpwIuQEqb7Xr/Ev2uwXYGHjfXJMjvIjnNKb6lZ9TFzR5kPdyWeW9uyA7dl8lNA3d9g8bPI5
IAqejL1uF174svzo9sIzDUdOb8jjOcNVb7CPunNED2HZk+xW2udXLole9cVvtXjEJn6Yj/G2eYSN
xjmmfS4StzhzdUq+1t99+xxfEU7wf+QocsZjxvcFWRyRu+6RDoRGAmWRjwqROelXOzvtM/dxMMFG
0aUjrIGIjwb1MxcsPiZcc1wzPuaP+F7wbUAq/rCRMMuANZ12wE1JshIfhQ/xzHlZt7UtLDss1pf8
RveC/XgY+UKmy/hZv1bMQDcKepZN/jAwJP8VICC0iyfhOm+lbUBoIuJSCZzjRqTb95LsyHs8RAdy
YXJExNvZVTzhrJzpYrvGXfY1MbRrsIB8JpNdIbuUuWSON8kz1geyzcPb6U7cGdf51E23ybk+MqTQ
SFRGd/gKe9bt9/7NV3Q78FGjO8aXMDsDQ2Uvvka38/O4ngDXs4TP6JYLEWSbR8TqaLcRHW60D9Cn
/G+RCnH+4DL4MZwJn1Sf2gN5NQeJqdp7e6086yMj9lywhzsrsc131urX8EU79VdsEOz1fApiu7nr
IZ6i3Ks2/b3xLD7WVyx4REtlt8v44E36qN7YRcJkI82pvvrpND9zQew/cO+we0K+nIw5sTFEGM4N
p6XJhTtRbyZvcj/6PSM8HGJ3ysV0cKpwriCcw62vnEu5TL7N2XmYds1jeuWUl16HM59rskeR5wpg
vDbSVfZCjlCGQLb0Bh2+3ugnyzUPHPhqyY2lS89qP3K6IcH2Ku7ES7EnuFB7CJ7rLaYH6lWbkNPY
U7D/CB0spbsRU89+vNVP/QYPrB1f2e+xciVOkoD9t8zGniuuOB/G5/xK9KT2Kb1qV1J6nHhrXfLn
8ghy7xjiObuTYxdlZAewFc/JDcNB6jD8aB/HvcLpuT4QKO4IR+meXveOESqvvLshqfeOMcXwZS5/
feD1x2I377uvnvPEnoA5u7KlfbyN76Pb5FY75tvhbgt3XnqWF7gRajRHfuw5Mm85Zv0naot8geoX
7ts8cnFFvE/v5U39kNxll/aUcxY0flnX8MG4l67k0c8H36PjezFvCdZ14teP2BHuxmPP4azsl38Y
N8OBxD9bf5Lf0xuItyjoh3S/hBL3tvAi4vUGuMoQiuzgzQuZjlxpxKfGP5lA+e9kT/cAcsGD3QAR
PPm3hLtdGGbyq5UfESmmW87TxXAYHwJPxcbp5PGWuLLZ+BInsn2D20QHMHKdW8d4aB8sywk8gnmm
miO2uLOe2YkPgnzoCi9YqbXa2jOw0mUDLTBRSXgjqcKBUeK3tVDl18X3bQ3yQBNEw1p0wiH2VyUK
4Tg9naUQ9V2NMqVui3bnllkIRajVD74u1krUz+a6FkwD/ugBmu9ahVr3B82Fh7GhxF0v3ZNzgTMY
Ik1FTMZBKQf0s41xkIivyfvo2AhvPcUczKtbWiqwvOQIr08ReCZH9bL7kYD3EqnfXhSDq0xNniiK
gAnwsmDqoouCfgggTGPipJS3rjVIfvezgul24f038VLVlxYWPQUgVDXratICoYE6zOkybYpDDmxe
jsjoic3HwERjOwfwzIY8v8OtjD4tV5jwEvVMCIhS3dQqtcFIp+Kwqhxxz/VeGEoEJk/Jh9SSUToj
04hDRtTlGNCgGsdlUJ7ZY5KepxLF37qfVLXoCIgxydJaEqEI98toh6HqIisKJ9xKuFKj3ddBnXLi
ZJ+UgEgmrXgee/iyoAgyW7OWXoqxtEfW1W7UKWlEKtqStaS71njXuu66ZqzNuqGqjpkfkBmpUP5e
F9PSv0PX8NfmelspdNG+DoNtkE/klHfSUGNF1GqvXxbr5roQSwpX/cAMbK2DrotSECrZXVd1379t
YZRu17rsd61WnmWgX1XEEv+hsCeWvkTiT8jCuFSGCfL8aw38C/iE5bZ18cfm+rj1aQkpNtjI8ulN
Ild6ozdfidh8iaOJnsfgBJB0HKoi1xmi0o9SK8ueVV+wZPF3jRQpvQnokYeBedzFxXzJfCQQxIDI
ncKZSKUqXi5dqbGhs7euJaZ1nHMUvPE83hSinkv436kyEiVj9EdIqleCtSSsmHrlzXJJXAVVdWqk
+pMhm93he2u9w0IJ4BBNAyhufch64/q87+11tR9dKzfKozJTc9U44ctLIkIb1NSPG00L6Y2t6+vN
6yKnV+mly+Jn8+feqvGpuPZ4cv/9iPXO71dRurqeEfj868n6kN+aHbDnojIUG522hA9X1M4RXiIS
8ZopocrQb/wR43ArcQz6xZLsgDXUtaTxtUi1GiOXevi5b10LlvwHc575G9YnKHrV4E1eXmBdVLLA
l6Y2KWD4Epvp+qD1SVSv29mW1jbi8vDRSHnk90v93Pq9vT5hfer6ojGJJnxa/97Lv+3EeuPP03+e
8/3yP2///cKAt/JtXff3fzxlfcXBqGsyOalp/7zMz+P+3LO/bf/jnv28NbSydCdbMZ3n5XNbX/J7
9c+/7vsPXZ/p/3zGf3un79X1Ad9/oNUxz9ShPX9/HesL/sfPZH1nowEX/P3ov32uP3/nH3/M+l7/
bQ9+3mJ+m1v1kTbdK8S5v6eSrNEkf9z2x+Y/PYTyP3WtNTplvXtdSGvT6ufh69rPY9aXLTB1gj1e
QlL+H95mfcofL/u9K4Yy37X027ar7NRce7FBPBW7qon/kvQu19v13m+F7783jbXD+aNU/Uueu9z/
vbo+fnEqYwLsvjWzf7zEurkufl7m+yHLp/29N//01v+jl1mFtz/vtL7ez23j0gX7/9qjFZL8f9Ee
gWZc9Hv/WXt0hstIBu6fXMblSf/iMiI/skj3MGR9UU3+W3xkaf9lGHAXdSSAP7Ij8b90SZLQJBm4
hyDJ8Tr/kh3pyI5UWTR4gGhCeFL/Z1RGeaEV/00LKVpo3wApEwcEtk5BIfW/C+FqSY+rrgpCjxBb
21QDfGl5S5F8GZ+GcutNSarttMTfrVvrQg8ltxbFeC9OSXnopU9tae6uC5OcR0L7lm0RpxHM1vmS
RJmDQI6CXpvqexBWb63oUyAP8vokAaMIlexLb5h5Iss809fdRD1m4WnxJtfw0nh6fMIN5QSjTJJZ
J10JMY9sHLfVSWQelddDaecYTNxJYlhidvN9P0ngPWagzOh5NnqiWwdfELFgmtkAZccBa1htGnRi
Dt5h6oXkkl+TxNUHw1vc4c/i6OVEWtNIS09FwpNz/4P8D90hr+E0WzhFIhIKGmyF+lzB84E5Ysvm
BOgXMdlGWVr5suZDbPDL3h0FakptYCn78NDXTJNpm+u2CYVYFhiGKmJiR82aZU5sSB+MO0n2r2MQ
vktwwzZdDcR9LMUvRX4g2w/I+5TLLnkxidvodGMQ6FJoM6mjFGoVuOliBC37x5JsDrv1tZpG4oTU
61jSCN7FFK312LhLKlk+tPBTIurXbqsYsBuDG7OcGDbEtIn0ks4eNUQVII8kd/3OnN3GJH4wwPnK
nM8gFR1OyhKFQ/1sGvzz4KOlDuXAd7F73xiCIWH7QQBgJQ0EGpReEaHyQJ7ZY2Pm80j8hKzruIOZ
O/QedgkvK+5iqZvfG3k7VsPXaJGgnvk0BCVKtURypw6JNhiUi/ReGyzig4gJKXLQ/VWLr8sKqAsj
GB2Z2BFnapKZQShA3W+Y0DAhEmh3jbeTmYf7tISMkhi0wLKa7LJWOKi9eV5yHIjCMI5GVUjHQFO+
+hmQdwfzzRmQp9iCJtBoZjdxLeAR3xFKzQ8nxUdq1I2+tRiKopvvoSgxBCYhDQgBAW3TAVN4RNtG
up1nCVhGLIcPpmC4JBw2tlwpUJlSEVl42wpXUV6KkST4YIN6HTsNgzJyNTs1l6K6nrsDKpCh6R3k
2GAThbTY9RVtxbzBx5TeTmFqsQfidJ3xjkNw0R5xUbH3suaJ8YAWkJBYp8csLMiS3SpKfacHscKX
RnWk5TgzQY8dEN5MdyVhIJ2pfqa+lL2FzaGpqCqqmadO9K0kOIqqNNMbMh+COX+V8o5c0igi6S7y
KcwWd0FJZm1B791ScmDSApl4sg4QW0EnGJIMrGHq3pEFQrwq315IA60Ve0rtYYHPa6Iujvu+j8hS
itLyUtC1JYQ7JAWEvhrJs3296+bgRhn1razpW6aFyFrwpVGYWkzWcijuWoAnpSFTbVpyekoRqyxJ
vgwRg20JILrv1NmWFYIM0zA5y1J0hSJVuKodRcpwyabHthHmnVbWmS2YezkTgnuFh59jM8bwYb4a
vXkgK6lyJME4FZl6M2b8kEmL6I+lrH2IMAaiuSh3esN3fIrKnjIj6xtTE61DED1GA3iTLqnDbZA1
t76E8Rg5Y4AGxwVm09piTn5w2gnEsmS4pjLtBgnyfO2b5kXow+dYTSg2qsXkzk1VHGrf3Ba8BtiQ
D1gllOr0lMm9STruTFOBFAYiicT3ALMdNmQ/iyhiYSJxcQX/DtPe6whl8pPJv8iUKDYDdnTsa1gS
6tHQ7XKaQ0cWwVn6kIoAl68g703f5ZWtQvp22tKs7dQYQGFFe23GTqKm0nGe9asS+SXcgLJ0k675
UDMQHoVlfUWV+tJVcX2Qc6ChGO+v0qREdjjOlRPKYrlThnox5tJ44tTmTJFOlaDD9zVRZ1Jp5Rrl
vPd7o4GcXvSAwMMzE/Uj7i+FKxFExwgDX5UP7dZMMuZj0KXSiEIZlFvF38eGWOxKiA6bZsKRQQ7u
BQ1dOz8ZI4YZvxGBmc7m5zAh8JK5RECpPYVDdVMZQbWPi/Sz6qNfcW7GR78Pu00hkB4cTs9Gm5hu
PZngXcyRFVocqja/11HN8VIjSWskcFklGqBNKSfahqnksE/E4fc0FoUrJep5aKxpG7VkxMdjZff5
LLj5WFcHLi23onpfFYX2aQxPepS+tAZ03SGyNHBeXDVVyCp2Kg5frZX1t3nc3wGKMB3TwkiR0wFu
Zlw6qiS+RUucZnKGt+KJxeiMuHjqMQMJ5Uv03AO7XcoCqR9YjkHaw8Yq+ZTavv+Vac9BFgT3Yrg0
sBvOKtllsuBuifMkYasUn5TmtiNi19WpgpEs2JUkx9A1sD4kc4a6BLI3MMEATaQniUWWXOSQ6mhE
CluLn3FrSAvhKWg4/CrJDYrqTZhgKyuprCMBG/ytiNPHxiKguKE+PmKkpgNalijKEHwMIMr4fbwV
pqy4hdi+thhV7Fmnzt5KxkBjna4BSW+GMtKyT/Vmo0lzgMmUpIYpAjQJ+uhFMaDqa7rwiSETlo4m
Nm5NSJqjmjQ+oNIQug2BAYSNH50HK3W1oT8Q26PcFNKQHYKcr9WoABDki5OXyZmjA1XWk6anfECw
i9FTqE6ITt5lDDbSagEwEAKx41p71VC9mpRpaCoV6F/lFAMIpbQxIJcBegpNCa3ZV3VALDUkPCQa
4hOOpxclwlQ/NbkrKhSlx4R6WpEov8Kpd+BtXISmxAcuJ7u8lFIbfXsLu8w4GJ1wh8XiZuBnZJMM
INYNh3HUCL/ohCjqIDxYYnylFBcA82wvImjddm49K4omN4xMzjrT/JKUHLyqzOQnYDq1KfPmhauO
ts1BxTqjycXM0CCu1kt4Qzujf1UkuhuiGVyLgObTkhpgNLknEMyEUlPy8jYdtqKQN9seRVQ9Nm/+
DPOsnozIqzXpK2oZZ5BHvkeBGu80tGMVlmqIFqZ40EjscbWsANJG1LltwEW/kUQkRYKWPo7QJRbv
k2QbsuhfcGXPbmsR7mMs0b4Jwl+HjFHyL18ESXlhLye7sWbO1ZIQPDUaEV2GtVOJQNp1FK70usix
rKAlSzIt9ji8FhstCklA0gcRxK4NCAiWZAb+YzCVkwoSe2MmEVfBMqDLEyWMSAc5uS1KGccWbjuR
lk2SoXqcySGvLR1VAXyQRtL2Ta9I+EqkS2xF8lEc/dQZNPWzNq1ir4OwIyTVPHfaA79P2S0GeuCT
LiYO1FVP6DPCgIZOOnDx5pehtCiL8N+S7pszNNvj/A+PlrL0BbqKAYwgfxHj3LiZBH8LyoMzrhFC
yXCogtEJcqQ08aBO2xLUL9ec0BnhwLoKcDXkFrNL8DKSseXUmRrWRhAb9L/q2yjzW4lUxLBWFsOK
0t5yE8TrZDT9A4ZckVIfl8d1s8JxvuljjkYYyFxBLOsm7hicTuh/Ww4Oh8Sy3I7T4l6s1Rz7QDSf
BnE5f6cWzV217HeGXpOkNxR3lYJIQ07IC+r76ikLGm/US83VqnZicNxA5EZrFLcM2KniNQRzOFV1
S52ydNLcQGaQzPRSmKY0ehWjXTJuJOYYti/UkavwlWcxZ+6sjHx+hMVTX2X6efajq5LNz6WgNlyE
BfUoDU4gO5XZFHtzgOxs6IhOjDjZobFkNAxYFfJy8jHGpCalIbw7HZWtk1ryUaWSfWIgcrXCHuyP
lemObk1wQ1Ls/F111iOIXk11Cig6u0mj7LB0Mf+gyc+co3kGPsmoGjT9hDj8UIvFPSlLviuFCj1Q
SFSUYvXTkMzkNCX1TjV4cYghsinfEfr+2kTWQQ6N16kokPQnIYqpArhjgRAgHjiNjhK6Iiumk1ki
c1aikD0918KMA1biDzGxmmgBqhOzaajlv4ESmjzkwLHPDIaJw0ttqvGukbmsym2/49T4K6oz9TaV
smNNytaG8dJBaZfMizLXPVVDLeKFIFt3YdD/wn1jnmGrdbaPACaGKXwvxP0nMZgVRH4CciPhrgdH
9xRqOkqI8JMoE3FLTXg8zXN8hBlxlCcPTStdvu7Vwq+Fke4qEnV1NjB4FT3decaudMzr3iSX/KXn
W3ufYjBVY5L/DhA29We+c0RiogTTpYI91Boc0yFSWLmX5W0K0RZf5hY3MT8lYrPFAQpoLQeHWscB
Y3YBOWc+DvnA/CXr9IoH3AobX+fMWPXNY1BCX9Voq0kcpGFeW4488TuarTsj7E55QNsrRvS8B6R1
KFRp2qlmcyeIpBlYo6WSI6K5RVy4USzknzJaHL1fRDBlVTHCzSnVZhzJzIGX+B44CSNs8Ohat3L6
0IKm3nQaf38pCbWnjETJC7IPGhcxVJ2LjJX5XGyZo9uZsc5CnJKKXUIDBV/6tdQxuEVgopjuBztR
BESejACdMi6rU9Fex2F+VcrsZhTl7tRTod5GMl13GIN2WuTLwKrJiY3LORwRpgYiLcqwmW7lXhls
EKhPmYF4RmdyP6qyvq21CVUT+IOxL/Utztpx12WocnRdfm6VKHFDfxgOQirjjJB+NaaZcpxmv2OY
NmEdo4vt+6vMZJtRZiLQzpObQ+/3D1Yi6cdaRRIQJgt5QyGjkHHBKZcHBmNZlWJE9hlaFsG5LJsv
EFS6C2TJhc4JC40PO1aE1E1MSXSIKURSkZfVuUL/Nw71E7GfkWtxHthSrlfQD/TS2QRY1kI86Cur
AO4KUTQ1VBeTKC2r6LnW6whNGyoTQZTvw5bSaNMbHu5yqMWGwVhHYIhloNQN2De+tv6riaTHZgzU
gxFslDo4ir4aMZhjCkNgE2LE0El7TiYlJeddJyd36qQeZXWqtgM9MpcaBPB8H7qNNObFUUwaD4IY
FJZEZHJeoCYWEkRaZStjaMgf5SL6mmVeLlMmpsdIK9IR+7MZv8syArLWb08BBnekvxxt4OWkDdFr
6sWiq87paK9Phr7JGbxVxoqZ4k/IAxAhZSU+69QHwjJgcD+V4FDrq2A+RCSbuvDGIFhJ3U2u00qq
REH2OE8Z2WbdXg0X69q6QH/pdzlETh2V8STcVnUB6kQIIT8vi0qrJK9YFusmJ2/k7vKQ2rC5Za9c
FmE6qFyO6vCi63q8k9UQPVhq3cAd9g/ruzXLLqyLEv6L16NCXFwf6/uLrbgoYNGZj4Y/cx+Lde2f
NpsBXXwuNAdj2TeR3FyvMd4LEV/BurHePMow05K+/hJrCeYHZKuNMc0MnJadXdeUPrqmDPO3HSF+
CNaWewWAE/zsgwO5xrKXBR3SqWVNiXPVlmQpwXGCSB+MCp19SzFQNoY3bQsH3mhl1ZkEFMNdnX93
FYvFcvHju1jXar6m9REtAwDZlWtwxvqgkoi2GESombSe0hDc1YvY9nA1g6FcO7rK8rxxbJiA8jVB
ciPcpQ+cIq96b15au+tihNmFU+bfN/ZcUfiVIIxjrnsj1Mng+aLRM4xkzVoWP7fljNb3OcAoffQH
r9Wlvxap0APnNqOHkdTLbWpId2tfeO1k90tvuuz66LuLvbay18XavmaQXXpwzwbHFIMGBaEeHSRr
EWcKSblf27npYkQ0GKPzg0YMrtZ0d/MMRhwDL5Boy6aQiJJjdSvdiwphjBXTSzgSD5L+igF+8ERI
nGSJRadRKQavXxbr7SaOIdLSoh5dkjlr8EbzZQQ8db2H/aT3qtQC/iMkLQjy7FWKz4Nad14yammz
L6O48wTDjCEy/S/2zmQ5ciTLsr9S0nukYFQoFr2xeebopNM3EPqEeYZCAXx9H1hEd0RlSmV173uD
oBkZTqMBBtX33r3nagLlo7o//XXIyaI4IYBAOz6WT/fn+f3pKQjgkM/aJFMHzwkohO5Ul2ZMF087
qwnK6j6q/JNDnA9g0xhXaSf601+HcvmlndvDELs/+egs/4IFCOaULP9gs7wKNeUme+jlcWtMCvSW
3wJ1qfA7cd0RygjUHZRs5HOb9DVkOpMyqSxNgSmJsU7cvwWQECEykPoZW+63gWRvVPmavsgsftgN
3Vk/dY46M64hBHPZ+jFojwleZYaGySNdeK2rBsqOF35Iv3qKkMYO5uARHma9NE7wPhWlJvl1h3w/
3lcNzMyJcB7Xavpr3LsE2QjxMzVeCE9qtmOBr4HR/9vkRRcndfOdYrcOxFYHu2L6WSQjJh4+x8VA
l45s2VtuuKAxo5W5oHmhG1M0HFI3tDdCngy7SLeVk79FEsWNi1AtA5Hcq2ABJ0XYWtr8paqlAzKy
/82WTh2ZJu75i96SDEGVSLlfQuzLJ2/jelyCYmmXQ0NYgUoeCD331UNa8c9KQ6ITxQrhjIBPC8LC
d2lbImvRw8rsxWpUzs/e0Ss4kdQTAsNdahsfrsl1UU2YJXp03044hptBw+IUgfg08reu8OeN1woD
gyIFly3rlRKZgcTFP3ZBCgEghUWYEel89cv2mKXDW1AO16GtplNTUZ6BOXVwHTTqsVMwzAznSwM2
tlJslgttvFfgbw3ixwjmXarMcthbJMOQ+gJR2yu31Qf54/2KxKtdfirK9j3xcjwoArkUG8Gjb1kf
ymFV9VHwbKtytI+Rfkuxkb7SyULWo2EPwOcMcnJSmzB/GiPP35AXtfN81reGGfvWt9TXwZNs9xoa
UL34ZGCTfxeD+gA7B3TZj7/3M96/ejYCQCmcDCNSCD51+Z03/N3O063MfWhxdo0/q9pHg/0T5t1L
AtploWxHUfg4h/60GRV9z8Dy9j1Kupy2xGoUY7Jv4Y5lhSu5gyvW4LTC/RKKh1IfQpOcBW8Izb1T
+cQ3uTpdI2iBPTZGvwDgeiuHDTmzhaW7NjzNDfg6y86ADyoqO7P2V1aVXybMgRunC75QIYwrkl0r
jfZdJN03egXf9EiIb+RB5oOITLHksJTESfUIJQyVVt1h2ZFMQ6b4y9AiyO9AwCJSJCC4K+MzVo72
ebb5wzNgEWzBP2YHFZeoJ4uCdKAR2myA/umr42Tp1sNOuG6vfLS4ujz3lk6FguvpfbgEWB1K9VwV
qHZHZ3wzrcLdRUP/LTQU/jfPzKntucy6NKZzkbLxqYxdHJcfESeGOtzbVFHs7lLIjUh7EKnK9NiW
DQavifxY4IoMoYrwdZ54pSEE/J3lEz1meSh4U7laRhk5NJetK6d8PRQ+nq68Bp1VYLYiqPjZfawB
iW4cwsaW1lZMLwZTaCM/oyW/JURhQ3nuPdR2Dag/DUFY0+qbgM1C8Pk2uTifwtqrV9ZEGG0CEinO
rScrNL+Cq/9GYxsVXgQwGYFXLa3ozL0VUGC/ZxO3jdtebI2R0i6GBL2Jsdcp1t69h9lyQVO/xgxW
KE1+EsaAOzUmDmgYQcyxehFG4IidzI0f3iI18Qfzd6sJ9J5H661K9LyL7SUTyy1ehQZgTjgSUv0w
U1vfDcSuCEdzPQ30nwF9cs9acMg0ulciLuqH0UCON53qWHzRWW8/moeu2XYVV15YN96xqjpE6Yb4
LLvqSznmm8xHTpk1oBoj2Rwazy3XZeYNm2QqD2TYByRGRukWKj0ircUvobmDq3jYyX7CBuOhNSKZ
NU0obmxH8btpTVJc3uL8zRuWpO22ebPnNDwZS4pmEEEms5L5TQ8SqX8ITX+avWNri1s1ObRobeLF
cFbmCxovCd6yGq0i2W723gIaRz+k2MNGuA5ZhOeI7adLTLQfT98jotj3aYgWLR/EKxvPdzN2DNpY
455QZ32q4ha7Tw/4qYiuSdJ2WzN4V+GUkniHrpgfeYvDmm6yfzK1QzFSk87pT/6Ldi1S4M29a08w
LZnHUPB5NaVy9Vnlw3vD5GDJZoIvNXxiFLepa61ngMMl3REDiXPYrosqwgNkqgcUer9oBrq4FeNF
3zDcDfEhfdyOaPpjujx3/8b9kCz6x2IxvJMc/0ZfE6QqVAbyijg0mJ/YAJ0KWWAvBI0XHRDt3TQK
aDNon4ui03tomMQznfKhVXtRsWe4H0jFUn98NYV9uKBjkhDWkYWcD457sEpqm9GKMobzFLrRHtrX
WgJPVYkZbRN6kozp3HDD+LPBrEVz1a3mk+924yEPs2uRs/AEAZ7HkWU8SC1prUvdjqc6d4+ZaU7s
8HFdjwF6NfpFRLBX7F9ZJDt2KGxiBQZHO0W0eH++Af60L3RLUS+fGtr328WHqZPsWYc9pjbSq04O
UQonnHljj2+yvltzYWPQ/CnSo78YeUWHDDrvPb0tjQqZKvi+7WTmBZIzmZ9nsgrObqTpiFBeRRNy
vZUWPc6RCPcNPmw+e3aXwtZZKCDL4f7V/aDTnJLq/iW4vuoESjE2s3MJ3uw8LlFteWr9qpVbnybJ
Zzt32cBNgDG3dMt+RiaJQf2iovMqQoXuDyn16pUw+kM7afofyynzw+TPs+UPs94T+nFpRr/ZSDi3
67lNsw24Hdx4YYKFm+JvnSy/yh1LeudRuZppnAI5ezKLxNg7rigOKY7OYvE2/3VwSraKnZ3Qyr1/
ef/OBPw9tKkXCNgpznEP4G4ok1sZ1x/Zck1OJsHfJJW2V6PU/u5vz/Wiuw4kAvFBpfITcx/tRntg
oMrVbS3/6/0r5tH9UZVvOhXOiTuncyqGiE9CtjIWPYO7qD/vB2tE6DrPi5wU9MQmcAp6M4seNlhU
dvev7gcvHW3MdhXBbbpLzvaAMbCkTw1LH98W/byT0e2J7ojItW3p5Tk4Ae26QZ7IRQcofGE92H7L
NbZs9e8HP1GYW8hqIvnExoYvf1ULeYBl/egzmldOzDacLVyZcO1UyzbcjzqfsgXnZLJoOhjYISMb
F1+8qhG2WmJCi7tIkv86wMjJD1ZECVvC+CAZdkShmxi/3YELx0hjSpnlEPyfr5wm8LBbcY0S1il3
JM7eskXC+4dahFSpPBP1YTORuWGuNbKXQy+QMC81YrFUi4HnUM9E9HHvJyJacrTyeWF1dK0vQKjT
Z4/ZpDHEZ0teV9iRZFt658axzj0jIBqUxWjs7zqwKJ3ppwb14Q84YVRXw15NLgkPCK+KOnwOgwCF
+3Lq9T1xS9+jw0iVd3eho596CTIB6S57dahUjuf2vNjBPUjoAvpeCBlEygxZ9fUeF+LcpS6Jx74V
oPY6hb6LJBMJbbOEidwfuqSJ4MXsj/1S5A38xCZ0TNgXs8uN0lnUIkHcJKwcigqkIyGujxk8yYGm
sKO+C3t6Tue029lLFXqn2PxBBLo/HqOBnmeb8F4MGIH9vEmOoAdWdwnOWI7IVe9fVsv12d6l2iyk
95ceN19hHrfH+yuFNkZB5Nj91e84hQPxYYxR7tdzvmE4G+CJTM6VOREwJQ73f3JSiyLx/uX9YGbg
Z5ffzaiqgXPNwb4DL/56PAxofEt3fjJU9i2OnL3QxPF1w8RlZi9XF1eINa/jmQCLcbm5LM+1Lr4l
nynE5v4Xu3dZ9f19SI3u60xUxCYdyWRa3p74UiLGOaFRFace7EKlyS3848O4nCgwHWj3p4Y53VKW
t4X8HoICzZf2SNdgQxdLK2V5FE7JT0KYhz8QQSHjQ3z3Id4pf+Cjsrys++fl/vB+mJdvaBWrzRDQ
c7+/8nEymp3j2Jeg826Rm6Mu4eym/iIi9iYsY84uIwVvNWh1HIoiOwmHj3wByJwO+ldWMNyZosj3
IG2foHDnTf3i4D8/BJm6WaVF+RCFBA1CwRzptazI2LsOifnIDoJmJHcuO18szgO8wqQh2dMRtK8b
C9u/Nk52xbtq18OPmr4mXvriWdb217QXHwJjcVNbwYaKElRlDVPa97xLns7zngRelnOzPxHjcu78
+sNTDvMOz3wmQLLDkIsqZ4rRGHTFtyiwQZAONqHVdbIu45CJK53FwZHYXRP3i5rOThNeKwBCle3p
TWKrW6rzb1WXc591r0pD1ceL8IN2fPc80Ksc8oUWEU/PeWgeevZjIOlw5U7l0SdbfuNLeNNtLq60
6R9lGmJTfbL8cMTXi399FMnDuGDSkxoktJyIcUAUv2aTykal14SUVT/4RM7kY7Ips5MQp4WJG61L
7XYtO+QPTAtwwzaeWGmnPJJmpb5X5qPnh+6POITZQX3CKl+xRx2KaCO1+Ra5xkNA42KbWll2FLr/
bQXs65t4eBobUp+6yghwo3KnoOmsDmkKeLRszb0GU3W/i2DCTmd0zdxQsjGyj810RIaAomDqrQcr
n41dsCA4xsI3j/9f6/l/pfV0LAHl7b/Wet5+6f/4qNrs76w5+4//6U+tp2/9QyIYlb6EL/insvNP
1pwf/MOHPGuKBbjIfxYl6P9mzRHFbXmIgEyBwEIK/y/Rp2v+ww0CxwsQXkiPbqz3/yL6tPhz/i75
dCXoSdeH3OkBfpdCLJLQv7EPrUE0A/6e6jiZUf4wmHn/HNrVKkVHpxWKkNnCyTwBalNR+NsTGRR/
WJSbv71pfxLw/qNUxWOVlH33P/+HBXDvX16FDCwsF5L3wpL/JDwdaKDPjbTKY5kT/FN74Qudm+uM
dvPmzZR+U9FeW/LqFkWSiCxjG3k91Vgdkzs3pyvXbtvVv39JNqC/f35JLuJa2zd9Fzqk/Kc3pjUc
26+lWR7tqcZWn3NPMRUTgjz3fxZ9aj7mozo0Vcdy7kTfXWaCa+UhC7XkEqNqPIeljzev1GrveB5N
mhzxmh/MxIeZWMFBu+s9EwMECVUfbWUd0obw24Ohu4O2LcrRaPzy7/8ia4EG/k3du5xqz4RGTyCw
AFLo/tOb3DCSH9nMl0eT3LOz448InOKq3TLGXjt14B5sUj/2XTbaB6t29xkNFm5LgkSrC73H16Ty
SZG15Xtom8H2v3ltXOr/8tq40NnjO8uHZLne/34Z9l2ftlr6Bfsi/RxqsaHKzY8YfKZ9BI4RHgxc
YQxgHx704FPu4Xa1dUMjEryCE2bzQ2E8ROb0376uf7kwEf7SsuMzIgKTE/VPIMbUNMba7trg4GbH
pi9BHJo0Ij0DTyDa6EuPZX6K+2A7WyXjIdqHdaFBKZdAFmZvBlOD+/Dfv1Xecpr+02lEM+MIaaN/
4FzaiL7/01s1dahaonAcCJGzoAuloXEWWNRMWxpXqP/tSx5eM9uJnhqdp6+oRSHd4zmdXZHAfge+
Yob1eCvdCgTEYLBFGcm5mJzoWFaz+d7SePQJ8rqSKwGnAn0qDjn3lbGAdSH75eQqdwdMGRD3+JBK
lBmjUXmrGRL5JhmN7SRHZzuE0/dKkTInSS9CBVpd3M7H7l93R8+pPuKeAeLYMRCgAj04RndD50dT
uCJtpUU3PU2/kxQTmxkLReRIPWx8t0QYquiZi4AInTmghCbac9hMtnz992+v7f7r58T3LIvn+dzD
PrcXOujfr8USOHSUFr062DglBSHjN2JN0DcHwdlOnfaYkhexyhrEU2M43ka2sOc5K8vHNC4fDUU9
AtSZLj7SoXPAqK4tiAOZGt6gSf3UccXfPjXhmcSZ8ByH/o+6SZM9sqqA9xe+u3A1vAGj/gh7mqmx
DJiq2t2+Cm3/xDT1MZOIv6d4OKKJMG9Gy+H+VRZEEV149TgEOBGdeBIow6344X7I4+BmhSRb6MoK
t0pUZ3RXz5xGRX9sHEmA86zXgYCPpxi9OczQx7IviC7JgL/NHXStro0fgrRuVkR8I0ekq7IB4C3s
CvEYEtt9bXpwQS2wRvQLmLJHVXmsyxTS/pyR91yjrfW+T8rGHT5a0dXOCbacZ5UfWeA2plDQvhw2
YKbdZoSZdO5F6GiTXjKr6i9C8up7QgGuVkLuqx1FT0X6PhlskljaQIBaM5Hn7WDd8FrbCAZvwl+y
FhpjM9St3Fh2GVx03CBV85hU5ea49LZri+SMDNWqWQwrCgrciVJN9CjhC6qEmVc/TycjdsdLt/Rz
C+Ucsi78LIfhi6wrmjrLORJ53K6b2LE2vu56tvfmhxcHFmZYiphRs1NOe3o3hXFjylVuic/xyfmd
j0HjJ08A889FD0wshmH+FBpD8mSmRGdWJtyMFvIxVk7rRZXkZtqhZHQzEitoi+jiMQC9oXKbbtrg
amFsSGc3p93pp75Ly6t5CkSSHiuH3aOq+2/JEtnQjUyMJwBuBCuBXc28Eben1GtnYpVP6Vxu5eDa
/JI8vbjLgZR15xDq+JYho98FVh+vY3RNDwyinlP8uSfDQy49mvhUU2og5t4mPXPR5schduZHorDM
x5COEXl0CXtV9YmGdXpUhTE+Dn3xxqgOQGLvHGbUAM+uiec2QQN+fwQY97WcR95kqwoepomE0boL
Tl5Ooy8K/If7waMIPQYSEsD94RyU8o9vZB5/Rz/AM7g/F6cJdP25HvfE6sFDWP4BJ8CD7MkSsUWR
SKRkhI3UURc9tcshL2Z55EOC8Hl5ODXcTFsnHq9uS6T88pSL2YQGhQXTroB9E4Cns+0sesnK2N9H
GQNBbjDG8/1gMueKc+IRzeUnYmmqQy5RBTs15bUjHu+HngryhKb5x/1R0UpwdNzpRjaOMAoHzCA0
/l/uB+IKP0iggu/FTZvwrH5cIlFMi2E9oKS8KOiMNPUjUytYLmPQv0Slv2WBJUW+plmrnODNSkiM
K3SnXwDrY4KJ3moY9ofY86eD8gDyVKJT214x2zCDzrgp0jpWaiazewyb+kM2xMGJn3Q6ky/9xEVs
DjT1cu/N8jrSsSqGINYCwVYN2jIK7h95pYJHeEa5b3+TBWkhzC1DNb0p0Z9dofZ+HEMvoMlQlqC0
KWfaVRh4mxTPzTkP0+PI52JLeNnKw8Nz9HKPiYHuvW1SeBfVEo6QYPvcZ8jNt5E/6/Uk0Y0HDWCH
vIB3H2kTgkOaoaSok982t7ZdUMNC83olN7nmPtHa4BCs/VwR0hDTkynaMXwi0v5b76h453LzPRQL
YQIq8q2CXb8xoIB0Ju0WsyYZDKfCF6rlacWtq3kUcfmEHPQ1HNEH6Qht4ujF4Ykk5nKT50BuQhld
8xgN2/3dzN3ZOJI7vLI82znWGWyZJH33lOofGShuUmI4/7g/IeR3Xieu5bb7Kk2jfmKluhXOrM9B
EpTYcscXX2hyO7zziMNsP+c8y9ZdIHcf6Ufo8ZvbufOOyd1N2TpaK81NAo30xp0Z8nc1xhA3hWku
GbRYTrxmPs2ULJ9fBBnIlyTqgm1ZMqQkPXVljjpgSJEY9Ppp0nfEb8Yo+Dh/jzJK9LmPsP7U87jK
TKBKzZQZaxn7By+v2pVhSexUM5LkkPBgl5hvNhrOtJsLieg0iYAAxSWGL8P6jhi4Zb+qtjQbQLOX
uJfSwaEyTvoYaQQtv1jqixttHaucbxb5TWWVGuR2H6YA4JO2YzCYhJkd6M3dZiXLHQVZvvdxK+1c
I0ZggiskG96TCj2iHMNX08mIozW9lyyaNq7CScTlaLxFKpJQKqt9oAZ/w2B/fpTNU+ul1inskmjn
12PNr7eB/vWShXWYz3Jss2M80eIetZU/mIUUpDLN1yRN11EY62PWFN6plgU78IiVdaoJOoqXfQCB
SMwLWhr6QPJnNF9rMyKF/oeJ+GODRjU9kNh4bXK7upnBr1g7wykMna9sarxjBtYwSWHJNKZwjkYf
PFjK8U8e3G6cL8QWRnlKsB0a+Gfhzta5JNWTBKG+WaFF9fdmP7aPraJfNJTC/aw6WX8kfvw2ZNpD
w9PKtXaJzVB5AcjPchyoVRFIgvCEWK3eyy73APEO2dFsBNDNrU9iMeCxaiJ6kCltJh6ttKj2Bp6t
uq6OTVBPq96v5IaRarqSftge7y/e6KPuqVbBtYpqg2kpYYTeRG5tz5znGhTZfo5QS8fBK+reltvA
kCySUVZ/6cY0JNOPJp6Maw9oyuUvm4y2J72K0L3OTYrzGBOsGaQKKCR71EYNNNGc5iFvh/YA+rDr
jPpYDfVAtN+v1iurK8FYKO7C9nc9I0fQCM2PqQfoYW6O5NcZOxlV7SGvHOfEolZuCWFkNmMtmTFR
2azizEc10HErJAf13R5qfFYTfwJexmKTGZVxpK3Dh4Z/ow9RWJal1RCFOxwdhYgZFbpDfYts20GV
imqTnK2oZ+2JgmCnc3EpymaLt9C45ARpb+aW7BzVkXOuGV8xqk9S8St3k/kRnaJNwuHRRve+b1OQ
ge4k6fsrG8EruLOEXsVqQHjXBUP+qvQGoAhEoLptzlpv/Cp2XltlobdpV8Woqvdw1jXY3uDVVmGL
aBf6H8nna14Oig3IgjspZEpfj8mxhwMjnPz0uSVHS3WT8zkMxryeF1G+RQguBjVS79J+qM95wu/J
PT66pCWzNPXpTXQ+e1MHH5dBcOHm/pA59nhhZeEtHiTjH9YoQoPGF1UUx8wAb9RoccXhp8+18Jiq
TiK8sk214aNmxVeyUR/JvR1+OT7Cz85Eh1mPa9tFWdEWpTjbMvDADiu1NQf7NFLG3Z9JtBZnaRO9
1cwEY6V5AvLu/p36/n/BKm6JC1u5hR+v8zLRl1YRCq1MBmtl0euz8KcIVTllktvaPDTCn4Fl5zut
a3OXeMW3loIMIGwSXe5f3Q9+jB9Om+D6vagyEAmbLvTEtMDeNrin+490SXZC8GRAMAl+I9kjEMec
boaXOickqkBxlkOZc/aaoQkxegKNJIMYHhVBSBvPrPIHOScfZpNOO8O8WZR0BDA+jrkQIHhYfaqw
fjZz2zs0dHDQpUz18/055Y0tmLuBtn3tkB1vGss0Om6fqyxey75vHu+PQjSG8GCHFKwN34wOHiM9
UDx9uWkEUfdCejWcjdaBv2M7T1MGogtREJ1v5lyrlm7LsXFokY/CGm+m7i/KjJqXiN/BsvHsE0Zy
YvJVHFyXl8OAu7nIIPtihdq/WL08Slf7G9ckHtOMYouQR8t8jgX5uh0vMOwDFz2SSQVmR1taU3pl
q+Xjg/zarv0D5UZ1QekH1TIAPecZxoPVBeZpmqE867nCPXF/7NfuEg9EzpvEgpJSIJ2NCfuRXeR4
SWiinVwjeqZj3+5nZ5TnOmbUM7CxU3oEJLsc6OXiC/jrcTyhxEXfNm9t3meWzEn8Sqxu2grrIPwm
rklRf8oRKp58PkRn9uUDerYY92FNv35s07MfR+1+7JqbHc5Y3BLvq2Ey0QIlXW7YNxzHUiCdSGS+
VRHQUEUmYyW+h62JkCRvD2aAh7AokstQmQknNnoydUoganJryYcXvf3KDo+EdnUbE17qZCG8ygvi
X7STX3pWAelpphbT+K3BXblu7PTdgC1ozaazTtPkVZSUXq1zdNijDSFTQCaRuH2K4Ic3u5/+7B+0
HL4YJaLCYf4oTDFvBOPrdfQa1zhqBnJG9+WI/jmWEVcp6ZdWp1HO9U9sTt7jZYXJXb2HOdqZNoqE
5mBb6THKj3YbP2alYLgGP8y0GZdYJarKUDOBz6cIYilmXb/bdOhQzc78rNQz+/xwQc2ALhzZ1Vit
bx1Th4AjbxgPg+tm+3wwrAOuMsipVnJOzKpdm1L9cg0SOISXfUJCX1A78p1pC5g0KJQhO3QZ5eJI
qw29DIQvekpM9bhd3g+Fh4OLCRvZVb+6mb8zVd2+ccTRkr25dV3vSSQj8CL46HbFBMgoa4lt3yRB
WTKqdgxjU6f2IRXGs+HEuFKawd9Cnf8+BopN/NLewSHUZPKNQBRjGwqZrJoOWCeBSIxvW6w1eA4J
/UXCngyUQ1Vh/Q55q2sdAvIzWLcNgprWfdZ8Zh9Oir4frzm8x2YkdJgOclnP/U9uHA/cgeC3Onbw
IPEMgQbxsR8V1W/tjfCiUw+j7xh4b5FwbsEiAkr6gA6oQNicxy71Vex8EUH9tVVJfkpqSmA3CIt1
HOj0YuNL75raf8r8ZfdVtt8SklLfOSVXIw/fWlyaAMWaT6F6lFqimfed9hZfRA4KMCZyxOMeQtGe
nV3CSlck7dEw8534ZuTBpk/s9tZnKPS63njDU0qLgao9nQa5rWuWLxnW7ca2nEWtGsaHPjeC/Ww+
B/NN1Um1ZypWPyXItjzA5gSciJUrfJ+iXNj7AUlXXYXFZchrm2Lpi2n15gV5T73hEu6ohRreRLs9
u03fnuvWzTde3oJnwzp6DLz+W0njaKVld2KeG++473H/IrmcPFj/MaZBXRqCyddxcCfzswbBhLzT
d89pHkyH1Cy/Neyl9tkAi21e3Et2ss489IXSItotHwJvl2nif/NXTVP5gO4Vs3kdNg9Vk7wQg7Yx
5lBeOGvDOvXoJ4XAJbYkQm1lWhUbX80CYDmf/qM/4rqwBr/f3NeNyLC/BJPnHNkowFMg4S7rePVk
+j5JocMvZCnsqnp68wOsj2WEg8OcEA3IuEWemqTlxtLZk2UE3LdGRmUWnEsLQnay6PaZ24eY1QsJ
ArZ5GKrulhlFDc+X7+NqRvVghiFlUXPQHR5NSA5wAwnd6pE2GtWMzWYReliLfl8UfrUL/fnLnd7l
0bqGc+TBo0IdhganY56Y9PU3qaBwjuZrVQZg7BevgO6k9ad3oKamrH13kzff5Zx/T2lQnGb2gOAc
bU+e7o+RXgIkTuLjX5kIdw36/eH9gL+eyfp/+e1wGcv/9dOaxMvdpOMXaZd7C+RbM4gPP2tImXcx
0W6F4aJBLrMDnrXg0C4/sOiv50qmrCZoDAPgCkgOyO1YDkM6WbvpZ0wN7gAnZLN2CXOVYAoq2Ho9
qJppjUqwGoc1EV14CMrCydd5XXxOBag9w+kkl70yYHEhL0OzTK0L/jlrCcYTsd5hG52fw2aZ7YZz
sbN09OTv2y4sXhJ/+NKa0kEEgVbD9EACYYRdjW1rnydolc6+DrT/olrGKsEgwXQU1WvAAP919mt0
9+MqGbAAVSI7aUdOt3hKmo3nG90mq2rCwwmag8OFcSA2D1FvQBnsFJ0MxsezGyKCnPuClLrRIFXD
IfQ0iNwXTKplXWenoJp/crJ9btmGd3Q1fGZpp1jPmNOTdBHcSJFw9nlA8sPkrckbZDVuu4oKcIIF
XMGaj3M6KyqPKiLluqtkTHxuFIRYruSNYZYBPwXT3hljDCndFjN+9lUURUuWOM2GMOlISGdedsny
8uZYlfFWg0/Y+ewRjnkfDU+BEZAJ4M39D9zAe3/u9wOApxffjwmzMcPyECJ/favK8FyWqfGJYq5e
u9IabijX8xtLNIVSMGxrNuOfUU2PBxFChSv+g1SzJxGSe1zExC/17drmHvOQh86AM40MzdacDo3b
ie9F6UhKL4/zatJIz1X8HIwMdAZFk5eC2kdz25EFYGhn4xcuAMowmPdzya1jcnKHtaXvaM3Nm6om
ydRsxj0tju4ERAECRKzELWqinH5gZW0MoYyLTzDgZuoCd0Ox/xsjzoGCUhxFA14k8suHzBqsV5pt
CNkMlvgiIEOXCm5yqvil7cksXx75DeM4VfT+rWfGu8IPbxxad5H2TuUrYXj4GxRVcNQWOL3kUO1d
826XSjfI6wzU4dcp9fxr2lasQ4b40cpuOuJ3Hfv+Rl6ENSLhSDzTXvgrvDGB5R51Ohq7th78q26L
q0zL5GLlAZh4czwznayO3DNRq6XqyS7EZ4aZK3ZB21d0fB9TszPWdswiZY0QWoV6Vh2LcReZEu/1
/LNrCuCn4d0+1sAWVYRBYw2ODi20ibRFieyPSXdFgaE3KXhFYcBT1dnUHpSaPuK4Z4uuW+t2b0uh
ytozNhLPlvnZOG69K6uKJayXX0Wd1WiLY+eUJ7NHF6PeYdrlGhtbpp7R/JZMDYDuSb9wtqajKPF/
Jdkw70pbISaRWMcCX9lQhkw4uFxg3CLytUiDNd4MHIQVPx877XvQ++irGSM1kwkTJO8vtDmhUVsf
vioeSq9rn+K5BG0pov5qFOhPXJa0Vnfj3ps+pkDfghLEe4QzxuPtPU1J+TWfpT4PQpxTOxW3ctLv
ESrMR9WEF9yWfAK1yKAiM7LJJvEQ1ITCZ7ZYEb3dPcy0tiOfiY2rFRT8qonPfaKeZ5HRSfd+gnPZ
lp5NbmJksNlO3WnbOeVSqWPhaAzJ/rjYKu34eyE8KMq6/2GSK3+eDS9BkjVWh+FAFlCyL6pRXWPo
nOs8opNmzFfdSG/vTK2zMeuadJClc4DXXGzCvlnoN+Wh9XV5HDIU84lsrMOU8Xa4rntLCul/tF8m
bspe2D9M9gCAccheoCklKOpr+5zBuBGNa26BM3qrLK6ra2isSc20T4ENv9RwEyAXFJ44JNdaKXM/
d5T/tIrrd+727MLNdAfUp/zWzySPJSfluMlNGMya2SR12F7b0HxIsKCufCZPj3HH7dBp74EMBv+o
HT1qj2bA2M7/i7IzW24c2bLsr7T1O27DAcfUVl0PnClqniIULzCFIgLzPOPre8GZeRmpyrpVZSaj
ASAIUiQGxzl7r33jSl8g1euSneAmZBvQlVjbM98fA1v7FBZud+oK72UYvWpf4Tlbizo3Xxy0YZx4
eFHZwpPyOw/Orh4bp9GPf/Ym4IQyjbUrHAPR6GLemPSvXcsV1snnfB8KfmKZSrEv6zk8Bl04rRGX
brH/TA8CLei+QNq1HjC43tojPeCSgV/cEooRlCiLx+JViji8thpAOrCZyMYofXNN8g+q+0lLHlw2
sYncEXqjGft7nVQbCBT96Bwi7v9PTQuLyvIm+0T+33oJbN0kvdHuucOtbixN764Ir9/nViFuotB+
1TPZHThXvdKqQOed42BCy8rQQiCMAkLVUF8y2Pvw3WRrbxrkamyHaMvVQWtpmiQUTnyxV7ZEuShQ
kUb1exlN14IBxbW5PEQGZ+Q66E7+wIiw1HE5d7SlriKbZnMZiechS3EbxFq00aoTldTsFJhg/5tB
+5X66PGbzi+fTen2dxrUA8t9063Jem602n6eKfq3Q/IW6UQlOKmor63OPzgDrAL0uf4V38hMnS56
bqfSusVoSD8PKAeAoSw7ZalE9xsQBJXXAam6ospPo4ZlKs/GGy1myBfq0tyklt2NGyOIfoI2w4gV
WvLK1lP36LVQAUj0iEQMfNFJoA7YXNgptxpMKsZtlACs8SlZQDXlhMEHBAXW0BVYeY3YkTtO0c+J
J7k2tKA/LpHs9YCg/lB2TbUhxHqEw4Ho1yIpazsbfmBwRSyH29ByxS5OacT3eftimNFwyAcffMaQ
02JKcX/dAMeYPU7JSePc1VXd3EE9au7UaSflCEaHkhyc8Y6mJWP1qnXzW2dpU8tRNDfWeGcEVnhw
STmDio2oB49echcuU06k/UwKbrrzdrAPQyrojXr9pq9Tlvn5jV30zbWMsacxjD3V9kgMxpyQ8xMT
ldKHIV1WhztQz1xgkVwmpa5vNcIKuXIH9s3QjvFhyPSbBCOh1+TZyRuS8FjpgLE474Fx8UiGnzg3
79Nifg8dM+AOOfOeOhHd5G2tv/nmnG/CAb6VPov7rlnchFkH3oUvct1EVb6XdaERl5F+GwRpTsng
ncrcwjVuSwfrGCrVDFmsbgbPdUuY+DBO8Ls6YxPGToez1f2YQlnvJ78YSGg2TiF9o7cRFBYxd/YK
/F14K8rAv5EjQszK6reSAgphiUijnUJ8TwYw7FFG94BBaA6qhbGthmZ2Mqjs7HvTgAlRNd5znHt7
j2iIgbHr9ZhST+gz40qIuiIUrLijRE8Ug1G+j73+0wq6D6vIi4PvNdNzSXma0sJzVJrRYWgpLqn9
Qe0ZPkAkyZBjW7ZpsTEyWLlpQEg6Ozd7fEP0RY3g0qWcsW9ySXQQd6ZTaPgr3SQJqKJURh/qWx+2
Yi24bqxoxtfg18UzDXAcJTn9nJ57tx2VLW77aHcCKkFqibvsWOH6WsUjBBeseeNr7lk/MbSwKE31
PeNM42XuGLXmszHv1UnYLOgqRS5jOmtsP+DkRFDVGn0/9VWxmXI6mzX2wX2nORZ4Gec1LIr2Odc9
eROaxmtSPdj0/5/sxIqevVpQoc4jsQ9jD5nAwguWQ1nqlAWYVPPm4lFQU/PCFFaz4SSRWUVQ9TKr
5ZIQxd7RVLrsiwQ5z4cvoibgfESCoeT8nSI6K/nweTKhrX0cphuKzX/I+ZW+Wan7z0pnpXwuMDlt
OOQXWj6qb9eimEy5xFkghGo6j+xoFdRmbCFRSI/+AglX9FP14LkRxFS7gpBc6cfG7H4kbVYBilh0
70qfrtCeakokBbYuz/5y1g73i3z/PKmU/ErZX5FEB0DBIidqkfNfRMlq9vJgOWG0rRJ6tdGis1cb
UBs8b+qfy2rpgRwIikPGDdi8TpPU31rj8KpWS9QytYEEchE+3sVc8GmDSYk4CzHja0WNFPT+gEBe
OQfO88vCgLBYas012pkeabibYle96OrV1GXWDzUGqkF7lq9flquv/9O6l9nLeiZtngTjBUJwtTAN
LLLfFyG42kJ4+RXVvKYw1xH2DHZ+ncZlJK98WcurFIy2uW6tDEGGl+yHwfUoHRKwxAqa/O4ZTXkc
HaLXTp5KZ1y268xLYKV6i7Owd3lGTYnQxfoVtx9qZbVIPbiL6FdNNZ7bgMspjpfNqeXnbRYjhT9Z
op/LFjc3Fbz2Kl782GpKPagnuog78DQhrC0qn4DEAHssCczAs5duPY3DKq3I22RctDICMz2qnzlU
UvXLz5omu345qNThhM2julIPKmpX2lNClyQKt9oSJFmV+XhlUJ6nqMfs5UEty8KZO0ONqnkCh33V
phkJ4Ms/Eiw4ffUwOXWwDZIapMjs5i9e3CN1Qi+QYmleoXMBnYCuKSQ2LKl3DqA55OWU+zx92rqZ
g+HCQrHlPmtuB9vQt/dxlo9corEqVhWG7PAFEP+jmVCCHcbtRCt/RekclmYgkB1MewZoxsm1uMUX
IKQm7vDAEfTkBBl3ZJ26O2NKfrge9zs0wl/sgjfMiCsASY5dKC++uBglevCU69wPg31jmjeS3W2F
CuwmCQB4UwV9NSrrrjXi4DqQxAnOS7E58oGo2OGVwwdcDStnar5Ti6NXTmN0hQAsKX1+GTaIJmPV
NO20bQkqy6ZKUt1sSTiCb1gy0j76tnnjS3AOZnczLr3hrsXTZ8d3uuOd5NT4QNJOfVvRI+2mjdV0
X2Ra31Mx23f+i9ADvKOT+1FaX1qbtKGi9Y5NkHxwtt7QBOT/CaJ9rLnotarpY57p3suMn5vGrDt5
hAyV1osxOO8a4RhNFq9Hp/1wW/osk+eQ0yHoF/gNfpNsooMTGtwscBmPJH4qC9xT1JH3pfn6tqMG
dAN17VsVAWIZOmyRwhiPBWKLmM5Nn3Fv6fv3kUs/MZgYyhOdvHJKctu8jZlCwaSbQ0HGdY3dQAFV
trAm0aPM3LqJFqmD+5QCbBAm31zDndiVb/RHvNqg3pop3JVhSv/cE2/kABoet1lmxhC/rPEm9v5D
1N7m+EO3AO2w/hB5Rcx8tmkXZvu8SzEUbxh+0QiEfClNsfcR2xD5QZ6blIszw4huvNp8mlrDW/tQ
ONZoIx4pUd3wvzcrCJooiiPuq5yIb6+GoxJbMDdLO3/l6Pwl2k07UyeNGxrcDPCPMmDnEsI4+LOk
h2ESEdlH1dbu9O/cQDQcsoaoN+zbRHDkQbGhLr8ad35bfplaaKJlEX2PygGLiAudS/f87Ww5Ff+w
eJwc64dv+xtrgMYPJgAEpA+VVje2vpFNNFEyf1+PJFsi8iLszI93ulYluzZsxxcjJeZq1LRpyyjZ
2Odhrm/qqugPcTDCyICi8DxOJaokPYcVBtzJzTILLqxoHuiq7+bltkEtCvD81t0gHnXCyrkKkZrZ
VPOb4RvWTTa3oO3ihOhOSblgDgzniD/dgRIQVnTQSb+jr4ig0/KfR9TFR4+bRAJ+cg5Qk+Tp3LYE
ch8J9J7/oJFl/iDtfH4KQ/JzayBL2oShnhrOvPPQ+KFrQa+EH4jwowVoNo4TUVxl/MKFon9WDy12
0rHRn+LiGnzS/BRX5o8KljP3WP7w7EDE2cR6wKVw/plGmCmNaIjuIxPK5pDtzNI3OFel3gFO3XKY
aNFjEDpXoTSvCxqzbm/1p2q26BG0eJsz59FsTedxFNFuSuf+Xu+MpyqvP0LoOzw1UauezPzOlm3N
jboYji44W84aNWKbgkxIAfp2m3mkBsjGvBXc2fVF3p4Qfr9TZoYIQRmRuh8kjjSXw7UTv2Zl7DL6
H+qt34zsBcMzQo8W/9YwrITrMXQqGRam+k1lu/LGMiZJChVyxRFdw87WJpsjObawfgMqLUpnHQWh
ACkrH6q+p7tkB+OWchWeJO0LRCr7xmzd6xHd1WGeCRzOMtIycUqQcB21i1o9C7fow39OqfGEsiJ8
ainPY8vMXuzhNM2N92RBRyRM5UsmpuHa96byJtYEMYaobqqaqmRU6FfBXB96m7f/18pi8YmuLV0X
1RVYbdwcAl/jZ6vF3BuxFxHCe0iEmxyGnqZ3m/kauUXOi4to8WnMyN6r52lnLeKO0W6j/+IjGP/B
7cFn4ISqAwzUaQSan+Tsnh+2MCLa8pBpyJ38zrhzAs4A2hACu4ndt9RgfI4goNx5RR/eSi9Ye0Ym
1hrOyXWDCR9lXBCeFrEp/KrsrneD55bm8pHbVf12UYGqatS//uKMRXD9F8X78s3pOu4JdPgABD4J
snEzpGZcjHxxHkSD1BLuMej9WwG6cIt4Qe6txa0/9oKg3Sncc9uUwJI4CJl8j4bp2m+k947xS7gh
Bkr9taCYQ/HH+olAxZKcvxgCU425bworWmVRNF/9F5//P5gb+PyegYvA9Wz+DSU4/81jMzUxnhlh
F5zqcobuUis2UdvwT1gwiBBUH1Fl5GskT0sSj/O1tyNODxI8oUfGr1HILdp+eK3frSQmXcd2v3pL
BaSKyzeOvPt4LMs9UI1h3WQhfJBY3so27dbqn/g/H+P/DX4W9+evu/n3f2P+g/5azYHWfpr99+ci
4+/fltf8c52/vuLfb6KPumiKX+2/XGv/s7h9z342n1f6y5Z59z8+3ea9ff/LzFaZtx66n/X0+LPp
0lZ9Cv6PZc3/7pP/6+d/ywImHNf77fde3uGPVy7/wv/73zecAd/z9784wM6v+cMBJnT5D90wbUfq
XHRNXeI0+sMBBtb/H+wPgoqEROkjdN7pTwcYGQE6d7CcJ3BRsOtgA/kD+y/lP0xbWp5DHACOFFuK
/4kDjNbFJ6sTB5aOVo8/03JRyH12lJRzkRg+xJA7e1oY1BjS9QTnYl4hdMg0HXFq4VCxMk9Z58bb
tI++uQ0BxWC3BSUumtvUvjvoOztwujRD8l/uAkXhyvqGsPBRlnW8dnoJZbNfGv1U93GHY4ysHNCq
xUM2WHAujWDFDairPydT+32e023hxPNWROG0SmrzLUzGj5yWpi2z9i5NJv0hBK3NmHqVaAnCYr9z
V5YNwSaVIyQNiQYF5ImZ3Ffz/KpZ2Rdz0qJ98QuUAlb/el+7lPVEB0Y0rEmaqzBzIcpM9wEvA5gB
HQde2leQ7pTQnenHKBmQ8O2t3VrigCNulibZkrI+XQX9+zjryUPWFtvOq1Fkz3V87RjOCUA3VnM6
66u0m6gxDaQVR170o6LRmPdpseNOEp0lNTgqI2g798WIDBdm8jaTDUHhaTHujdKnEJXYV3pILyD0
cKNydUS6zn8ux667RgJQBgv7XAPHH5SZiwwvQTAEnjU2pvsw3eXpaN1VOaWAMiGCWgaEnZvekxZF
ABhq/b7tCTjstLyl4RIWKO2fwG3UW01YVKll+lXUXNkrI30XHfxweJ/BDuA0mMwSUrnvujszbt68
GGOxPZNanHf6leEVw3VZhTvhSuyuDj7mtC52kQ3qI+AbSJE7DEDxvom0f7RnKXdGnOmYwTEmY3UH
GTnP4bpwp7tqCMkudFPYjZpGS450RrQ5OK7kYerZxpzUrw7idcY+mbcJU+MdMAb5d9TuQHz0xzQh
ml1PC/+AaHz5YcdbzUS+HtPtHyOKK2a+8IpHVyCABEdv64whve8iiIGSJM63fG7zdREyoO4nBk14
bTD/rNFovGctXHINUwe2uvi2ooy0scvZ3o3mtWnY3OOWNLbqeEBRQs8zNX55elgew6z7qkfAsOoR
7odrmehxYmLKa2OJpwxOrU3H6yPR2uwqzg1KQmFB0dO0uN7qqAqj0HjwioQiad3nj2H46odI5GXV
QPGPLNh6izQ9zsQKdjBxAiNFO8JOm7Vuh/G2kh9WxcC77TZ6fefAoNoFonSBY69D9DqpI2iQowOg
WboOawxvk1t8AWiBcgdRaRaRUlR7OcoP6bxntf+j5QS2plBLqCOk/oXP0UwoMuVk/XTy8cbUaYy3
8QCqq+q61Rjh1wJQkxNXJ4BIRnG3E9jneq8sD9pSFizSVYCyvBYQN0T8tYKffnRKrCT1gFiqy1vs
68RayMzd1hF3Qf5iXpzzrEOOTKwsjLhydICPUitfuS6Qc3CwhUNCg2vuOAOvfe5e+Mbp/7aGOCXD
fYs3pxYuv20LOlcLsKvn8jiyz9bBwfRtbrv0gp5YNBCIbeyKphsPVkey+WyTKGfrJpEcEbd8aU+m
IGkOX0svvNULt96ELtCGHrYkrU6i6GTamRs3p5tRSESL8FmntkGOiK0NGQPRAp0/7OjaM85NvwaF
YA/LR3NfdT4F41Woxduuppc8ihV3siAbaZjs8Je8u2b2mKThu5VHdygvrDvNqakX+nCh8fg/cDd/
E75E0TZNxbQRMXLgEY4rkKN9NTTFTrcjd2/QQmgnGi+1nNZDOcJnBCGX1ndhbCRUWQB55F3f0V4C
eUfFZR7qqwgs3xVOhuYK4Ea69wL9dFmk1mhWPpI7wi+X15yfW1742zzgd+rT2HKomGr9VbJgg9QU
WMH7WbN/mOTMxFir9or0oDgr1qLAUbPqIantbGsF8lcLfGZeVw69XkQAdwKJ/6pNCsgDo8Wx4A7B
XTM3R9sAt97TycKyRcuOE/XGDh1j7RqOdkvDe6XP+IAiaoLItynJuRDryKRdJtVDU6K0m/mX1oou
oh5U+faSPKWWiXYUG8TH5VobZ7ADXEYH0CuQCTkTxnP9aEYFGiH4e4ExPxfkLcJscW9RbBzCJkoP
k+zudM2EAro8lFZggPUJj7T34YLXIoFcemK/Sq5Cy77Hm/Gl9bMHsK8t1GA0BuBpqa9Q7QY9nOK6
DLJDnRgEvC2/nCWqXd0GT6Nd5Ojpl2VEevBrAvVBCfWSgYe7cnFhJs10CLLoYBs5hJyRPFeapG1s
Vqd0sH4V02RtNRcmauw0d9ZMoOW5FryUfnXnlqrzfJQm1a+DqjY7xofX23T3EGMGdjBvqja0VoGg
Wq8eVNGxAwuVrtQkdXAywYOiZWg+IT8jUaBqEag7o8cFPKF+UkrMEHag8QspnIsqkJtJklzJB8ca
nyRtDYJkrkLbQQtkhyRoiKX9b8Prd/pvutCLXUZgZDRU2U5PxSHL6bFjihKbTAYp+8kiZlN7AJ7f
cd3KPlorQJB6p8vDp2VG0NUwfgxSQIY207fR8o1kTTyu57KgfrOU6+uIzmIWVT8vlXg1pbghn5Zx
ZaSkCVSjX0Ce6mEm/4Q0DPBWMY6laQ3til4MiLtSDvZY7jNvWKkqvirWqgfTjyxghcbXPBlTtTvM
GodvIE0CbHXjl4EWAOpO5+u5vx/cKQq/h2n4oY2hS7zwIsEaFwmWu7QtLrNZ0ufZQT1Djbuet+qp
7Jzi1teUP52JfuN5DfVcjf5M9k1I6i8cnsuW+rzPNoi/qQws72Mux5yamtVmzm+xPKOmfnsbNd9l
3Ys7VOyn/1xFTanNnD/O5a0u66hlBcQpOVG+3Gex8+3Tk//prHri0zbPH/X8dur58wL1nf32b/w2
qdaCaIwYhpzS8TqtteK3L+u3jajJv/1Pftvcb8//Nqleenn49KFRX3WocDqyWhiYV2YTnkb0vqdi
EiPxCjrVypp6iHrCn0RJ8MuyThYsgVTFMqnmreyFg4RDPrSeHNI6d8FM/8FNsUus/n6yKRniaVVs
rHNBSpPAr7gxxwUT66CPvtIMVOpr9VI1rx5EmPeHGhjcKHpBox0f5aZsxm4lq1MOXHOH3bhclY2h
b0BaiK3se8i8qZ3tlEJyUggkyYUIrnd552TVlUrnVWm37rLLqdkRdyRtu3/Oq4Uq1VdNfXpJMaTt
oUeWoC09GvUAw7g4TxkJEVoyZhzgZSOJDMvhU2QFLH812fuhD850IGw3U0vV5G9LSY/4mlsMSOyG
kNMJLsjWLao3W2lCQ+Q2XUwzEeMMeofYRcM9JsZL1CPbM2zug5bjVj20y1TMYHhl+UhnjSn9nk9I
emLYGvo8nhJZguf0Oiyg3IWJEZxYT7a1WxJUXwRbsp/yK7P9AXM1wzDzpyBTTflk77rSQcA6/JgH
777KUNWq/4PmxZO/gGRzdUJQy9TXwLnXOfK6y+czlitmD8kbHe6f32KpuqfJ0jADI2htfCtDmLG0
YRkpfe2FbiJOgHRMY4dV5NLJq830azkKa6vXKdFz03KuheBQ7SfXOU6++TjW8Z4hwUg72F5ncToe
xgX+ZXRVjkZY4DykJQCYefmxvKS9rc0ELNOyffW5fPT2x9a4m828ZfRmPpxX/OdPq2bzrvuIzSla
kecDm6eI6W2od+kWYmK/vJ+mEijVfKJavCI7lEUypeaqGfStyIDpTlabDzcddBLkk+Cz3GXsMyxt
NvaFX2WYZeffV0ljG7Xpv/4wkWv+TPuJ8bhXb8jZ8jhKiJGNVYvW7X0ylriWlnxl6pdRu3Wg9+Ya
PUXok+Wr/hv1nHoghuP3XGv17HmHXvbfv5tVL1Or/OtNtXk/Mva4UYec2tfUh1GzmSIcXebV1Hnh
jKibGAUnPf9egdbZBx0JolpFvS33mksLbjnqRnWonSfV8a0+HCO/Pw/ARL3R5SMHS7jyyDhR87pn
FbgdL8dGqPnavFWHCWWTgqyuSX4r6rxE8dEnhCKFIdaMhSN4nvSXby1a+wQoM3xaTgxqT1VTl4fL
smmGXjsJg3IlieR/PQepf6ztBZd8Nemp0YmaPH96/LYoim/Gok13PdMYL+edPSKkRf8BttKW3131
QWR9RdyHflRfNqVemsvLW12++8syp+i4Mw8sbXVZWb3lZfbyWjV1+RkvT1y29+m1Uf7SJVDv1Xeh
TpydE9b5Qc2rI49vPGlPav784ecS9DtZfjqyHn5Z9Zuq3009ePN7oGkgudQXb+jgJ9Vk2HUMZdSO
+PeT6tXnU9VIcuXBLdONSmWPlxGcOpecQ9qV4GJZdplVz9rLKPh/tJ5aefA/BkQzx/OnX84lcNvY
bS/HjK/UIeedWS31jLybQTH/edypqfNaavLzvHrReau/rfX5DT6/ShNY8Fr7Gb9WvFanGXUZUVPq
tX+37LKKehaFKf+Kmrw8qN/jMqum1Ov+061Su//LZtSKn97q75Z92uqndwqWE/6ob+uF1KeO2ZZK
gtnjEVLH+uVhdk1MJiA+kNosZ4HLw2XZfCZILutUrcnRfl5JnW7Vxi+r/vaMmoRk29N6xqOm9mj7
rA9Zdm51BP02f578vFTNq5eq4+yPQ8xz1iM83y6ZBSU9BsfVB24COiDyPp0TIoUwYVp56e3biuKb
N7wkY25iOOj0F04n40Lqdh6oCxfEdHbVS5k0R1mRBjfDCX3LZX5AXq+9AKvy7nujqDaG3z8lcUne
Yz3CBojR/kXA5nXbeszHGPqpSdIrQL/yekZ8vXECfJ2ZzK5nJ6LcSJ0EXzTwZ7fPqj0GMdIlyXXU
1Dnu8z98Pp3M+bTqlpuqJdWGOFdENeryqi6slwfvcrX97ZKrJv9u9U/L1KVbLTu/w9+97vwOQ+Jd
281e1xFhqCHd8uCqY/cyT5QpFyNK5wvBfjl+l3lAMX8u/NvnP73cXgRtjo3PRWuXk5p6OdLuPL5T
a/YJQmBjrB7UE5M6BP9+MgpSiD1p8SGiGgBGEYE4JOsWdAhJkZFcEp/CDye/7rSSH7oAhyuRKudf
CZeSu6ipDxTswBKRPLfmPgqeaStfmzK6F7UNM8y7NXOw026MUUoztwhrrTersx7Bg3+Uhm/h2tKd
bcTQ/zAI4gea2QlXMsqH1ZzPzaaDTrnRQGdvqgZsTWVlkNzjlromdcZ9q3Wn+psdhBYMXEaGaOpx
uDf3QaqTG4Ona5tOsCaiGXw41KV5F5GA4RHruBZWchJcZw9c4r/iOIZcVTjWRtP8V7vr3oJw1NZB
msFiAmc5UmejytdTBaMQvqrcpQLvg//yHJsDYxxNKgXTbR8GVClsk9hzsih3fhKsS5+ixVQyBRcT
DvMw74MG/4ps/HQhKP3QhHcnNWmv5r7d26X2C9XEtM00I9qWIZ8coEpqywlXMbfgZeHc92H8jvg+
OCAGWFMmAJvuf+ns6sElWs2No2qd2nyrfRqtje+ml2M7mdp57VU6mDBr59Q+3dMs/zG55dHS8B4X
4TjuuEnutlOS31eF7t1x3/fheCHQhcJxD06B624hY4oBQnZKJs/agWzU5OUOkwCtDjveGchZCHVM
Gyo36ZbbNirnTbiqitw+pCjkyOdCZzXq9W4oEoafNBE8lwwLUSKqgGaS966G+4OyhZD1xkQAiWjK
fBqKyj1ZUyU3Tp6jFGlevNnHLeQEHqx97yke22md6E30EFvd1zCMAdaN2nPhITqfXfEMTdsj7Q8/
Pieo+NQJ/yaf63zXoZnFigokBjQpgmZr3ua9sIChyL3rVRjXLCQxc2JAHJcuaXpZc+3gK97bWv4G
/oWoxWkNTBU3bkITnZreSzaJd+4+uauEQLPLm/4w4gbl3x0pOueUmToNMILov9sDenVPwp5NNfu6
Moed6ZBnuZz9Q3M561FvAvoJPKCjJpvm1wAE9qEU3bEd2nKFUxrz/1YrozeSBMZdQoG16upDdifB
5nGfS6/CEzW97+ZH5lnNNhX2swQbMRML7JQi/D6Z+ve4HPOnuk/iK4wE7cZePFRGJG7biVo5/RYC
aiDKzJH7hED82hlokmAQwyMfXI91Dp7Q4rpS0GHrjCLYT93PwIny+2RAAieGQwQxZItAjuZca99O
Nfpke3gy0B7Ndm7ccKbACG52uOx1+ZaM+PsNGPrbuqq+pnTjt9CvnbWGQLhv4qO1sICTLnyfW9w2
npnivSMxo/bl12JnFKDEE7v5Zg+0EuLpazA4E749A3aY8Q2pn7cttIhxFMEczeNUfuSVFT7EerbY
NvJxFzQ1xaZQW/foB68dl4w6YQ9vhmOzk1Ajxr0SsEs7H8IP7V2vZcmdbVHMts1662C3BgXoPE+B
zDaiMVAs+thTAAGtvYYzhoHDvo6BMvVLLxFDJGKx0vuRUWrLRsiP/jRfp0jXnCo5UY4lSMQ5JsSC
JSL94mHRoFDt5hCTQJdoT27Ae3j1oTCoe+aWtZdm8mC4yNXq6JbLH+5y4koqpE78jtupeir02viA
r172xRe04/DwXXhrA47nJuWL1ER6An+B6Ie32wTTq2H1X7wB7Ew6TdvR4OTPAPM+w5EyEL60NTVE
fbLMMBVIpJGi4qjtpGnyoa3X3kIyU/kgd2gfpc4WAPqrZLyzMjxnIIcF4WQNDk/G/oPhR9uiRhXm
dm2zGWZ4GelSJNc1vgQ8LW4XHRBEjRgZNDAVsuEKMXFdygJY7jQApmvGM6uqr38h0bIPFWzFNiQi
zS9d1PeIviIhqdPO+bGta6QcQ5cfK8kdoW3IjoYmR3lQCG+V4kaDq21D5RuGGxxZFemctbkradpE
XlkfooXiFxMpt5z5OQIBJfGioNsRIMbZxUH1Vo2y3bjeW9nSMzVqWkGBHvzSgvYjmPuZTO2HHnPX
Eb4WUKUa5ZtM8H2OBJVZYXBjzsaLpQP9yScwaJ1mXpnTe9WU2m2KiT1FbXgzaBpZURkcGJpyq8Ii
lYG0lX1acbLk1EC4SO+v+x4fbls3JzdwCO6g3v+F8+PJ9rJgHejsqPmEwMXkZGUIrUR/nTxSmd+0
WRHtIR3hDzK9eG8m4bdYFLexW5DG0wwJm8TDmATGjaH193Mbn7ya01vn29+5Y943FcVaL7qhKQ7/
IIZ7RVuPRqgf3Bi2Ua67yr31dS3C2DXjM+gF3Sp7fLAiK9yTtMC/VcwHM8+905XAZLoaORxPuvaS
QtNZBUtWqbfQIMzoi95AcUvffZ+uvgYucIcxY9GXd4doeu11u1z3xLqlSXRF/vcD4rY9jbkEmPiO
4pGJLXe69gYOcbTZ22Zaujdj943uNgeoz4YKhIoHHyuwlYmXZArbh8BHS2xgbXQBNHUp3xDB9Lva
G+OT0Imf0PxtXV4PY+M9gmkZjrUEkUDwrAGYgtEAWt6sKDa+B4ZCn64SOsopwTdxQG63HfWcxs1k
wxXqysg8/CEp43G4NdvcgHhSthkKukhw6pujp86YABdlMDuLCsvqlHvoK7Um2BqazSCtql58ce/M
6S0ufeQV38wFLTuZPaUtIqjMkHBPHYcahR/LohcVl/iQ0P9VsF3YqbuT1Rv6ugR6oH2dhgRonQns
0ki1et1Hzds8ENZemzOSTKLucZJu8jxBYioKY8O1a58bJVZ313ojIoe8q/I0aLDX0oXFYY5ZesB7
/eo24UE4eXUE7TouFquZi9zRh85NZz/sjp6N1tgLGDBHIXJY7T7sSCVh3FR6wcbECv1IxiiV4TTU
JEps/dbRwG36eHC8hOYTYrpkVU/vVNr8VW+FP8p8hgjm+Fv6tXwTEXyoY+EQS1REhHxmOjrXJ1QS
7qqJLG2DKZcUKLteoSpngFnOV1yV6AR3FYdgNK38rPnao74g3gjgnQVxoXPESm8gR3nhr2xK3lCa
EI1IXeK6zttH8le8XWj11mEM3O9hljxbmZ8QgBrrEK7INWpSIk0DYT2FzpeM+x/a0YjW6rS0t6KM
rjPrxtG+OUFY7aOOcvCknbRhHq4JbvmmT5oNRpVxS9AyFONsWuRJ+Bj1zckpZgSv/gIkBfAUTZyU
K6NKN5Nw6PoO/Vp0C3r43jDN+DgM3as7ub/qCvpNmeFb8PqKKxQWY2QASV2Fa5vYnH1trbGwI19I
uvIYafeeAVF0srkWu0Z9NBwEzmGM3pT42aPReNY1NxfcM+Ahs3xwSYEO4LCQO+1rPhgM1AuvOBmL
hjlzyQtA5xhxdnDcI2f0F0iLEJ2K6aQjOB91D9Dm8DF38hdwBnLBkQBFMfKhTN60RORuZqhcsdZ7
uyouNhi/OYSxSx4H37/Vm95YBdXRWXqFEf3OOeqGfR5X9UYPMRcEEQybDDF0mXLyM5vhHp7slcc4
iFFVio11AhrvB+z33sAgPNH32tj1K7PVD2OcyQe8iIheaISGB+Ii34i4vm1AUN622IY3Y1hrZAWI
HZm1OxvyzG3LDbQAH32bRONOtsutCQSOeHK/ZZlBg9BMyOG23Yq9330JibqaGAGMcJZiZ9oXQu5l
D86rA9xHMbaJN6k9XKekLAe0JTexbbySXvLD+f/snceS48qWZb8IbdAOTKmDIlRGRmTkBBapoLXG
19dy572PebNePevucU1gAAmCCsrP2XvtJcw2lZMwWBBBBjfbytdwpvcMG77UJe6NHs1BprstwZ2Y
2LyRy6ex1AdYS/upR0kAs2Pi8x/Npf9M+oI4Fsljr1vyDh1nmVfkH0jVzwLxOfijmgwXqHqr3kB1
TB3eXQ1ESvbshaPZLfd+ln+aeu+7A/XnS+n5b3WTNWhysx9xomFO7g3UNoK8R4v9K7Pvm9QxX7NG
vLUoe2iQGtsudLPjUmDXK6xiDQKAMPAJXVJQhwf4yq9VZ+efWkI+NoSnrydwgZsk1j4XyRxD+OlW
QTkjCIXgwlhteXOjpt7qU7YDubnXXCdhzynbTdgQKB9MYB1BP6NcIZHFQ5i2LqndGdFm0Kz70UK9
XFtZta/mAbPktBZksa1HMzP2oQCf4sIc7zNAHo3bQxWxudEhmHNchw7ee9Ek2nYIn0yuNzuyWunD
ZFxySd5hmIENX0SIVYzVspjhrnQCklVDaKBEAGCVwIq06iORgo2kvMjV/9iM82FMMT2HHZm7c0fx
OfPOqY4FIe475y1nuISslNgEVGlgZpoMMTVbH4gt8/QuB3zo6KuGttjUEJzoJu2wIeDHXnEf/NAl
JKxlDD44k2WkvcL/dHZRjrkry2fiE5YxWy3R4q5cm1Hy4LX7POasmefzAVHrU+6Kchv50x0HdUk0
K1EPSSceiiAPdt5kQQh09bWomuEJ6B/nBsRbkbDpnDSo03Q8ORtG5xxw7IE7gofA2xWOcSThLdoF
c/aqJyQPm1y0sFhpe19EdEc8QJpN+TyN7asXP0d2R14fYeyYmUGGEVVSJO4d/waQVpBzyVrzQ/48
21skZQaBVY+PoRME7pR6Bo/Sf42qNtrS934yzNDdoygr9sLGg20QXdQ3NhrBxSBcwcyR0wXczBiN
aWLphxAU/cr4Lde1Nvv7Kk5/xqP7jf79Xn7Eu8TtvzpUuch1zj4300g1bO4OThfuSUHPsSAVzWbs
v5gBSffCP8ckqjhWv0nrzjn9qmstBegooXnCezYZgsCzSaqdDaIqDEJr5Sz8pZUz7BhXkBDYRvd9
CdLNmQay/PoFDV7TcxnoPy9m/yU3QvO+5Nd76JbmXp9i2REocbQ6RbvFu1XspPck8WQP1hUhyD1Z
g5gf+rpsdi1a8k1cTxBVLPBCok+yk2d0V6T5/2qLX+YKhfAHDrJiE7ddE3/v/qEThir7H7XF9z+/
NR9t+k9x8fVFf4mLfef/WAboBjykaBPRCbO9v8XFUndMEqVrAfsXFsrem7jYQlxsmR4IUNT0nm39
Ji7W/1/ExIYpeMPfxfrYCkiSMGzLF9gLHD7aP+npGSF7+hxEEGEGu5ug9mGJvyiV1B+e1//Px5Qf
8OqXVVv4HzfD0QtUPiw5jDcG+Midev9S9aLViwYbOswgYnuu8ruGfM9ABn1mMvJTmOO+9kgvkmGg
0fhaeqV5Vyyj2A4yMBSPxTt1uju2VVHmJ1S0IF00P9okjQJJJ/HnA+gRAaQkUjqxS9hOPwB7IBPA
Gpb96FcvgYdaUMaYNuSZduSadsQK5DLo1KlgjDYy/HSUMagBeahZMrxSDbjLZFCqL4U+nQxPrQiz
My3I+VEAv6gqaRw32En0OdRJg4Wg5X6MIzROW8ay9rSUq5mgVkcfdSgm2nsuQ1zzjjjXnlzXmXxX
g8F9PnLB430YNZrpjoF4sUZKcfFlPGxaEhQbeETG6jI8tosBxrioOOw5KdaJ0Tqbdidk4Gwio2e7
Cn9aEh5a1+nvbG34NdoRaaFj8SnVk4EoSnBQgQyzRQQaETBBUY6UW/6orfCOqYy/La3RO0wyEtcA
QMYZT0OqOxb3iKd9uhMAVmSUbjH/gKbr7waPkF1bxu0u5O4K8nf9MPfXAI7r7dC8FCT0dqGvr4EW
dJc51icif7PHJqqBcHSwh0kTa0j6HRLj0+KWDlqSCn5b/rRU3jsSaQjXMia4CGsu+z30BgpVhAiT
JjylGugeinMyZtjyre+47ebtKCOIKUh8ZZwCs2IknjhzX8G7lTuUd4DgdCKMexlmHBEdkvSIiQUl
m8K4h78Icx5GbWIDAEgrHyVDvU5BEjBQRq3lfwyAMLdFFZlcJ0sUfl2wMfTv5TAUm8T50ASsv0zP
q03sEjrbpPXZG6AG2RyQKyNtCu5dMOXFZfVQ5b67KbxEY5fGIBe79gOxau4xd4gPs6iq551118fo
b8Gpl9vQLV/xApD1bVaAv4ZhBKai3bm5hQUv39p1nazNxXmeZoObGRI74Pzb6OZnDoGpOVZ1g2wW
Uj57Wwl+ugzqde7qCf6W6D4PF0a4mXYw3ATeo42S2ajFt6zJv0V1vyltjLKDLZ6TLvup67IF7hDQ
x+jJdWaS6OyPgtHwSjC42w5q2O/cEQf5gzJXsLW6Jxs8Ay47bEJkAT4ZDGbNMPuaRulWN6ZvSza8
R1PdHBx0qCtQ/R9eRfhm2+E9tazPMp6FAjH/lYZPd5t0J83/NhnVJ3l+XREf5fOn2ZgcigvU8enQ
9S7uKtBu2mhjFue2/tQF8S/QQBBAte3ih8m+BBq1jakzaq5LKSAidGfc2r31YhbVS5MWwUHTHe5p
0J5cJ0JDRm+/xfncc9trPiaN+5R2oJSTIKrXTkump9F7+hG0IJkg8aMA5jISIMJlXT8t2AqI/7WP
U8kxIRJAuk2B8rnoL4mVvnQ5mhWOLltbgEfyjxnPWonYv8/JWzDsU61trSV+A/UAYrRrl1VCuAj6
GvDsKPs3MZ45s9851sgNboLlCnn9nu/yYwkH+2LlpGTE3I2ZZn2AGLoOu+mxzoCcIIoVB5Fb8Vqk
n2cN23YoKgA5Pk5f4X0jQGw8N4yovTQ56EErVonrPZfYAXZhRgLMWIut0y+woa0HHZrPik4DI6TU
m7eaE3CIMah7ohRRPAS1s9bRiuk13FIzebd9tKEVo6WQuAhuhSnmd7DaIqzzq9zD1OvJe73lZ5U7
B5e7wn07CXiwtv21CvCF9pdm3jKytDYgc6pNNQdg43Pn0WbEBb5jHTdGsDZHho9tChnAauJnw+3X
NUr0NX0Chztr7Vtvg9tEy2CuTRtWNBmZePCGPt5Unv9YBNjTtfAIKAW6ktTgC5sBJYZJXO7IOYZe
YJDWd+YSdRuLYiyu9GAnD61p6RkpOu68TZMfZo7GA+RNs5gR1W1w132p/azH4QsnJB5NiADvjXMZ
lT8wkD1wMTg3tHJWWCcIUrezJ59AqC0EXD+ZKVaMv2ITQV+RNz8jwnxXXTByqSSJKZjJeE+jl6Rr
qwM1lE1phMsO8fgv2jTTWoMG0nkChrxToWcztqmgMd1pcb9x5SgsRYlF+dD7BXWPwRvK4DFlbNl2
jPZzoCoaacyGjzuvzxxM65qLgdfJ1/MUlRfaI9/GyXxu5vlMF6S/i4a5OA/BjoRFWlJm9mp0NiDR
1Br2XeFzqo3nR27AP9d6gaYl8Tl2KDs6Cwr/OSDs2OWmeh7hRdcl4w0cjQHCROIytmU3CTLgf/px
AUUQpNqAVgwDhH3yU47lwpvewRnpCCatj6AOiORm26HofyHxF1hp4nPZuQu68/hpzl89MzRA/j4K
e6nhvWXhFsbYLyebxM6DPlcN5rAJIoZznSOe2SRugJSTHnytx5j0Cczv4RkgjXYe+uikVz69G8Kx
ySmCu0j9kpUZ7dX1fMKCNVbcZcBI2QwVogD8xNla53ha1T0BsnE50Cf0201lGD/rwd/6NjXc0a2+
5DWg1CEpfvmDJDrp9b7jlg7xu8SMdeFhaNt50+YD3loa/XpDz95uhoa7C2jFhkZ1uaW/4NUMk1xO
bKjJT8D9tR1MWZkVuWVU5a+hLjxyH9kyfMGE6hcYvixOx9sWLlLnTR+kAENlLVuxG6zxZ3jUjFIc
2iL1N+WivZtwhPdTK/oT9wou7Ai74mLvw5c3LEwQk10CK6m/GYyU7hqvOwSam541PT9Btn/AcD+u
FwvjUB/qW+FqxqbPIZ3YcGvmMO9wdpPn3EH5a/mzKHLTMfLsaqPPlFMh5HD9dlAyJ179s+85YViW
JNnH9JI5l82QGIzovnYsdpQaKw5q+GTfiby8dBG5f0ZBE8XV2YEwKq3gm/8Us5XS4eg5Fx30Mf4B
4BSGhom+e87HOzHHPS0cH2TwFMzUBWlYeE5IXVczOYw0k8bP7OxBUlNCDcU2SVKMZ7yvT7bomq5l
vdN1aivtWED4hFRaOpP+pLVWhS4w6naNa5A4mkTPcIPSs6NV0vDCDYPt9hf2Ae5Bsrsao9u2pkK/
qorhh2jTH0uif2sb8SmI6H5V8Ldp1/Vf62jxtnPvOccmKUjI4voOYXH+TOcyObiS0NUE1gspTrjq
aTivKVg4wfDDRjaCgynfcFJvV0PGpMHPyzVs3LpxeSqs/rvZhdgFybfNfUt1zV/y3KuenGQdB86d
VxvwTwravMRuXGrs3JvE4EIOnm3YWB5lksUK+3Mrpp2b6DXKdtHAZ421EwEtYDnH/MEp9HHvCED4
YFTzdbNwTx8u2vBCkvpD2TT3GG4oR1l2edAzG1kA1zU9KEmUJyCkCzpAeiXNi4UYS8pGEeBzLR/W
emVw8JZwWKnTktHrRigx0d5wUoaypifhQMxq/VP30/rUSpOFmuvN8cFydANQ5sRtoxit1STIXh4j
x6KVNb5pc67tYTaebXQV95HgwHbi7jAnc383ctnEW5MV+0QfQM6DJpjy1CJ2Wt62C19bMXKsDmZJ
BqgG9Go2IKUlQ+XsSMGFYD4HBy4U56YVHSEsc3xog+VpTobgMKWBgB8gjqA8rFVK0jJyYfGcDVVB
WwjjWJDU+mvuWY8JDbnJmLstYL+Ikr3YzgYV51m3Tn01JZc68C45J5LeKM8t8WOPEzVoy5ijc2+5
71jawpVuB8EhncqXul0AtFb1J8evNoteiIOZP7e6tzwu+oKFe8nrHRXLYOv7eOZi03URGwRiN3pL
cuxd7ZOejwgxGVnsCpjQOIiMt84krIweTjPk4/1oFuVDMZ7DgMby4nFzSo4b9wlysozRX5M/HvPS
7HsccsdBSXs4Vt7AZREbBaUarUlH+LI8qldiQ8dtPMi+89GF+33UsyLFr/avZfp4Mf4kOX4wMS9B
M6nJWgl/JTqtmPUis4bVpMzDmRzswTyFtfURE0+zdgsbd5ZWg8Dy/VzOErF+vC53NQBXa7nKx41U
k4HgUvVMJ27TSMCv0pWrSWzVEJrprPX2FA0nTuTOwUnStZhyvFVK6piDesMBJqWPQx56295o35QS
VsnbbpNRauDU4qzRnrOxufctWe59WIQQHFFJqm2oic6JnQGI2N8eur5BUycowCI6NVIxrbYWyE7x
Ss3eHvTtmMY40e03XTr3Wqh6ldiv8cPlLjTOv8mIf1PNKllZLSv0c6Q9KIkpAw9KrF07ufuJ+kEq
4Uk+eSj8XNCpKgvd+drAb8OIX2e8UUvCEtInPBRSRBhJQ5OaaPJXcs8pmgNzC0SMMx7djdQkVt2X
f5Wam0jvMbaxhv8L15XStlsyWVzNVbpDI9mexJeeM/jWkpHGrhSBlxU1vsMMkToMSEDnuoCPAfHg
MS1k4rtaNhsgjdyf0GfV4L6BCD120ual5uwm7Q+OwDep7F9youYyeC7bzpzeB7lqoG+6Lo+OsUEc
u9r51FzsSafnQNtgbeAooHsvPVzc6xhb9cX5k+SOCGAuEaRkxPIbK5Z07zsgHOBFAnIzXFKyiA1X
EwduBOxJCGBjGyAmCwuADjy0LKLc4IJnDFx8Rq9ExDpN4+royT0IYFN1VIsFBvPtZPU/HOrdO3/u
nv6b/PKqt5TCzZk0sE3qS4eslMz7yj+m1PNqWU3U4qKBNXWawkf8ljMMR00Phnrpzwzigp3acTSG
DNsoyBEfuXhXG8Uwk99KfZfpuS+lVc+C30L7VoanmzIWmhNCdUxQb+1dcqmhWrbEN4gWT5hP5IJn
J5xKzGfHJjNo1c8p/K6yI/FSTlIOlA0SBINIHTwYasIx/dfc7Hac8G/L6mldPUiXa9z6M2Pkf70O
ErCO8kkud72ZN1/+2NrSWvldq/+cKgIDVrXNfnedtWsfWZvRc28iH0wGspzzJuY8f1tzwAGEH5CJ
mlMrDrBx1lRvZoQJ7BJmQqaT4yLCk0sK5afmfKv5Uved2KqlJqXUttVDvSAhvXI2lVbEm6Sk06cY
f2odAgf/Qv7dFl0DmrbLWQUrGz792+Ytq9U2uF0wDcrfVv2svsfPrxbVZJRP3Bb/WAUloXMYCs7o
yoxKmYndEPgYIMywcfE3RnKYbecPZcTJc0IrQ/0sBIqnKHNCqe/VLNTISywSd+dPj+VMg/nKeLtZ
Tq/eQ8q49WaBobnqyidN/ZvK7vjbrPKceg0j6Tga9tgnOUleg+xLv7APqZ2sFaPNcmVqgaa/cemr
jrePrxZjFdEun1CLUVUjAugRbcrzkSYh89cY+NtyALlk7/Xa/vp1pLVBzRWcP6fBjA+UiclGcHTA
PP960mkJQiDCvKCJMjPCm6n9yfMLBxA0WDU7aVa5pqbdrTN58lW8OsWwU4tT2DACzXGPH7vsIxqN
gYCDv42RFld9zk1yeTS0ezMiZvSfO6FcdMO+Pqp90qH+tjNG+/G3/VvNdjGl0HR0SceQO3llReR7
GMbpt/XUnq13ko+tWbvfdn61zu09agNhc5FX9Nbl+4JP4HgqJu5gY1RZ1w+oXtK6EqgwSVmvp49k
MirZciKvfrE8yCM598eiegLzsPhf2sv/He3FIuT3P9Fe7n8OHz/+2Y+5vuRv2ItB08UC9uIatrBd
GHi3fowJEOpvuotJA8azXJ/OjQe5wQPU9BfdxSL6W3dcHvVIn/YcaEF/023+Qem5UXv+kaztSLzM
PxoyriGEcE0yrClGmvSD/tmQAaw2DUVTWZcImWkyNM6WoSNYfDT01Gj7bI2VhvJ9Tksxom2xJOS5
RM65kSq/xWw+B+DRENigNyWwal90ZrOFKV9pAD06jIjrrsGqXZqIozVj+jCigX7E2G57EBSExRFE
oOM8Iu8LG5tBtsckPjd5MG/9hDtC3ygeA7hLe8M7NmnYXgZKxWbpiM3SVPO6IPGDTvVyBGLnHZqk
+2T1U01J0H7xrNCQgIRuZxBXtNZHom0SkH16p+moypxyx3Cmfe3C5oXO6muT6eWb5SO4LaZ73wta
9DzYQK1hBFRHWfjo2fUDLIBgNUM0ACqACprmMbz2gpiYURinwAT2qZNxrnn5ShgEIPgmIBfk1zk1
z+xJs5HNpXmzKUz9rZeNIGM5+U52KIOwei/LlrLNfFnAbG7GoTZQWI5HLzITwmnCdjvpy1M6vjsB
w392iZbhDLW8cTGe/RAcunoFfg2QIS7tANPjMsi1hKQecNRr0dJI6iY3WzfJMDDEeXSWuEJ4k7db
i/NbvDfyjOF8bfNjV7/63qCHrvdrCFBUXOMCYHsR7Hz7h8sAfd16wTqLLPeEnyG4R5jmGqdlbp2H
ETnBtkgf7BqBKE17nK3++Eu04/vk5PUB+d82TGJBDWfcoKAUG2ozDDMSElrjImvvlsDeOSgXVg4D
9LWQgjAHrFg0mjZ6kJ5Wjd4JGNkoqCHYdN5wHHrELLEIZddepwO/0CMnZemxasb0Ys1NsvUa/+Jm
M5JxAckuC33k78MxeAwhkl+ydEBpw29TLon2QpOkyoBNLiW5PUijOA68GR4NWqpqI8wse6xq/RSg
iT4L4lMISgjbkn5F/8tphuBSG+W3gsHtvpWkI9RngDgRCR6DSn8L7dZfhd5o8/MEp0X3yzsAiphZ
Q3s1DIN1b7XteszD5mQxyiqX0XpLK28X4xmICew7cZuwyki8OSXcLUIJtZeNQRgzXojws++i4vKJ
E7j3O73aBLnOdW1q91Fr5hhzp+HS8C9iDPX3EWlFCCLTCYS/lR3QWt+5I1KBgNzGRz71wXPpSYRj
5mxxEaRIPoq3Mk7as0wgWbfWi5VF/TtJJJ+ysPhMk2XYlEPmHPx4aje4hKdhDE8NQtK7OWoYWMeB
t56NcXl145ib5bDRPjQrvhhjO6I68ls8jJxDvGA4GJp2l9qWft9IUVawaBQ54/zNlNWw3EQHB19u
WAmROPssiKx7L/fOkW3mB3m6KugSIWUNqcK8A2q4dDJWq8b4cxZ6cF64b9pRQMb3iVD7RNJXs57N
qNzohKJdYg3xD27Wd9OpAsbM8URjDpOR0yKeDzzKF+7skjqsTdlD4KftwRVxcBdXdnZBqT4ioEJV
EzaIZpxOG7ZO26JOGkrkFW4EJLIhWlcbkH3qEPf2pP8FmyQnWVUEwWsHIOilz8s1Rgb4kCa3yGnu
esdS55YpbElktNDcW/wSJj2IeED4Wyb5OaJ2f51kSXIpnOCuFTaHG3+55hrtyhi77sG3pp/cujuk
lMa2NMWAfpqHUw/V1nG66kj451dqkDgawvzEuZ+qtx00axwn2gZKZ8vwiYklJ30koRu3ZTVXcK+Y
0eql7HB9fpZcbbWsnr8tXtdUD4rGZ0vqqd9m1VMT/YgdCdSPahNqFfX4H1vsuZU5WljYvQ/T476z
N6Tbe5EBSJG8Bb3OEuqDD1cuqzm1kprcXpMK9gi85KzjtTEvvz11e83tMfVq9QTuFnsV9KCOZpH1
IKrlJv79J9DU51IrXN9ObeW32evL1LtcZ9FanzjcGQD/68P/tunbB/u33/W65h/fU72GoBWCmUXT
rG/bva3XNsMn8mqR+dx+R/Wy6xe8ffXbS9Tcn6urB3/7dmobv33S28uvr/xt8+onoNeHF+n2CSs6
HLCGM/rXpsYvrV6vJrZbtwyn/vjl1VPqQTVX+fZdlTkNVJfpPUTNfH3Bda3J5u4d/SjdaxgxaVcs
vEngXJKSaIqSMGO0X1TT0TU95fQTjoJEgGNSSWbAVJAgRMeJR29PdYw59m6gXR+6Pa7mHPlitYXb
q65baYnwJv33tkUataukYrgz1dR5cfoncvAbD1iNV2pWq8E8XJfnGHUr3HsoqLcHiyCF+1y+XVdR
T6jXBRE5XZM+PgRp7HMe0FxqK7kPAqOYF079UbrJPP9Up4zvGBAz/JFzjRzbkDKLtKHLko2ZHzG0
38d+AEZJHu/qEK3UqaAy783ONDkiy1PjL1yuUv4z7oGLO4/M77Ydfor2J2dye1UU89dM4dJRJRXH
RU5maTFXE5e2979dvK2nXsa/Ua3Ay5CgJvrDNFWnqW3FHUReUtymb0XkN0TetdRW/IVaum2N70Hu
fippFyF7oFFTSVKEwn6oup5arKdubeOSOuD/sLjFAVBCDUb3NZKZRdKukYX2VCnD8agmrZwjc5li
bp5ju7Ol32kmb9MXGVVdOacWq24hRsUjrWlyo5OaYHXzQQNwNS/x69NIbLzihPmmxNbDX6pqmGqC
lW9ljoE4KIvpJMd4atLH2q/KcMZtVVZgMfzAivfu5D42YxufZvwj6xmwBUUX9NNZoB2yCdCBg/XF
VhkHheZg0ILZi5mAm83OShqS2A3rKAiYB05HkGw+JjjoZd0wacycO2hS192hfofxcmm4I+Fyxl+V
TM/48kDu4Ukxt1Zq46apu4AWhBvcgeAgWNoAyEGfA5mAsFGKCLzayFCkS1rWQNXc6NLzpj125YtM
Js6dDAATidTsU3nYm1yxtL/mfJfBNmMCROkEW6v/gD277g4Mn+lbgjJDtszvL+Rk7Dzjrs6eVU1Q
l6U1pLoUCoPMOuh1O+5v5v1U8etVbXqWBepsKbg14DZPFf1MiWxw6EfkB2q4wEBi0klu9nFlLleT
cJZIJCu370etMCAzyaQHRQdxZkqja92c6VrT2FRMh9sOqOb+eGzu+oxUcTwKnjwb+qJMuGfctdwF
yiI/NVBVMvxt2ZWBDYzPYnBs8uTyB3NAlc7VV/YJTlvlcOSv9XP19dQOlyvgiCrbqx3NC4D2CP3u
5o1Xc7eJ+hG6lAajpNH8YTW/2rNvnIqpqZDpdATgqKNO7UJq7ja5sS64mnC7mtgHRxaZVOU7rLne
qsltcc709zEMM5qY0Crj0fkrivE6a9E1XA2eY2PYo76iCt+J2qvl5I9FOpq73AoJfpUVblX0vk1m
ScRSi6GJMJ/d4uiN1oQDcTR/dvqMm8oKKPzLSRS11XYK+L+w4gQH2y72YUunP07traofq9/v1pL4
A9DSZcWxNRtDijPcfQ+/EwcVu9GC43imtXuiNgyUvUqgg4/4OVahYxD7wDVPfSGbQ5oQKDx0+kBQ
qMokQuabbUwMiBxZBBWZgLYS/LSDbj54ASmU5iDcYzzb5mqZaRinkZ6dJis5h3HyMo4d8NC2ylAQ
2mj2ZbmpT70Qvqc8oXsmYBVpUb8eBZq+GYqBDvgCZxDqVnjqQaw14YyXSlJEkKukuynKXpRuSf3x
au62Mwiq4kf7UzEVMOTxXGwmOTays4/JKK2j3xTOSciJxmBQq7t0rWq8nbqq+WN8zAjUBpFN1bD2
DrEe7YaofyWMUtuFJDdt6szC6TREDWx9wzlT2pz2SzQmp84u+r1oq6c6xehkL0LjOM+0FQBe+JN1
328aHWE4TDmqiKLEYL2Y6SHS44NRtXdWAtStL5BsISHja9qc4mx8bhTd5bIRlA6WGS61Pv0n2R8a
1rbh1Wvf4zZal/fahKo1R4EXZ5v12qtFK4L8z/sst4etaH3CWqE3ek3zMrp7aPTh+rp1m0gUrreB
t1HvQ4ffWtc6we9iE4qmJo4dbU8Hgcp1y03e6oDz5NW9HZuKXpTUW3TGuTJ0fUHEwWPq2SUh4Kdp
u5eo51yzLOHnIMiCXdKF5am1vy22Nh8JRjZO5Gvi/6D6jwHsGNcDnZgWo01eQP7PyNjQ0wUdufwB
6E606E7MM4afB4KiUL0vqJS0X4CqyhMRdl+MNiSQY+y2QTiaCDZxNBHeRgkCdpOaFJoWUirXf9qE
GRy9BtIi7HxasfGh+a0RoloiqkQf+EZ3dO0e1f/wILwp2SZR1K8LTiio4DPkqmoFjl7stR9iaPpd
l6BSG3TierrYk7Ky8frdImIYEWOMMkuR60grJ0NOl2mgyLLJek4z8/JWzs1rqHULg+3FWC/C4Odx
01fcpHRFUjDelojnS9IV3saCZ+91XB3Ur5PPMsuHnDXMbFrpQxqE/sBgE6+XnPuNE6EeVBwIskdO
AJijvVrFlAeXmrtN1GrujTGhltUG0rjA60TNWq3823pqVjfddAtb+tf1teqxPBnv4kJP14XzPdWB
ApRZVm/Gsgth7trapnWST0WeLhd/MdLnuQmWQzI+Jw3YMcvE5Yj+hxKaNu+swGqxw04rZ/a/hWP+
ulQzfqxsBE48De6qWgayVZYaR6tbvYUkn+aeAegxA7wa9Wiiyf3FfzNgvmumEx3D5nswITocK/9r
qfBiMzWlYKgFGe79iCaHmqSmp9NxHBbtGa3bdwPOl2fZX1tCLDAVjsGDzEK/BIZmrIs0nj9EExMg
WbqfTWpfB0pM0GgHZ/iaaif1PBHmiE7AHhwRCASfaqP/7E7L9GFHLRjePBD3tH7b+6Ilo0SWXD4Q
cD4XZgBiMitJyEaHetctI2JU+WRLpN3Upx+tnxJCR3TkXUIs6ecmWogRZKv8auzqsWNfCOMZHxzq
wiv1ROdp71GC7WmsGvPo2FgK87nqsRFxX1/q6YoA8OW9NlCNFYXTQ1T0l9exiu7Ul5i7EbNlG1vn
qq2NR0Y/Ur8tzzQuNtd2xrMaEMj4JJbYOOF5nqmu8WkXagqL76Zfcq1Z9mLqjL1BhOsX2HH4hfi4
/UzuQpS45mkUqGmdFCXj9deBKk8wcmw9DuFsnAsL7rXa5AzGbJgcbGsF6qZyLumF4+R6z5FCqVcS
55jQdresY+uI9BMC66/qcT2LEQCGAal2c25dFrcb6YnzGYyovPcyvf5MZbC8a6cGogR5ER/OeP2D
7ZrdKW5a924Y9f4lTpdntcGxQjk4OF53H82Ve1/iRb3+gY5XfDZ1pNM1EuFt2/fp0XAS3FvyJ9HJ
b4rM8Sv0/Y4uvhUcTF04GGyys9rqEgljrXYxTNLBg9rt1AvtGtaJU5rPtj7Hp8hDt6Y+fmFwe2mK
8jUuAa/kOhKEurLv0IL7T0lIgdUnqeN70dtHaIzmG4GucFsJGiQPqZmewon0GrUGmoo7x9WSL+Ba
kp09N7SfOSE9tZpjcAzm5fd4svcB5t8vfVz428hCrRPJ6qhRugci8bhmyXdCVYxHPYveudsyt0lo
kSIJLeVxhiR73Y4T4/EateE9oxe/Jbkt5/6hiB6bJozp6fJOYV5uIMgF760vqm1a5eOJgYHxQJlY
5k/yLg0satye3ddwNvm7iWw5CS+vH3SUjtdtuBiZ8s7xvi618DdTZSTnoqQOnUXLcF2jxyM3LEv7
4bWOtUkyuzvjp9XvHcl2Ue8ycQ7wE+8jK71pU9BPPLduVN2LFuOh+qD+cHAxJp7VCjp5jRuBeefS
dcK/cIkIrmvhI6uSWXwbehe7uyvaS+p1C7sgwTkj7b/v2V8fqMQ3ONmjdbHssbxkvNcmbUbjG3XN
6+epdW9NbGZ0H2hNcIZL3W8I0c2+5dpJfR5jqax1Qaf5vhoQ//cB4JtgAWY+2G9qBYA387rRa/u+
M+bqbLekvXZhp9+XPX8PFIA1pfvmBy0dSpFjpz9jJK64ti0tXsNieF48DSSs4dY/WqwTmdvbpPgS
FpzFbKNm/zwVfEby/2LtVevC5+vW/OhT5ZXOa6Bl2pZuVnoShmbfszMhIY+84MPjz1KrpoTLrPI+
rp+d0ia4Ng3gaJWl81y6NDTUKkU5rQuKsx+4JZNNldbNPcry8ZQ6LV3moarf9Kx+VKty9Lz02CNe
Ka1gVOCQONaLFz2MpU/Sp1603yxw/Lb8xhaD2pXbudqTMc/mgZsnbb+4VvJJhJSkIX40PyBrYjYc
tK+JZhebcJPhokcqN9mnLvSmbZxzeNmLfa9+Htf04Ao08avddvUOyIpBIk/RPEytpqPTruSd0Zta
kyR30AqDYTxNweAfxhlQRjc0p6mv+0/gq8rr7z2HRBnY/vxVSyqIl1g2LyhcovPU4/3vAxF9Wfr0
or6LX/lf9KEnwjbSSAIpiFhIQaw/GKDaAWGwwxnDRf1ANSM5sKpL8zRAa7ij7T/vuzR0PsUD2hy1
SuCGO4921VcSzoFjmf54EeZ/sXcey41k2Zb9lf4Bz3Ytpi6hQZAA1cSNjCBda+1f3wusyu7MqrZX
9uZvQougBByOe+85Z++1heoQqlLpaZjVXqVC2v98K526j4Q4Jrsv8D9hJC4CCb3hParZvOgrwU5x
rai/hqJFDdAKb9mghO7UV90BKXd8QiSWoJvN+8/CvCxDof2ahZxNkXSvswLwBNuHiqGzGocXzKzH
n98V9+K3kEbplfkCPIl5mAlKYOs2oqFib+N3jIkFmzOUXi1tHb1Vj+d9SsrouegqOGH3x/Pz4ee/
Q2QJJ1PkZmIWD/j//mP3n//5DiX6R5zL/7gV/5NbUREtZsv/+89p9L8loZy+pv+1+ShwzCbt1998
jv/4yX+OyA3xD12STElXRV1m2P5Pu6Ih/4HkBMOMJuvMz6V74Mmf03JMjiSUaBZiL8yOmvL/puWq
/IduAUBhuG1IpJeIyn9nWq4pf5+Vq6bBlE0hiuo+fsceyWOo/5LUo8LWiBpWtc2dS5ElOt4VArYT
T7g1h3xj6M4q+41BNpwH72649h/qLwKQngn2gFGFEThc/HlF9vvS1/shDIi7RYiEylcDRyNurNQt
4CIR/XjLekY62zp8zAOCOfzyg4k8ZSHVRBG6xBH+bvaWa2wtFynuX16TfyoE/qYI+LcYqvtzxL9v
aRoqGt2S//4c21AGL1qYK6xU43mQSL8aCEAxlYd04k3eDt+CwGZRZ8mblkiP//UfV637FfxblhN/
XeWVoi8mGqKm/Mtf5/g+N5wu1o15s6a9+F09tmcyEcT33i++kZLdy8pv40l9rKAW7WmjZU+Cbx6t
J9Nw1nNTe+pFao/SgdbOR3Fat9klG9zuxGI/XYba6bzktHyYKrY3W3sySCZO3Woz/6qe44PyIAa1
+RVR9nhkYD9nX6ji9Af1jT5KBaiXNBRbOxKNuBo2bTgbHfutuI3AE5StRgvY8DiRKKsN+olWKa4N
qBvdoThAKfhNmLOyYXptNi5lOS0B022fmpOUOdK+C8yd4hbv1U0izOFXeuXp+PNL+b0GHFQSPzmG
G6BomWyPH5G5mQ7DGUuc6adfy6ZwB3ddPBAnWW1/y3tsiL1FiICwpczvPoF0DIYtuMUn5qhZdYVt
+05wWSF77Q2ZArMsWfaQQUXXew/5FpK8nF6Wh9VwomOkO615rS7ZF1PqGb3ysbpqwfpIHEH5UkxX
cWIe6XI5osPyWn7o/pQ5IV6r7xS/ylHnXC3tsshD/x6h4Db9Cf5B6uJZUAybzEZ9eR0L7unjipAR
OEwpXlTRh/dlXNr3aa9/Vg/hua9O8hOqdiyvY7VJIiQJjvWYBMIJKOIp2o3rJnogm7JyFtrcjKid
+iPfNSaQBDu+VK7ynXqRj/UMqJeIIeyzT70MAQrCd90lVu5VZghdPRAhHh9Noi5dg+oAXbjXe6QM
Bqofe+QSQcQmC0d7k36HRzjY+nF9Ba1tucUZJcR7fJSPSsSl7WoXNyzoBixJIRa4wDjMSDHTAI/N
i5XapUqGiZt/tRfYH/NJJgrlLL7JTI0fo63R4vMkPcepZGeSHOs6ciWgtvQIIQ44ReVN+jFsW6c4
y48SCrBb9Kmfhm7fC3byEt7MCzY3bm2AR70Lp0bZ6qfiPCF38QrlYFw61QO+V2/Kz8kvayfdNJv8
1XJZT9gGMeQerQfrmbFNRf+rdmavdwreHXb+NZ6A3A17Ob2Sbtic2fXP3d1Byy6Mys42st30StvL
uBAliZ9NJl3Ezb3+Q98QAgij07NiZ6Xl6VS+ddF20WDHx47E7sLWpi0EdgrDXwzk709Q90vP2I5I
j1YuJIPsID0um7DeqIbdOu2pKBzcW8csZa7EGoh/ZxFRc6CsdwbdHVGXUEX/zm+xx+HyDeRZHsj2
spkf6NbpAcJLbZve+vfF3Syb+KbiagBbAAfrbBCM0dvaNfzovgVavBCejuO4XV7oanlYOKzLAIBj
toVgabciPKpgjrD82OZZGW7WZTz2b/EuJRP2bXkUX0S3wBpni4/SuZ3+w+L870lxkqxBLzQkYGSK
9K9aLTlfgafo2CQ7wjxKbEgQ317MpHP/62X43xZhkz+jWZj38ejTvb1vEX/Z5jgkL4MYSs1Gk6br
/U9Yy7xdovkLbxrmt6LH1dawxf/fs8D/Z9+R5X/fXU1JlUVa8aSxm6olso3/9c8qUaPqs9V1yEHu
gVzJPUO6TDc1mk6SNxXhXdI6G3OaH9bPaUS8rGR+4AEv3RCCzYjtj/Hfcq1CBCWrKfNWwx3pDxq2
m0QRD9kwn2cGW8C+2s6XFPycIH9Uz5xlk9JZqn2yaSc7a7pTP7Nk5Cvg8ErdI5NJz+WqNAd1Wuja
pcYu0/2w6bpnuR40DMsJlhURfVJeVrS6zPWxJ3zd5y7HkrtsZGUkYqi64dMbniKtk49WXt7T+QCt
ZCTckhhWb62+O2AhTfCVsZGFYv1mjRUBgECDCsPPtV9DNDlNCeGs1YWGtCNGSgWKrX4nFpkUKOK6
NYD5+DqA3bvBCS1IOEAIaB263okzgRLjqDE+JCVPgZe9Zzkw7dKim4FgB80JAEJ4Jy9y3QouA9za
Be78PbR9dpInpHvkXj5leqgek7Gh47/qIwuVDCFUE7AfLxutaS96nmSOuBT+nGAAVLVS4UGa3/IV
4Q1rakmdwS0X2lHeEyIZIbWShRWQUVOYzKZLX5DJH1BS0Tj2nXHE3A4DWJzY+Az1vLTKEuiC+jlZ
s4rSCYQ6Bt9wMPLNOMpADXqt22In9OYpfVAq4Zcl88hKbb1qRH7xeO3KLH63lRputJqY3XmVz+nY
H2Oy35y+0oHEJvrzkED7VLG1T6TdUQZzSBgBxTD0QKao60/aGj2JdQu/QDqJgJ6ERXuQ5t/NrD2u
taAE5JO90LJ8rmekx+dBjAuvm7vHOS6f0jC6ykn3OzVnCIHcwKs6MLfoXu7/VicPFZ4JkkpIfa1Q
3Gi+0xJFgaeY0RhjSyiJfdOoXCkyZRflEyFwaaog6KNWrbVbIq9HQUCzp1q80qa8q9JKCIRcFTYt
KVjpiGVJyUQMc8P0XNaMc80JUUgdmb4wf0FpQw6VX+da/h0ay25aSkScFg4kMQuEbFhstMnIrwf9
Aa1qZC/sDP1p5BVYwohTBEjC9Ujjwa3ryB+mJwwODoHhPI7MrRlhqrj0SnFw76+ZGAr+nH9ZeeQb
oP6UWHMnVFLtipPVbDbqg84Iv9DoWpAAX1ZwMbMGePPgaBKknxmPd7sdAI//mLWkd20UHKMV7YyD
V6l9pbBA56d11MgKGW9mNx2gBRHoI/oq0sW7pLBbF7vjiDbOib4vjFbfKwg+AhIzz0uspXAaQ0P2
wImzabSDcgiFwRzwnZ9WmkkVIUgaoca5XWuju5RSs4Xst+BCHjZdBgYVceY80CxpH4WKMSKKgAii
QNo6lcYIHFUXeU2sfHatmJ1rjnJETN24k4aOoEIwHMDtSs+UxAQJROIbHTPvnw/6whw8T1rObLLV
x0HTmw9hj/qBOX6HhRE9g7oQ1TPFImpBdcp2hv6RZnf6w8+nEvOFAB0yB5ICtOf9m7TYyv7xr1H+
xTsi3a9aiSMxwr9UNAycIsIy7LgnQZ0ZTB7u4kH+aiJZ8GV5TLwHIuswxp/Xxw6LrOFwBKg3ptsd
KzIv7CRgVMKRMXyTb+tGfktrr3PbY36cj9JHntndnvxC3XItgrxs1u7sbXnivd8cmFTN320geTiC
iwM6vze7usSkKb7Rz1TP8Ud3UP2Z1As7PFWfxZ4ju2gDXZVfeY30V3PfPcUbFTQoWkHW+bNRM85D
sgtdl9QmLpSDy39S3bZzjJP4wOyFLLUI1gEqDxpgkY0RgygQ6YKq5m4ttNs3iVxK44BtlB8zOCA6
OD+1T/PB/G1um69kfIuBR6WuinJk4AfH7wbRw/N0kJkyLbZg0W3m1ONkvZufrMB4rq4c5KMH056f
jcAIxHMSGK1jsImVHDSU7/x9TYPSMT/X93S1jaDpvErmpI3dlGOzK9HY2/cb5BcIRO+YtV0FBWBk
AbUcMz3hiGq1AEUuIY8RhvVpMxPAyOlq8pRuL6lbjLAL77Z+b4WOeGxHjNqeJtqMcbvGrkF8YL+A
9QfXwpv0B00Co+Zml4a1aV94k5eYfizYdD71iP3EQac7N0honaj2ohfyoGtX43B6MnnkULS25Hy2
r3IdKGCPJ6daHBxIueYI5MycZdKitnwg8NmuEIeHtmb6ZmPr7vTKNc54f9G1gk2mbGSuh05LzMeP
jRm6GL1FsHsmCV5yqbhanC6/kOQp7b79JKySl6ch2s1j/AGnNT9b+i5jihhhLX6cxu1svQknljDr
pGk7/Q3u6bjhtiiELZf4nkUZPRkn9fdI3lvmUZKhl2zvKFnGeZwZzSvpZQxH0pOZ7PXfmidc1ufw
TP3UvTFQbsrH/gpXk78dvXP0fS0P9Xb8TU1WIqP6UvzkpB+Lj6FyRMXuX6ZbMjtkzVgn3jY0CKuN
OeHYdKpb7bdPMaUWfu433gHKZ0Gxlro47YGUWT3lptPc7nGHrnbKbhpH1dUltlBPPav2YLO9jAZS
3k3N49/xeMXhiJac9yRHKGKAetsQbTAiTtPYRhM0Nym28dvwNPnV4/hQSa+gvQloNM1DpLlJ5uFW
4iIaFJKnrHW0g9R4xj7ckWM/mNQ1vFI+v6PJXF4gIjXD5yF7jtag0B0db8ywFz7V0kseI4lOHrDA
oOEgdrLOdyIfHf35OG/HQ0bAYeRz56KxFGwURvsBpcCOPucxjdy7qf73Yjnpq2gd8kNIRKxh6yGx
oLZIPMYno+6Qas6OOZtEtvHKfYVpm8RJQlpbxNYbOGefw2fqqRtiJLtDvCln22Bq/poHve5wGKAA
I3b0GYZddu6DkODFCQIu9iRbgFMt24LpMP5l8B7p3nRoKMhLl3Endw0lKn0BL39vBQoXZ4YVcqEi
h82SXceAU551NS1neKk44cyB6SjbzpFeJV8O9Fse0Mx5w1+xsn1s82PiK7eSvoJnHPYo9NanqfAA
ogDCe8gv1DNvvZ/ekxPUY8YyFrm1i6rd+I3mJ9oUJ+IfX8dXlL3vPIcLla5ZbuLdGIyrHdU8a0A/
q2dtodDO50hyltYRmQ0S9ngKHwEd985AVQffwaUs7x+7s/DW7LUnbMP9q0m2qP0eb7s9oGiPY8Il
nMlTp9h25vEpXXyi3ln0t5Zvfcpe8cwW2j/cURSH2a9O0an9hZhtAXVxzBLHOmM8VTlu3erPwdWO
d2P+VTklt2yPkk7eRcpOxeq42PICIGCTZ4e639big35Rj8ZT9QyThQMmYLUyAhOFoGzDfAOYIw2V
diu9Ytlbz5R0J3YYWiHUiMlnb9m9bOPaAMncGa4xYCtwisKtwx3XHQDSKzFhcKQYM79KiqfgXT+b
J613WnRcQoCzPRY2s+TzOoUxpgjCjS/ifKhQ3aQORSqUyHDwyyNtlQmwQHWgqpR+d80npwoLXX9/
UC/xFTevaUu+eZED64nJEOodUJkR44P7+N9JiBux2y3qcTCb8yEhTsEzrVNzamM2pBNDcdhJ5jfO
Baz6ih29rL+K088yp3rRrninu4KyS3rHNs+xyPKWhyKodtklSkjN+4R1nJqXaDom72Ayp3y/3t23
ECX2JlPjXD+y+A8Lvtt9OF0HZpCR8A2eIjANr0ofWH8stOi5dc12qIY95ugvAIaoCKZj/kYHQnmV
zjRARsWWzvl29ZsLE2W4B8UlemdfYjFQlA9r9EFGnKvHBKjHr96POqd4EUXHZHrMhI4LAEmYrYz1
EZAC+7AOOvg217fI5BTuZFpg3QmNBBP4EqvdW/reG052JiF6ucyvYUh0Md0wp98q3LEpImLI1N46
2OF7RIg0CQySV382t+q9Cg/qc508pg9mjRVno23St/vBE0XMxwwrDJFP4kJTy3YpkV6blY3iRdoA
WgwGZyls+FXNRgz6LeXpcEwA4rRBI/vDl6m5PbBKzcWYIkICfTOfxPUUPpUb+DBvwxdk4ZpTwHWs
yD22lRbdjh2dRK+4GaITPlQXEEiP9QGMT/YBTa75Vvzhvaa/8b3sig9ZuRS4cCjqUDwcx/0EiJdD
+BN7XnIBS/8wioGWbPtd4i3vKpPEG6s6KKOS30pv7ARL/QnpCruIsjGfIfciX7XONJQ+FF/84j8S
lJAI1ixgWWbRQQjsoSEqwAmvWE3LvfZY0yyJ/Ti/FF/KyinWK740wPPZZbX2meQzCyx9xTihchgf
Rn0bsi0u4jszLEqFz3EVKU5EAi9eV+amiI1sXOVVB/WMDhaF7aSy0k0ynlTQGxyBmqSlUPcM0Etd
GtJWk2RbPTKOzl+Rh4XHVvnu2l8tTqIHnhNUbCjt4Tb64gxTnmGoJRcifcPIyTkl7Izea1vPypz6
DYMxL5z6hTgeOZuWUX7YUG4zm/s4vo4HACa/pncwUSR0rJ/NF1UjEJyqdcLvjhhnNhqAvSbGMFt7
iWabPUssHSkwdutxcYtDERScLt1Jt6dTxjGjRXCkBqitpNEF9zXazSnxIG0gzFZ/i1uOiEkA/iza
q8dmQ8OP5aXxolP+Vm7TAC1W9znUHkS5+NoApwGnbLNTnM2gOZnmXgzmr/HLPHFXCpFTXNdjfCx/
Wdfo3B8RaKmf1jZ5bg/MgemfN8/z4i/lt7Q+LBC+cofSa0m3JaFZrT//MsygZkxhUcrgWeJGJ2Bl
TgrFGc1IRluxQAuTVa7z3GjRjumkE2uGuJ+iXNrPP1+QxP44Fr0QiB2iSLSMnU26GQqS+4ef7/v5
18+PGRMUpjLLOhblQdpbc4LX6efLIEvrXbg85FEPFSCNL50oQdueFUAtop3ErDN906muKbayB8lA
oaiK5qCodQDICAaBBjqGlp6jeOaNXQAZKshMc1GPXBIr3oNK4LGBKSKvuhB9dKbaZjVEyw7LRgXH
iwVcHgG0DxrSJJTSPqQCTlSC0QPVE72OQAiQ2CLNKEujzxnGkden/ZuU6bHXDN30JAHlSooy9xuZ
DrtoceDuGWy5TUjmYy63Tx1zbLcK8bLEQAljoSZqgQCTvI3QNeWyS0BC6015S9NcDgtfSeb4OUl8
rQHMLKSGhD+sx8+lhK0PiAkTPkAQt4Lr/NhwOjKVGBR5atrtjP4inwmKgZa/Vwf29TpbaaSY0z6+
GxND0hNGkfyTuFPedHUF4cb6kA7kM5ULnUxVSB+hf+3M2kB2yToaN/sR7qu05j3nR07IUxVe8iR8
J3ei2/UydtAKWayesv51q+ZDE4RXjKffqLZZtKe+fuhrETUqY3V3kYvMW5KCSmThUEFs+jaarFtc
EGeeYsKIR3PXGdEhrOdXPStl5DoCc7JefwjTj3xosR1Z0pda55RlI/P6cUnTQAzvGAAhSAc1f1NN
ihWMERbQllpA9NyjBgvnxzW6FIiiXolc7wSmxrPYv4HHpb2MPzENr432jZetBa6bP49xzr7aZEAh
W+u7KY29hKTIJhOIzknJYygWFGqz6k2yKVD6ri8CBsVNPyuJ3Yjx9xpqtJGohkyI3PE0xpuQXl4z
rLfGUM0NMZ0EGAmEq0f6xIQhml6W+x+TZapTBO2yFRZ0oDGxtavl6eCYVKxaTpLKhOzE8kasaU8n
ihWsGUSrjAx3DC37YX0BAPYylvEJjJo3WgrdxrF66UmO/MfPFqn2LZrbTKpZrJHfdfTTEgPW5pyb
51zHi9ku4rUX1ddyzjZD40Gpu6skRIIxOFxbz6zKsT2YEY/gHoTSvVTatINuj4Kj5IiqVP2tbAiO
LVWFs/ZkfbazKyXhp6pzNE7GAUA9B+a6YIJAUoKlvlm59EqWREcJygALCbeTwQtEHOBH4CEdOWaE
kjYJsVB5HkhtEW0fY+2ONFuo6IBrBJWUUMwgqJMb42ItxrOQoicZjZbztPiW1dNnOrPTmOQYLxb9
oKLfgkQCqYJQz0pHDQDODZE5hhuFJSUXqZZjXEguek4P+tziAWboN2bS6LZVJvpulNgAjOg6zGoc
GEowUpem/QgFRhBJnBj8riPKQUiuIelMGuoKuk8AvM2+38q5kkGaB2uYy5blKCN9CyFSym3X0NFL
mCCyRHrKQq5EGw6uqDBvi4b6bFrlJZnam9Qs9zbZQgxMJ2Fv7B+tqYPaJk63QkV6C+2ASsa4W6Y7
xhZhT1xXxThZNKJNTbhCpAs+WYkXhUvL3SmXZLxzpNVaaGtjNrykVc55JGcWwxpeHKzmWSH2m7o/
fTN6i/FVSrKVSrpTGpnXcUoPq965+KAzOEtiUBGuYM8jeBtNEBY3zRb5XDMHFEQMmbqV4I8lbjSz
1sgGSvcEJY2WQm59NDmVaxUXtxmtRzLyWsFMbe1lxh6mZs2pps3Q9yGEQRV/9vBCwNtPWnRq6zgi
PaSkzNLVGdgE3j75PZ45yNb9m6jvI6k+MdfY1Aa8QLPvvqyZwX3RuSLwM0Moj9Wi3KXL0dF5rExt
WzTNk2iZp7mGfDbpTNp6cdoWbfu7JmloET+iqGA7LQfwqAnId6Ej5Aq1zFsm+F3G9LfV4mN+p5Ew
S+DAQ4mzvH3oC/G+GorlpIsbB6E8pzNBPvQDXZFWuNeq5vSYmCUHjzS5iO09gE2D094w9p2rAXKY
9RS1aeHnw8LGmtWbrlu3vY6tOW3FfdUSJpWK+eM89m8E/zZw/wiYj+SIYpkzETHml0oQPuaRVK9Y
OUdjiWwL9/ZsRbwaQ2cj/QanCB5eAIOWd7HuqLgLbJ1cgk2Y4YnBSs3gDFc6alXDraziVs0Tn6pp
q7XTuAeAdhON2e1wb2cdxldgoDmj1Ynu7ygHHauZrZvZXQ+lnKQVyj+2/gDv9GCvOeCRcv1YtWQP
IlLYkpF0gbh5bzjXt2nOKaL1/mlW6OCGk3EZuE+dRWWBl61AUbvMNYecuolZa6RSVo2GFnRhTRSW
4oZJvVEUIUhqGn1KbklOIpVbMP770UyeBJ7/c0LzPKuyV5wnMTsxkRktG5lUYhMsrUncqqMIeQ2/
lqwUtJBTdMxZqyZ+XFPYox+kwAwRrSfCUG1TLFXAR+985DTx4TSPZzBluzHF/qRPsBYi2XKJ0ZBg
DkBZuCcnoP6mNNSXDzWzUmciKcWp6my7iqTPV+ZWTfvBMwVJsFFBI8OuyGhcZ3dCsUGEHWlnq4x8
UuT118PVV2LqMiImdCdMhYdF7YutVqsAgkzSw/Ad+01lwH6b5O+pGWnj5ljQryNQWc8EjdYsKaVD
Nxw7GeziMMbeSqLjYvZPXWHS1+zbbTiYm9xI6EG02mUq2HLrddgiOD5lXCJ4e8ahxhTp1hGbDUOr
PE+emqXjHdNpL/Jcg1zNircsFG9TGy+BpmsM6qwXQyRISR5nX1Mm2ApWR6R0pL+qWLicLhVcTQIb
peJusLEXEhWVT34lya/4SNBE6/QEzHvPWpPzx1UQ9nG9PrXES3HSBZJOlApv40KdrmZZIfY0pd9k
w7dHFWcCfXxyS4A0+WPYP0bdtsqNT11ORLeDeBwVy3daRbFv6qMJtl93KlX1hpn+miRwYkvUWHYA
pTnNzLvaaH4ZDQRQSeeWiDvwYP3c6W7mS0XWOPKIzbSUpVsoDhF8TgoFFXVEFQ6jk6fJU1aQKcSA
BpGviSqoYZSdjUgg7hmFSKxnJhrLRF8j6o0jUmMUGFJ9NMSZtEuLQM6ucvplXYOkHM+j4gsmpn45
HpRgbUt11xWTuvv517/8d84rbHwVhWuTfSZMhjxJabTdZMZ//fDzObNdLC8Ro/cf2PrPh2bkHcCC
JXlFzaktlOQ3ccCs0+nlLxLAOkJ5LLKBRIFMnAY8mhaPdPhirLYRhAA4hErpzmAIEVXR08yp3O7k
tDGKqq1K10m7GzGzJv/nh2GpL0KBN56Ab33XpQvQalmrjJ18d23+fCiJ09j1bxbSd5igf35IkBeQ
+NVs0zs76IcY9AMQ0mBK4dUTH4vJpCumaOWDGE4yiQ9adsibTA1+pt3/IxL8jyJBSfqPIsHdV9t9
LX9XCP782J8KQeUPCwMKQjFVUTRLMf6iEtRQCfJ5kzEoPlK+8KdGUPpDuZNuTPmuazAUFfDOn0Qd
8w+L3wZVB3aiKon/TaKObNwjDP6qYbNEDXG/KVmmyRdZYv+uY5CbtiwIi2o33YyHKl6EI0xs3lcW
4620bSeng8pgl63SezB5r0Krh67AAJL3JuKdLGyukdU/DlEjummfZoeyIwUvgevAZsMJY747qtO8
Sv0O/bttDvq7WszhnnyVU1vNmk94qbILNX0riV22bSydAcxrOhXt3kJcb1dwGvkASVrqx8KHrFK4
inwfiCTK8tR8hFL62ZpVimhIZqWl4V9iFD3gMnsmxpecG8Fq9nmH/Yajbc2KJRAxMAl0xfL6wSz7
/gRO/mrW9EG0sQuoP7stPG64k+Iz6k7BI2s+ceJ5+UY5jW6HgQa0OBmZByp1Fd8ckyjIPV0QzcUZ
nW54HUr1lzCl741iVUElmuNDQ/4KQQrVts9ZjgUCbbB77YyM5V+Uk9Q5tiTKVLKSHtNWSNxOJMTL
hCAKjRTdxFJFKOHU8pqukuE3alZ4GkfMUG1WF/Z6EbTRdFuGttiUUwDfuQzkid9c63RdoBQj5Uzw
41QEG8Lgfo1qut7s/dcWtzIqrmvVpKjdJ0K7WPp3TFiEMsadXbd+MaiMbUi0depq7RnLh1dNYkIp
TCgXy0FzUknmfy36DBz7aKSZ5ZRcRLcdaQ1DXRnZk+V3MnAx1pGBNCzppp9U/tFw3u/6fnAIWnWq
dCJUbC58o+aX52G2z++4VAsnlaI4Fdrsx4pcKVsoRsUBANF7d9wLbRAG/fefmHRDIK+HVCwzRWxm
pXyumAlHQmXx0PfLRpS5HC2CdKebkZeMauSu7bMozLwobE49j/MHdjxb6mYd1ucyhmCgkQUHyZN9
bDHapx5c95SER2k1yALO+sM0SRUGFXlyFw1VgSJRsGd4CuUM9jfamGAZubxjcZON+dFqW51Mz5oJ
QLZbTOtuh5Z6DygSl5abDhTlAXdt4uHEydYGY5m2q+L1WZ651Vo1D7iHZ1/O5dAJEY+s5q7/oaSs
zVaJGTLOlhlEVrH6FGGM+Tm9G/SOZKjQjA1aR58U4bwk2Wu5nitUw3sYwQQJ9Tng8XVG1kGzYObM
nFlNSjMz4Z4fp09df61TaXwahBdNQnjKi7ru1AGMTkOAETlm5oEiJwcHGr8OHHV2yrRCplgihE3U
fl4hV7Ax5eq5MTIfXgYI0mQqNzMxpo7elNq2ktonXPD9wURBxKjb9CVqAnI1mem30hjoRX+p2kEO
QrK40YOSNmwUWFbyPDPtWBddlF81fHLGVcrsSEmWBVVYKYHF1GGquXnIcBjJBRVkad20RX24QzDj
kUZbrsy0nuE8ej1avLqyNkC6XbRl71KvXVqyQvBa5U8cW6IDD8Vwogcai4NTm2X3BKvLNpYW2LEx
5l44LJVv8pJSlg1fesWJJzUpXyeNb4PIrfmZoCOlZki1Utvl0Z0fNWNsCfMYrSZZSWhumM1II9Jq
tb7MBurd+W7LHYv8MyFw1SmW9HcVISRUo+aakbdshxq9LEhkhGq0Ex3pNR9cAzg/XsNZ4CSKBUwa
Nup3ZKLLCCdeZ9NaNwv2j9VgQoDjJT8s2NPAUcSUv8b4lOcSXXli4eGNq4qLlehZ0LG2kj0Myqv0
pkn4ysTsFq0osiRh3CoFE+e4A21SErfYVF9mVW7qEJuzLNJSj5NPYS5KG7Pphu6kvNU7iTqkyj7b
TiAoIvKnMVFc6PdYfHppdLSaN1ArZ+eqJ6BZjUPepzNeF20wfZC2e6LVCk+/fxOJhHSXynITreD1
zSa3gkyTXEpQmgREenvp5m4jf5cV6guQcFCmF2oLpGlX8y46m5QFmQ23Qll5wrYM6Xc0wAvvhs/h
mEkWuCZq+2kKkUlUdegPpZGQujiReFJ1iKuT6CsVCA0Z7otq8juKxyMdidFB0DS6kFa8zlwQ5AoF
Zc7dL9ThWOtHko6zCDeoKoBgK6volIlogHTyb309Mb8Tg6Jar+QxWEv9ratFApUJ4iVAkDHorIQi
mRMNJSMMtLYgl5v8QukQJsTVDMqY+4XcNw/ywqClJHMkausLMrT6bIxCcihzMl+7QqHHhMPdWo0L
bp1xO/HFgxk1u0JqswvULbRK7CpCJTQow4TwMvbLyVJS5qlGkvlwPn7jPdtFggxcu49ncHXy9yqn
2iEseBKlTEtTTpru2HR0GNeMpann7VnKKuUN/AmvMYd9V81vYmQtfrZq99tgU+CdIQkW6OpYEh19
37cG5jFW2p1Ueih0Pvm+pYEIxblYQFkQV/op1gf8BfP/Ye9MliNHsiX7K/0DKMEMw9Yn+MTJOQY3
EAYjA/NoGAz29X3Aek+knvSipfe9KEpJZkRk0OkOu6ZXVQ9mmjj9zWk/bfP1j1PV9Kz6LwJPFYIQ
Qo2YFGtqsysOIxUg26DJbqEeVoPL3bgkfcRoxjecpa+y69NDBTaECBzppJ8Po8aUPbUQrPs53ivY
4jtPJPu2cPXRnagnyYlG+Mr6BUk3jPwyvA9iFhVh/2ZLI9jOIe41Wve3Tc+jhspXypezdVmj7keq
lo+WH38Ll90RDkeEx1mQFZgl2yyI9CGvJ4aJ3Dyisd0Gg04UZ3wOVBC5fmlvhznDvRN6X9oWdB2w
oKmHFXkED3E3QoHcCxenwFBM04p14FoMt3IvpPWXg9m1rOU+HxcDY+Z4X+UW5DuMU9nAptmq+l+O
M/DG4GlbxO1VWsVycH9i64v1G/7nO9Ev+xozFq5HmZPWA3EyjMYtA5I3d8FOcZoH1qqemHZEl1Z8
tlLSJPOAX2gJsdpkLCvzXzIz6QPP2U3DiXoJXXmPfTY9zLQdb11e3O2PFUw36HBl6763Bteg2aCP
IBOed1LioUcUv2ssj6Jr+2ym6VbykGM2QergwQDEzx73ZXuy7J3v4hBNWQJxFmbb3EdWaqmruoIe
4Qc6rn2JtMvtMTHPJw5FXNi07D/0kurEUi/hDQnhW2j32W/j6ZEA7aGXubhV9XMzYOrhvi3ZIWbz
hZDyJhy9a8PZXHE23rDg8hIVQ8heu3SiZDiAnQwxoQfZY+t2I0trzRM12Qq3b3e2zwK7F05Ixbbz
J49r/Vw010VRFzCqcy6T6eXnC9ylV8KT+f0cyOnFBW4E8zGZjnHSlXvftDXl/jG5kB77e0Zw0/P5
kwZqhp4Mg4O+wY2Je9TiGZjxQnQ1BNt28EiLmBzaXvzCkdjcU1FvHpIJghJadfBiJjY0bzcAMZhD
pa71EJwcsq4gRfQvX3nh3qoXg4jxbN2YlTdhVXkvprdgZyiKg1lbEpPd+o9CYo71bNaXBenCSwf3
pUj4cMiuIWNJYm8HU9SOKFlfqAcfWU2ng3q1DD6+Vglm26v4FlLlfnsLrRT0LO58mzxB233LNvR2
trLru9pscey2foZByT733ibHl4lR55xp8h6+wskxm7AQE9zUU8dy3cRt2WjatrTYXDuRiptl6RlM
xPRalixRGqdftk5LHZXtPi1B8RCMyDyGNs7tDMm1TiyQYJ6/bPU8vJAGo9sQp7WvsgAc+Zo5nPbz
GIcM/MB34zp7K5OlxzDC4hYOTHrkiMsO+J0tPMvW+2yy4k3nLmLhhjY9NuyQ4nJvOKtiNtnHwY56
TTQgoXY4H9kehJe66iLFqXWywvp13hgqKpAXkzY9eqOPhYFXyGJcONasDO65cDzV6FWVFXDohZOJ
G6rCRUOntMtiPG/H4JBmwqVrBSERCsJLpVgJzhkUID00XeRVyYFq7+VMUPV3yYMCn+JAhMSRDXYM
9zLyuaEsAgG31u0B6qkreEVg4qDw5B/ZyIK8b0biRe3AujgzjY2ilXhR40AzzFJsTDX9yT8lMc0n
ZhE8KryZgZlfPefF90IAwaxId8M6oUxGe+3t4KWuwu6h05Ssp95vhnO81hosmq/GcxHOv2XROk88
bi49FYegXGZnS+Yd76KV9FduUwqcFHOP7RwnwyZGgpUvDIq/VYoDmforVkhd8WzmdmR7C53WK1s9
RK8jUP6P5/PZMLlNVlIBIulwlBrsC6r5SWVmdVQ2H112U1nqUH35kdCG4CSZjKa112SQuH6SRYNO
MuXOq/NnDLcf1CYRxygKfz+B2HHEaiybkrtaU8kYT+UzqdMrketP4UNmocXyeapjKkGX4U/CuQvP
T2wHKj4IF+Aw7bigFi3ylFYtHuI0LeBYB59LixdnIjFwQoLUe88lkWQM4w7e7Uy/R+Hj7+MWYZbC
vNoMEnx3CUsaOx+vmZ52yWwEJykOZZI4Nzoj1mMQ49osmGWT7G+bNAdb6inqsrjddCyi2vRPEMxe
NJQ49Ephq2Puk6mmokLiDuXojosUStVAYHerYN3COeR62wTBfv7J2Y/xa7GGDKaiPymNcSMr5vDS
q3wbjrQt2BwSL5MWUUzwYbdGUY4xOHe6NfDIJO3Vt6qBpLX7S9iUY2apfe+y6TkWTfKwlMDepBzu
0DUx8PpLsHNXVtAQBmSRtP+AUT7jjdJ8MR58FwGGJ4JyaegfAwXxnX3/xQzkS7ICuhnhQKD+eEaK
cYCca/GRd403r/YgmvDhwn7A4yKzU078ikSK25NJyDsLo6LFQ1KyQDcSbMY1nUuRVWCY9y14LXmA
aKpt+07qDIxN/9sPxuHipuOd04lzlpP0qW0/va/tEcusW3WnMOP5MBIwP40zBBSkJaBWNM5sRWdA
lmDKKwZi191dynl04h0Z8w617mIjYJlv+afRiklaWGDTaNzkMzqGr+AxKW33jH/qvP2tDVVQmMr7
xOYTS3soUxh9S/Z2zOnYrELzxeu+RU+ncqzH+shSCtWfvKHR8pcz4QQ00mc/RTOdz0XG1azrEk2u
rLbCswrxpXqzYx+KlKM8GZka3dh1LrUrHxN7tLZAmH/Buwb92GypbG4OfrKzxW0ZpX90Tfi9ZY+1
uk0VNDHMhDD5iOJR7IRphzlbJ/1ZTXsS3Jj05IVG1HjLFGaZyIRJugFknU0znCV2uUEpWU+H2CTq
vGZfK6079Fzr6Z7uApa2tOao8O8EKY2OpPCpcyhqz8mYodM2uzgZkahmdCqFm1E2obMf5gozruk+
VxREbQOXkVybqbW11XuZmmY0DiqyLBS0njq/3tT/uDY24czPPoHPXGqjDiPGka+JmPrWczjYn/Im
Jk1A8FbUmKCcksuEJwVPDe1+0yexGfOx3zt+K7dm+tslHU9pqDJ2o8GIJvA77B2ZHfTAaMjVbw+I
pTpM48Ma+hn65uKXKj9aP8AhVxLKs7xHrTCCgcIk1djlb5nkLjMyGlAhVWBILNgKNMEnlpT+V/FQ
u8D+4gaXE+UM0CiN73RAlpLJJ6ShZBsy52ODbnbWjE8sdPRjQDHtbsJ9QBaCJ7TtczlIco3BmsVJ
jpy1XzX8WnkuPHK+A0szNDk0ZMzKMPZJmf+mEStc0UXY6pr8UvsDnUSATlZ9DRmtjV8WD3AUzo33
n1tc3uEDBo4dc5hFOgFC6GF5d3mdf64SQsb8qUyMafc69NSZwBgO93Oizql+mqHEU6U6GltJKmmB
o1hJNqZJDo6PaaKP3IFWoHXub3PNu6iLL1zPvEM88PHtmApXDc3UvbOpkGqqoG6PAJzxw3L072U3
UwFR+dNJDu7v3Ji43s/m2U25I9d2A225OgXls2F5H9Ck8GUHXInrjniDb++SVapcph6HK5iGo6ZC
MhwKEBEzW92k7Kxj4nYviwgoOcurx3ih16FMV0unXPmabfxQcnG6m5qFArg4+Z7pyTnHsnx2x6Uk
VZk/DT6BXrbkgJTwgA1cvPeoJIRZFKILdWHLDf7h+wjd0lmvGqVsLxKW4aXxsd0uTTcfRmsEB92u
iEEc2G6rnjPwWiyIvmUOniRZAJIKy7v8/w1GDbdh+b9uMGgn+I9o4/9Zc9D0Q/q/tl99U2b11//c
Yvz81v/eYnj/cukywN7je4Ft+2uY87+6DoT7L8deCxBMiyzkv/nL/7XHcPx/eUJY9O4I0B78Nn7X
f+8xnH/xSy0R2ozFJrzD/6euA8ey16z9/9hjEMcEChB4tJpYphOsbQj/EQMNIHdVLBxyKvQ8l3bR
9tUTSxxB5wUua49PuROkT0k+n2s+dpE5JNbOaU3nVo8VvpNKj2ePLXkx1/6tNbpwr6VdHzIOqOu8
cLubtes9TvFGJPhE6X09JAljW2P0YlNmc3WVY9u+O/1dSEq+yEz9GY+0KLCH7+iardtLoalKSHK5
sDa2gqcu1EiQXkxwmch/kfgJ5eOxcxOUHh4G27IvXpOFF38axoPVsXKxUx4hrcIf2SxSfQ+hcZcK
luu0cJcXt/bLo1ZxFU3WMn+Yfb+L+dz9ykS7oXLQ27c9PpS88pt3imUUq8wACa9szjgPx1e1cGVI
jaW9Gwc9vLIyHzcN90LYna2/8U0rfa0xglVeGZXQgy5SNfcL9LQ4dU+T6L7CIATVi/xqdQotKvPE
NYekHPWjwd2GkANcEYfHAhglBZgQE7mupmtYXSdRLBcJGznmxXozByy0re+c8lC/NCuG1/AYVn3f
/ceYxb5p+M+ZUkOrpE2JGjo1U4u4Q6wnGqHn24hnDmclbTX2Nkvc6lCbljwYrmwimmJyOYZv5iV/
MpnfH5MR6/VczYdKAWdc6IojWjA2R6REvA4HObMAg+ZAU+9kPUKcuNX9ZN1XY654NpdphItc2/7V
YHmPPbEjCUOWnoOiOtIwZeMAzMLN6Pb5G66DnZvpGs4CjniX2v1j6/7hc9Qdi7xyj9idyFSF+PJQ
rl9kgURNeeJeiVQ+CLuy8YTG5G3RPbHn2Cpq7QGrAT+cwxDCEjSX1ZxkAtNWnUFhQWEwXi7lzuB8
Q3dlyW20XnqxZuNvI83f4HKW45J0zpNpnJMpdpBI6vAKeqE9Kf7QLdhWhhXTT86OTbIC31i5HsvG
wYjzkNiJAK2BMe/RaQnbhFNFybBDisQxyTusXwI9XPAuZse0HhmPC9wqBXUYoXTO6EcYmsObLgP7
TmSKGgLHq3aydAvsCPlzkbWHjHfWWcRIzHO+4FWOoYM6BtsC4T8pBy+/lTIW+ZJxtq/wdvLXKPeh
SfSa68RMFGJRj3lCRqIyAvTCyeTHj6hnNHAcUqBfu6FZ3urFNnZ025fbANNalAPk9CvcC3mcrwl1
p9k4iz8dAgzMVpuPm5dZ1eNF9elvqlLLU9/BVPaAHFMQWe4aEzgoo3WEsN4fF31DnLt0XRs8BmZV
E+Rbv30K/De10/RHZbCyG1yBJWx9s7bwFXdNjTOMiCe20qkQl2wu3s3U7R/Dxn72k+KcxY5zZyfi
LTVieO5zyh5TF5vJT5qPqsHB3UuClTyB7/jsvHtDgk9bcrO1Sv2klb2cWP7y5s4YiuI2PQBQS/dp
3ZSoXzFlrYjzkC3IEqEJ6425lGIXlwUfNJfHRN+05NtKZd87WdbBVk7Z+9SfrstUD0Q+P5sdK7VX
A4bW4GbjXWPnFl0lvYBHktNh6FAtKzJkefpJalUjSOP3DCzcq3JW09nU4YcIhwzNO6g2uVf9suIY
gQqmYSeM5leWE8Ah7zN2TnuXcEe89+Gk39rMqrZl0KbXYCEqjWrDfUqwpUFNx/1lVOPDEPT2k1uY
D3Y31A8C65XWhUGualWFE3+67zB1VaILfmNu3XeNd0ra/C2ZuRGLqhX7GlREnp+w/3ib0Sqy0xQE
cicrhsCyz7IoSzGdZbaRH/PW+E0OdyYybT80JdDp1BnvfNNfl959s+ccaq5+j+6yjO/mwpPf+scM
UsyFvPv3lLGa9zKkFqcWxK4SbG4s8qjDTkagUtnkxme0yK3bBV/c1MI3J17ie7eHeFI4M31y8bya
cQcyNJW6+pVBhhLfADed/FBhsXnUqWg+c292HwLHeF0AVVYIv69NsEfhdMm9ECizLbjJ5jD+zaFq
43ckHFvIJr16dcfhAYzyWBXucukEybPMek4yZVxEnO4opi5e+uW7neKHMbXFK5v1jwp2bdsG+U7j
LAcLOMvVzAMU2uOlraqAk1avXWlpdU4WZGY9L5/QLz8Xn185VVWKVN+FVAnUFI4nC8th+hePIe/4
3RCH/VNonBzX+ZM0afjWJR0meDN5BKHdbsdCpKS6CtLnS3ZTZtFFdc//6ty4q1Iaa9ii7KyWPnkX
k9gx6+qPOPW67VxUzbktiOFNQleR0nBtp7gdD36P7AMX44gpvHnBp0epnawUcdWGAIpDChMDxyHo
kdK8yTMxnJI0aTBSR0L7856FNqxG8Ks7AdSZvWid0LEdEoNr/E/bwpA++fYrW2TFPd561FmVbHvX
927cVN1kng8+a4jzEMPextTvRZzU6MQlASZU0r9ANr6qsbDeFutiTnX4tpTzjcHoS9dpvcW3Fu7d
Qr4mU4hIMpijvGqo520hvlJ3mc+NMX+0EqeRQ4qpa5st1ojiznaty78PkoCERSoIdy449/du15vH
XnImjiMSZFkNFpWAeABSV1aPYVnSH2R/2Z3pQf2B70qPpXO1Cyc75B0ndeqyT3NlLY79MJKQpevy
BVALuT7BsT7a60WIItpjiYp46XFBnLiOgjQslrMZl1Qi40St4/nbL29lrONLp2LQwxb2874rrFtB
R3IwTOHF6RqMr31I5+bcnwPMoqNr3jB4KNkSVLGyc780sGwKOCmAwy+TwndopT65LtnKJxnGl5AH
0BXRAJoQN9pIUrh5xZB+9juwyXmLKgdS459OUz/KIg+hZX7qKt7ZbSLVLTG5PNNU+dITIysH0mEk
7s2DGJLICIjTVfln6ZD9FMPypzc9+uLDGOcESV001/xOaZaFCIMtf58iwUBgNuNmEmVMC/GKa06q
z9n1xcGm+bidybr4hW3eYyxvsV32xCYXZR74STt7kfwSVH7xaGxGmEmDkZxmTZpck1mbGjE+TP7I
8JjPV26ACGYzt2YJhmrnCsqI+slOr77X/MPSLIZwZXHlRiGWrovVexb9o2MY73OTUnHdPQ+B0Tyv
ISfGiMKk/BPGU17RJG92hGvnYqw/pg7jIY82Q7NAKb6DnLHDtSUySxvcCeZCLJdYllNNDUcQ/qq9
m5G68wPCDwb0dIwqur1Eh45h5fLJsv2NotnyIkoCCXiorsQlBxx4F1y5fx20kesQs+SpE82hEGQO
K3Y4UzlNv5fBandjBqyrtuDXDX0+PLJOVRQQrKin8ZGZlSAUr+LWD5TeuG5SHlMH66ppgPGeQHQd
ysB/q2xc60ahTVyulLfbAXt3NZkD3Y8l+ZaG7TWduZhPl1dXjlnk2PFLYPTZcejMLPLy+SFldsNQ
pU91SzunHvjM0z+B7GG8AAK0Y9F/BMjJjEHtlHcPLVFkJ5mfQtarp6KlfyGH1gz5dxdai3n2qM9Y
J+wuJ0rEIIOo3FNKEfsTsAO3fUvpBCpGrz2JqeLsbPWtwNZvZuly12T9hlZIkI0Jphwns2iedR3A
D2DTfYErBtci+cZG7idZmGTo6j/12k4SA0a6FvXC5nBZI8xDQJWnwKLtK19H3LqQKQwHX1QKGkkK
jcV7PVFkMb1Xfe6efoYh/r6btlH0dA7ts8xGaFDxaD8At8YrrcNrUJDawKRF0MxuWX8inGVWlh+6
tHwqKje/49+fS19YMFEaas4LsA80ovSUk5DorMl8UfXAUDYHs7rmgAp5SWxaA4Y8vJhz9Zk3tIH1
Rl1euzHvTlNt0uBirDIrclPNnWgfBkuLvbgD7waP7jiqHNf+RLi8Y7GbqdJ77h0q0vwGbcrktAQf
Ee/trdXMNydcrPs+4Pa0/ksAJyl/rXajq3aJ6phddehVN4oe+ezyOMbMMpwaGHaINwRbyVyFJLng
vGS05TNVhifDYfAdM2Zqo3e20Kaogat4V3aGm0WpYx+DgWqCELcefzLKujntxSLqfTN+TjYTlsc9
YON7MFpc9TcQcDaoVgajMhTflBzxgXRaiFUUoiDxkbqtXXouEklectZ9FoUh8jbH/UTqpzqX4XSy
oYFsMzkQUqfUFtZTl8bAedm7cmJ2uzLJP3Iq9/exFCVHLI8BfnR7Wb7lfqcfpLYJnWrRn4au2Oo0
ocKsmeej39OVZdvJfTjX9YvV1h9hzwTc0EiaMDCy4+NZHy8qvbhKPVemP0XNYAooW7QWuYwrg+LC
YpZtcMQw+KJlsWyzArQfBHRyeqHCD/Xc+nLc2q3mKVqMmM56n94cP+7JvRsTjXIL7WeddR8PbDxL
Fsu7cH1b9nZDVB6EB/uZu3Zp3zM2Abz9cKeL2skubb38khWI48ldmgvqrH8QUrG31jE/ULxXY0j2
cgp9gL2jlgfq4u9wFxLlnOmA6OKG3iQiaGdXFRc8E93J6rw/Fst3uAw4RprEp12Bdv+jAujNuSqd
3TI1BT+k3c+FOxMLhXZD9bwsBa/4ZP1tmF/2U57me1CJ34vX8uOmLpdAnrgOXD63qXT55iqgA6Of
hVdz5qOWVajY8wK2o+8Ck2JbrHsFdu4dERfnsNjsedJekOFo6yOhrnSXBSbrlNZmsLN87DNZc2e4
ztkPmFbcjEWy5Y5o69L7zjBpxWbX7O05Yc0bD/3Rj0JK9FdsCelIntsHPI1fvrd8rxER7p1HLVV4
106sbZu6DgGsG6dWwTVj/+PsxsBRN8tWPj/DZb4sreRaPvAQboHk1raO7+iy/eTmyi8op/isxfCO
18k/tbY3PPbNY53NEaf48BBzHkUuUs6uo2woRbSKRoKbugyvGhTjdmCNDlZhKA9mX1g7E/F/l0n9
j8CRuVOdIvPYcgnLF3EtbcN68RPfuWZCl1EWtB2pkplYnlXf0rg/OZ49PJSloFF3SNLIFxAWRCVP
fX2vGtu92pSQU1wfS3z5tUGcI5BiIxewBBa+4FWpzaIqzmkVdCnmKzDI0xhT0/A0tAcjVFQcpvFb
Cl9jNNvikOThuLMcpp2mlmyn9VWHVZSRFyWxbgzRGGJ1bcvEpBdUs/taBHZBxyYPth6BqrfNaxzm
r34/KKALnHNLcdRLjx1uWC5VSZtOHssXHwOpdCj/S0NvtfZHKzHgcVDmrS2pm8zDt0IxdJm+YMGU
xBjmhoqHamrRWZYX3XsTb1ornrYcl5R3wh8nYY3fKuttNoVcM6s6nU+GFk9WJa3HRnxOklCIOTeP
rUVRuhzCfaMrb2dwHJwsTKP96F5o5DKOS73M28r21aFoEakC1wj5GGenxbobuQ6Tg58/ysGQb53Q
CAb178Ewsme3zD7ifKouSZx+/pxYeUlVhKT5iS0N2E9tvE4IMZrExHNa8HxxeueusAlIp+MwRTzk
cLwBJUpa4mpD+ZY65FtZMM4OxVhNv7BKSYhcg8mDQ8mGrpFxEsHWq4fDbKZAfRt5FKFlvWiW4lxE
yFUQ11rP6ntMXOEeJ5bJrdnNTmE+D9Cfgu6ULVGgmPeS2VqOc4ytA78g+IecAr7CSv76OiCeXPpH
0zFo+WIEtFHrvZFsOasYMeRoR06RHIQq0abc5sJa+m/u9uYdq/W9V6XdxkXiPeUWFSahshExpElW
k+qtkXIh8hzSJ9oWdxHbczarmS4umcL2y1aC2gTVBXd10xhHfGDPDfEkAh6FeZqq/uhBLYimdMUN
Fnmz9m9Bu5w9O2rLtWsAw8uWHjX399qV3rmn1pvlhwWj0rVQNeEv6Acc5emxzGNGfKoyRGOEd2bz
R6ghUqqja1wOYpea4a/U4NUS6DNYgZACEk63R1lZN1MXBPdGbjNMNvNj9ylc3eCS6TtATzVclLi5
VpXh3VKAp7k039NpcD4Tg/4GY7xkjncOcXSdANYml1xAWUjD+cGXVG1YNvsgHKHHMuM5zylu7Gik
RYypzCdC3OmmzYLpHhfXKS9n1Fwyi8811o5Qk3CXXqv2U8x7tlnFWmeWNy/rETOxrDPTpsFew14n
2wNUMjDrN1k8KX8hn+L537YDznMygvrBdRvUyPklS4rgwZ1PCRr6NeRctq2Zgjmpqq1k+83wjVVP
+9S4TRXokUqIOEI4R8WqA/4jeTmeVYw9LpnJ+hpJYhwz2tU3NV66A0tAsW2nOd7Yg0wOuDmJ46+K
xcQWGHd5UEVGRm0Tgv5q3zaqQ9f3xaHNGlqm+KjrBq08qNJH9vm3xuE2jp3kflTj9AZlRp84n+9n
V3xPHnnCIrdCWttQCBTahHAfSTsuW8sywlVyJmhQ+SeD5ST1R3H3nHoDlnazvpuT4l2WXHt5XNLI
hs7whD6ybVRTsH9SFc4yv0PWZ91LtPIIIWZnsCA4L9aSbAy6kzdZV0Vitn/ZqOYYcPw9zJjs3Q+w
fhT9W0fP94R56MfBzV78r08uDskS+UMkTM6pCk/ADLpz03ZEnAHZIt2VT8Qkn31MVRHTlzqVCygu
NSWnxCzSY5jimYLQKa8EWym4b7C0xp1NW61hky0EfesRVUcL7lerSN4fsdP2IqiZjzgrcptdhKzl
76mltGlu2alPi/WoKqc6CKP+EgYBAF0kUQbZjBNnYRzmkfxD1xpUsBzLnmKLkvOIpNq2S4IVQBbc
B2Ynz1O/xUZK21CObFyUN2BP2N1CdbbWL1QIZ0iDVUGhZEA8f8i8ZxMJ5TDE8afRKWPvNjwm4e+R
/G4xUmKHOBj8IqPOzbMY0+NSCXPbd5TDyMl8WANlh3kloQfSpcdipBhTEoPH5IRFZ+D4CiR+TWjx
9ibLQyZ/f3wYE6ZqlYqDl4cLslG2Vw7FAD8wPDWsmdqwR7sFRxT06SPXil3fYddwKvcej6p3MHP/
Xo70Qc26e3Jje2U6kbQ2qgTj8Pr3LCZf8/163LHLAZibw+sfNq/B2NAHSS6LneiOwIc6MlLzcG1s
D5e6t1IlnHT7PfDQPpPBg1i36DmqFsIvnZYkMPiSMK4DQjdPS4c4OM+F3FfJHttUfGDr/9705R9A
etQGSBzqknBYjRnk7Hjl36AZ9X5MSMYiNAfoNPWwSwfKsIoliGbVfSvMpZLFUWMUV3A3v3T8keaA
e2wN1YTKyY1nUEcUrF+Sgkq+JF1o96lBB5mGoImqUuN/EP+QfAei5ZrPSrhMZ9driohk4LWw8/68
KJrcmpQi4xTAYWIXzwFz0JZxD3Pssu4lXAJz4CSSugKym6w0HcviJ10XtxokD46d2tthF91AEDuj
DjYHKH64i6vqugjlRIy6joLrVy9E8YjWKJsS7EwzYWCZ+I0p8k/j6mhogxedl/9AtzoQ5wappVlk
cEr6vFdOP6A0yyEsiTvnLWahfrZdGriWafn0UkTKNtwxBZYR4ZFHqYR1Wih3obLVQripjPNiUgMT
J4pKhIUfRAdrGBPGbjRNikiBOZ2FeuSdyxEIBfCHzkd/IUEmGV+ama24lbc6Qp/gzZMkb5M72a+k
bUjIF8HR4yFwCrpg7RNoYqqcltewdJzdz45EywYEc73+t+6vVraY94YYi1+41Ha5wfThUcZ4hrr4
khrKPpg4fOB2LW/2rPy9mWEMVALOXC2SqDAw5Htj4n4svp1yezwnVkxefSXzoVhRXNyyPuEug1nP
Telcwy6Q7C1PVfuxSah+QadfcXXz+mWRRIe4at7+/b601cAT1Ak3huu/utl01y/YCsM/3vDWZ+nN
WKhJ12P3FYQUWfR9OFI+7z+ICgcJbS1/lbns3HCgMBuYFgWFJvUArjghCxsbzFv4bop4YK/jOse2
DuyzwW9ObSw7ruRn7NdDsB7GWydrGIp4U+I5QkM8+CP39m/GlNB39pT4WrvMcK9z6d5QHLflCFTU
cMMvYbefZkb2s64vU8EA7D8r+agT9emGeDeMoOWCM08fRt2+y2+R3leWP2Jav5oyT2hyWy/V9mtv
ymcXXh1k+k28TLdWjDtynLuUI2EbowX5sNpMiybnrgpfiz7dx4Z4Tfml5yC19rOTF8cfqKCK2/k4
a2Nbqfuk65wT243xDPKDl9ivaYCSIxuhkYlXo5B1XZTWKNosmbf+QH2VuM4D18HOog7HW5onUeCK
t9kkVTvPrkIiZ/jlod2lmh7QGfYb6ntyK+wONaK2xm0li3vX2NhkwaYle06QnxhfCMWGHDsJ8Z9d
SsUBfPLQXCUN8xxglcSrRa/sqP7kK0STjEg67ACbIBkYNd99SiPc4lSnXrvHtKdpL+FCZMFFOjpL
uR2J3B6t9dnzw4I0c/c8dq1CRbONY0AlG5jAg49v5DjBVMQLTP8k77U/VWrIvZ1oZubKnrnkI32h
D2wNP+dSGYZ3mR98MBAnOxV3Dz+4zbFdUbnKwyPTJ+YayZLnMl5+sZngipHjBfKWhM9GbII9Zv+/
lw2FI9OaTw7brjroxbxOQFQU8yQa3mhGidOctZfG56pjrFYBtjJfqffKolLMEctbu/62OJEceB0/
HWk8MSFQLVLGDybPn5/j7udLuz7b3Syv97knqNZLaS5K+f5iiih7t+3OePifO8/jERs7DMRNau0I
ue151nXcVWzuhcBFgaKDRHHPXczrniZr/1ldPeBaAEgeM/Q1I61eGL/jMKH1dXxoB11EfsEHvWiW
LzHTmZmxRxvWuuafU3r9m//8v7n8mrLYplJA2VvyXR8sMHEm1dWbos2qxB1JiU9La8XC4NsyziDP
inhr1xT405LSutMmr4Ib59VM12d3C5vcPXAp1WfPpN7NtCyMYVVwFypLUWMwraT1r/F/s3dmy3Ej
2Zb9lWv9jmo44JiudfcDY45gDAxSweEFRlEi5hmO6et7gVm3bqYyLas/oMusWJRKZEyA+/Fz9l47
sGFRIj5akM/CSzAM/PKe+d2bqxMLVRnLs5kzVIPdTYSB7xIHLNy973T5rkYrJsmP3SjR3yyLPWMm
cAM6TujHexjY61QSkYBQcJW6bgzSAqBj6vlsXSmuHwJtvH0qjM9KWsjm6WMOk7n52rdpYKmd1ryb
uvYko+GMVSUgbIiw9sDeVkJeG3Q4G6dxgOe2yUS3jCmC041n1RDriMp90G2Gk6W9QXR5G7s44PKu
T0k7HEw6Qgeph6vRrOXVrGFgx6jdKXaHez7JFiFA/xR0/ZnK9oHTmrt0LehhmWdrpLfmn5ZggeCs
vPR0CYFxSp9d7qRKoQ72u/HYy3LbPie6MnZTMzqLnMy4hQ1vYyX1nyjzqZ4K6AmsdP4m6mjm9bDr
ao6Ad4nb1Gc6orUfcWRp3K1v5EDa0pIEOzVsiN1jFZwbc6Yz8zKfqhgrXR6GD6wTPm1F2hhENqUu
ne1SsDIKHLhqdt00AEDi1sH0ExTZpcig7mm2tqnNyt9YSZNuA4HOno6dXBjosAnaIfjVbdZ50NAu
yNzXKHWTnS4oYpzx3DESOdQR/owcxY2K+nMbIAKgMElr9e7H+XedjxjUxwjwRCjMMjXz576r3sj1
JfAI12BrHfQSLJEef88FEhayv1ALkEa1G6xkVoyIZpFzsib9Klxo3bUwergMsJZgw8Se3q1lZBor
9sd86SWDxmbgYBmbzJvXy3Er1A9daNtGGP7OLNHCEBCce0gv45g3r3WSeiOwBd0FVfzkMLDdNqPa
Jp0v9r0FF84HtCGDncVZclHbGAS94rMufIIToKiVcCmMJkzeQJkCs17EVJBbrLgSMKT10ysbexWT
SH1H8BXde/8QhTFZB9PgLrqo3JmY91a8gGCt2zTIpIUBzc2NJQNQQHSek9/JgYBEX9o3LgI4mTSE
wqY0OB8hDCBHAx00YA8vO0d9GmyN9qp3SHc0gLwjcUtNNKtK6TrrUP0oWOdxyoeNsHap84cekNkU
BeMmhbiNI0DRatTx02ow5rnud55l90yI4G37Yx/QaXqs4YzvkGCNC5QMzQll8iVwmnUJyjjzxA/a
99bFVU7GUerYTqJddkGJTDuiXacamu5pehYcsK3MtpckNuPL7OKtW4AA4SgNgIuodv2HX/f0Jswh
3kQepD2GX3hRrXzj0xhitaJK0eMloHEXlaPvOWSiTuNhGOrZnAuRpIY+Q7A72Q8S2ZhBYmtR+zke
M3tatJbTAuJ3fnbHaTVE9P/qDE/WKCV573bMsHxaDiudAdraj+WbUT+Zjlkj+EajEA2xnOdXKH9Q
f6z0xsZURpOrgGgFkOwBcYW7BhdeM1BGwpC520RqbEcJ3GbJCcqasLkWA8d4xdCxHXvmjdhKklwe
Bn0+raHQQYEdO2lwsPXixRnsZWYr745V0KkwalFTh5w6DDytJouG9sWQSrLvXl/DdJufmFUCj6nG
8d7IfQlXqKrwKhk/XPrBlX7QSFFYBWHylJaVOIyFtTArjfNdB8up0iiS2eYcJDPIwcAsYeqAXKPA
qlZXTnls0uSuLUroV4J8lDRS406m6IBqYPsWQUBh1ueLCHtJRqNgaUbdd3Awj1NLNitt/mVZxjv/
bLtmRtOUsRF9x0XqqZ2OP9CVQ70vGmNlj3qybVXuoZQx1rHfMz20Zlqk2ayHhPcORsgVyoqHWyne
lIm1ZzCaLiq/3MRSExsfjo81YHlGZ5kQegsyNmjEB6NfpM8lOvwmxjk7GcNFj2NE5FdOOPXeIo0b
jUm0Bi3zVkU4iAufGPE0BjRXHAOvqZnfyO9pj1jf7UHIq4j7PCu6V8Q/4D9bsgzi1DswCNY2aZ2t
XH5knbrDFdOwotIjcKeZf0tv6xLaDvYNwuVJG0gdWkG72NTKBzvLL3HaenvmN/ZS+uNnQR7b1szt
Iw5jfJ6KcQRnVQANIRtvUsi1EYTnpId17LcSArLxmKXdfZC74s6UXUXejFyUVdkD9C8YNDO3WAYE
F9U0UkC8ZatAC15r4yFv8+lbmaGljlayp7TuDQOiYFyQkeSwF1mZTq/XwQs9QFtGN2YumYkPqwxz
SpfbL3k6whpoFEKX4TGAI7fWLQOVdDNnQGTz1dA4TOFxV5IKelf37bTS9fhJ2eLZZXyEyYn+CjJR
VxSEv8XfUnSIayQaHNO5PhCRmc2DGbrhgTHVsUd4iPfFjtYeiGvX9p9Dj/wn1TrrOBiigy3rfZJZ
QPXo4reYnVaZCswFgv27SauXk2BilI1z4IEMkxW6rEtVpmffGcgBEVw2rqx9xH2Vtq6yaJ/VfXiq
y/E1Pg1Kfpgpt+tY5t/KtmLK23lvEabNdeiRrBymGDYmiJUsm4d04miRdy33BGqwDpV5hCnRBElW
HVpG8ZHBvgySsaKej27wOWIKDwMwaUCfU7fafZ/Pd+JADc3aB4k+CugiVXhp2kNpfyObrJ39HkTY
cxz/7ctvf8QgSpySJNEoIihZGyv8JEjQ+ywjLNmco5e/voh/fff/+ncZXYy7loPn5KVE7rg0bnFM
5TCs9DkKmXPmaCtQxjWAW46ESUG+maohZ9dwG+K47fdf34X/+u7rj3/1d1//5L9/4q/+iZQDh4XI
Is5LioSVpjJwh9ThOYRyuQoE3AW9aFHmjT75QTBEknCKV3lYf5O9/BGooD5HcdSvfDtx7mTlHnI3
pDtikzwikSPDdJA/JLiRuxbXBLUSGqJyDzuJhuDI2FW1dAv7Lr7nytuwxBrrgZThhfLC4dxDt2pD
AgZyayTbwWiZVNLmwD7C3qSiQ8D/P4bojtGxLNS0pdnmv70JTIZHmX6yZg6LQmeZU81o4Y9rNxaR
qHeGeA9iUy1HvwmWeU8XSUD7UDPgmTMhzXexL3zj1WXp2Pk2QabmW2n4l5EAi43DEX4eYmuq/26U
5AH4UQvuhSGo7dAXGvuRt+dce7FJzxD3e9ehKDJs9w5GJwWyr91U9qk3HsHC4pVM0Z80V8PlpPvf
ggovRkIai9m05b5IEgDHYOkIRzMk6LpNUioJIYGTfT8UP6YxJhCVMBXc2zf00PSlJ5aC0U1PlAtQ
EBFehjMPMRLqmvkLt9OuqIjMJS/qW1/bOMojcLxCB/1oRB8NDYq7eIywj3hdtjVq9ynXQkDRPc4p
obBxc14+m1P26qr+ccgoHHSL7K4+82aUGt5JSRy9C8JgE02TtTdNCFedcq29LNynFMYDNS8nuiGD
kE+7CLvXMJJOU9enVCltX3mOgvFt9wyGf4C/9Rm38wuLxiRDZ4hpZD0EdGArp60PBZHEzKrhr64w
DqVsNMsoI+WCbGMM1UP2MI3qMfTIAdFTowMGQliqJgBV2RkmEnfMqlVj5XIXM25JItqpvZduvhBY
tJu3eN7GjTcTvj3P2BHdkx5Gr1i1Sdbj2+KM10GOY37QElZbo5XwCt4LEWTGQTrTMwfFu6n1xCrw
+hDIRL0vywTN9wCdf379oj6bGOOW+gAmwc/pZI42J+/s2UmSizXMWYDo3sKb9FEBuXqpI0ugsUxT
+oojFTEA7aevX+RZ96Y9w7d6Ws4hvMmWnkEX1vYW3QYk8YleLBZDmCyj6+9bzdhkg9dvq7Drtt1o
bUxLHxlaGUzVi0NC1LOZnuI83oMv4nE7evojPH7HXmiWv3cqjQuHehiNK6f/xFtT5L0CYDoriUEo
c/tuQaYzuXcJbt/o6FriuR0sMtk9or9KcW/GNrZK53XK05eBzIdtNBRbp/dfTT/0mWLH6rEzYfni
NNurMONUw8hMmhLJM1lnjfJfRKX0tWPGNPejEdoomM0yoR/VxVqy8mOfD1YP9cfCqn7qmbOpwyS+
KoQMdzpun7hPN30io2seMtlSU3pzXBKHtZR6nePDymEixWjajc8AVre6BoReK2RImrzt7YCa6hsv
26uyl/fF4GlbFdVMHMGqAOwlpqoJzwKi+856tw1o+kAW8xkBWTnXgVZOwMSxRNSxbsbwIZ1PUb2D
d9CY0C24TB6YO8aEKfdPbkqfI1Wxg82cqUNRet9j3AeouVS+Em467o358mstWvVew9uOcZl0rkYd
QgMIUJDQ3dKpSBc+dcbGz5tTGNjMrcr4OS6BIHh9nC9xU1SQVVp2sWwkDg7gAuufsGfUKDpgcMw9
rfBVinllAVTA40hjBSz/7LJh1792XjTsTTX0v33xSuCcvUHfoIzqYy66biOYRLgmoqC02uXpFO/9
1tAZI5QPnSCYPQj6/dcXVSJQsWZqXef6tyEZ7Dt8B+WdY0VqZXbDj0wvHMj1SJ2B+R4omQoM+y2Y
AkKaArzUFIo4J8iWoWG9t5VO22n+MhV4ai0wfaz5Ub4XRnSbSv4tmGp2NdsgcQ/kxJTVP4woyWmu
8jMoADhYzWsaXIJP4GPtoo/kTWJdj7g0AAWazDy7+uiib3otSyZ4JUKz3B+eSZsetwXIzaXeJz+Q
S4W7zi31c9egfncIEU8Dkp3RK2aTH10QGbeLQZM9p4tErvvGbtg1B+YAOhQEkD1qSTsuPEza50i/
npOEPNhNZJ+JJqIAnUT904VbtUgt4F6yF+wq5kuvGBTrOmIsq3ejcyKre/rnKa5FwoAHqY4Zz772
8uLqO9Z3CD6PuPemV60oDp7TDz8zMyKksLem8LXOmGlPmhUxwSlRJ7sxju+guBkwMOPJ6tddTAd/
xDIwhQxRPaOMXgzlvZq9Vf8Ym2cHl1+a65eglcQUNr21lLn56TuIUUE8aiRMufHK7wzOhjmCLRMv
ylKEQUjP2/+ZTCALA1i04YgMMCim/Dg6SERrMXmPziwB94rafRP9ri2bS6tbV7uKMEPWQYLNm4Sb
rPpGj4rBVTq7BUBMoYx7t+KLHKLwKa8FbfSIxBWG+twZrGxOFb8bQMEPlo+asm1NgtgbWghWgKgk
KYrHAo1c6esN+uJG5zhbXXtko9Izuw+3dXu2Eq9+KkOQ3lS2d1Z+tUfV3vtiWlWjyPdxJHy0Agi7
xqoMcMAITFF8jnbolLsA03pnjD890tDzIN4USS8/DRhfbo3km8O7vY563ihPmdZZuULsWAoVWJU6
fsTzxTkXT9NPK9iKCcLPRIW7dIJJHYLQwjGjxKW2kGoPNWNFx7YJTSo2Y9FXxy7Ew6qwOG4SAwT5
QLvt6Nr6Q4tcGvlykx+hVDJdjWmmdrUOvyhV4rUx5rjUxHD2zjym+PqScSbcJ8992JbHnHS8Y1ZH
9sot6a7+9kca+RucoUApqFVGOfUXtw1fwhGPV+Yy4VGlcY1dn0Qxr0NPVUXlKtWq2SYCgTsJ24Wv
WQ7r3ZAQVwiQPfHtdtc6zYvjTAnhOfN7XtK5kYmQ91WifbOU4a3oA+SrNvwUjj1vkeONcVDHGRWC
USdRS1uMg2HgaXw8qBybMkHkmk77JrT8U4cewEz7fRSOycV97O0ECZFFGIJbKAQS3pASzCRWTY8c
E/MGJbEh6SWVmGYKFuOtluXuyiW1ffE7n+NfRDhav0YHe0Ja+BkNbIOGg3nwl3hkFfppVLZRvLWN
BhPP1BjHrtX3kdF6D7xdaxh90T6RJqFG9G1WtsQz7oJ7vZtyTCmUUojZ0zFKUbTEt65xKXCz1NhH
SaRtka8QAOra2KL70vynFcpMoa4WtZMug7LZAgmJ9yMlPIqB1H5qUw+GoEeqgJmgwwcSq9NI0AFy
tWhbjNJ/TXOzPzYw2naGMs+lPwXH//7iZnmzTQP1FIiKuZakTupQwAEEt0kDVE25KnVxVQ5c/79/
G+WvKZ+8ja4pmHcRgwkow5j5kr/zXfYhhojJIPyk7Z0fwIrFq6pjUMpmTAAK8DM6HF30Mr2UY4Pm
x0nNJW1884ra0UIOkhY7JVPzyvy1OTtyWqNZwMACMRdXmB4+cuNixlGgNsZG2yVefYe+JLiQUmfD
NUyJG7Ptj1TUIF5EFD4Y2BCRXIRvaZ2iKRqm7CaiIV/KAiIBS7SzQP7pnxyhdi5YMBIc0KkZ+PRk
U+3wqKMFoBdzcyXz879/n8w5D/QXf6pnupSAho1N1nF+yYrOTeUXIbqALZCU5ZATC2ZDjSz7gpcb
GyOlJGlnKI7aQ6cjZQ27NXhFfdObKtrRHj75uaffh0wonDGtt18GtthqST0NQPBkzBsXP6wyC87u
qhqm8Vs2RKdBzwbihtAyan72qsVx96j18oCG5+9fG4/7ly/O5gXayIWF/AUimoPGUXk3IXu303SH
vJT26bovzOgtLMHUyaCouJX4IJheybVZNQS3aZFG9Jlg7yooguuU6NzYSle5y7CV+WkHG0vp32rP
6pdOTWRhwmVFQgNETFpXzTkwnfR33yVWeHIMsz2NiggfzUjaD8IVcGKN+bPdkjrhbhD/DHtcueI0
FU2+DALdefXLbJdJpnH5oN/0Nn6NCAz8RnWjNikOmK10lHFNEYKTYtohxOxHG4m69kzXx37EKgEF
ISaWtebMAWITSnfF3GQ7pvbONpfcOeJghJfaNUiGCYT7yKa3R1pO2GmVhvelB7uDwywLgo+Xso7h
ojZV/tw1dvezY9jly/atUOOIxh0pqGFd2w4dQ+JYEPCtVj6W9PI3JZCevcuBGvocRtKsQs7nqM5+
qYbiLOrJ+snSuqX76R9sm7A3O/Kh9Cg3eIp9ma6UsOwTNjscF1q2xXQZsU/QgwzX7Ns18AYsKv26
mcrmFdsbwvFmx72Lf7f32nsjxuUiO7ajvi5fcseG/4RIAS2W3MchIPgWgNLGapFidrEBT6lozVVK
mRH6hXj9+6vQ/PNKZDmOsBwTMq7uiF/vMAY8kWbiySXvHrOljnTZpLV5dLrntDMukeOD3wtqe0Uz
0TikIilo+SXBFgk9J34X2mE9zxwj3fieWfR5JbO7jaMzJ9fhcXfZOC4nD3sH8QT5Us2q+okQHqdt
shnRuLKa2l2ZhUf/3g9fEbYh2qA7upDZdNRb/mXq9tY2Y1b5b172r/nHSAstHdebbUrHFLr4ZWHR
rEqblOGEBMIU52gOLoAECJ021aJTYKlDlhugYYP8qTA8ZPKdrp440Zy1HuzNWDfq0kAmV0CDmP5Y
wZGQEHtuVprIZPAslx3q7yDrUA7OQshpeBe4/+5MDQdgEMffuImIdGMmltTNyTbDvVFYW9rRyTod
fObTTmWRH5NZ6wq2PfOv5cQ469+8BbzgP60/EAmk5dn4Peg+AkX+wybkdHqJIxigVmeUHWifwD2q
2mReZrzYTts+TIEd7qsg+nAk2g0Zlc/QXJe1EwxrWMs05DKvfE2Tc9uJx3RMUDFnhvmUOSCYqpyU
TTaRg1XV3bMXvfrIFC5d332vBl3fGtWIz02T+s2MnSWKFO60JsavMhbn1gQd6DPGDov0ljN4O09R
/awFLcFpfhLvG61Wj54DDyMvnxQdoWWVDTNasrikpd6fgfUP90Mwvrl60yEzzdZNOaIOt+xbM8bW
uTWkPLNevqQS8LttCC5ToBFX9EPmPayBk1FBkm2DDHtIrx0VrqLFFEgL8uJUnhtGNct2NI5f2hLW
7F2TcuTv9MFFHlJN19ISV1eVxUFV9dU0W4CvCKKuGYfB0ptQHKOX3DBrPWhFieekJRDaVRZuCnhM
inStVq8YFfTkw9KWerCEIp7XhvcYtgHRMxqCVGyKQSlRoDule29YjYZoCfnLIFOOHj2ZVqOnr3BT
QwYDBbPoVepf0kyc6TikG4BD9ap0URI3eVCvIo7vK11kFdgdB/Gd0BJSkBLQ6JHaIjlFvhdxLvcn
mt2WgCAMMiY+oOkmLEKjaW6Frr8SlTDgtyQsBTeKK+q/lI6eFmJ8br5bghRsAGxIuabuVXfMZjOF
iFBwRlL7KQyOZQ5JoYs5N9RT+FmlxgXd5lEg2Tr3QLaXEoepizDnruLYdalTRTyOY5mrYaThEo0i
YbQOxDlzUFuMESwluy0e0nAAW2fzk6FvU6tP7g2l2J3pcO5DYWrfZ2pkwFP62re/X1mE4f35tnKA
gtvClULanvylRA6h78GOJk2QaSphQsyOzlDf/AWK7jmukthRDtHXvIz95SiadFU6Mt/3oXjrclJb
wJ/hlAMWeSw8b7g0mhHuFIj7RRZ6T5bnRtsaZMG6c3qxNU37GQjYAlhZdrQKqzkDWES6V3UNpEny
mz1fW3iWW3DAuwxhEl7mcd8DBSneCmGQsJOj+vUZzru6EW/cDv541nb8XEA7BSBzyi5kJke7QPzQ
Wb1a9lilj5bMGJsXAoadV7wzNqdT7RZHFYYErAuux8gSzslI22ph2lEDOZxYpFFg3c7G9jnrDefS
J3CbcZvNPr11Fu4BBTcfztjsIoLbEFpeDOM77YtuqxVMy+GgTxQRJ4cKl52k77fAQ9Cf2PGyZ0Fe
gcVtUEraxE1k/rQ17eDS5jGSG45gjObGHdwLa/nlg7ecg2nT1kv9ctpmdGxA8PXeDRvtMRkr6BTy
IZ/QXFF4m/vQ8rADtk61xT5PKG0AlUpiw76boECeExJwJoRJ9+gwF0IrKTYwetUQspB5FM7BzgMy
qWN3FrXNSgjE1ehdrKcY5w2dL2JVOx8tZpwARvPchLA49CAT2IqVDDDjoZKMgzj78BKEAV4Ma7T2
jYPh4FX8umL/f1DBv8P80G7g3PU//8//+hj+M/hZ/Anzcw2LHz//gwX8Pf/xB8jPbz/4X5Af8Q9K
e1g+pu1hFkdM+S/IjyP+4ZJUwJjGwfr5+6gC4x/8BJXsvPNK3TbYmv+J+JH8Ovkb20fw1//15P55
Nm9++fN/ANq5FFHeNv/7f7Dn/rISufzH1KXJc+B5mb/WdlUdqDrzvGKLLpn0jCB8G2eNITArHOm6
X1zqBgw90ih8/DmdhN7DF1bkMU06IdYqdU7xQgXZxa26J7eYDpFhvUCCoJCJ7t2GuGDyA5skeQdT
cnQKfc0RGpz8McyKXVPASY8eQJGd+pgIAasfNh0oQM8DgV0Vrsv8arpGkCwRMD20vVxnE4TSqQDy
KfxgG2TpKdU7VKpuQba1mWaLCvABPSD9pqajU7tkgCOmX2Dm3CdmOpKXx0BQN2lTC+uzRRSRa29F
AtUOWBwJYfbJy1sOFFN7x2BcMBwAvjab5HIDx84IF8clBqGE5XVnDOKCwmrbSudHhwGp9rLujibi
nP4it56ZgRZBv28g9tX6TVWrp69AA1qUUBB/9uN41ap6hUPz50gvzISc6XP2AJx750Tao8PB6s43
umMCmgTDOQZuGHNkmTz0OnmPbXoscqb+OfMBCztgpe+0frxEtXPSIv3AnnIoPP3i+TpwEwsZwXjx
K+yHxrrOxK3WmrWV1KumGTeRnR7rNvoUuI09LXrGq3CNXPVkhNaLSoIVYRQ+iWmFi6uNUMWBdT6J
34U1Hcael5lg/hDdNdR9jKs7LyGQjtQX8iLgQE8XGY+H2O6ZTyX73sNChBOqm+JjhAPBEtGxFDi6
QdiT6tbKdhnBjzTSnu0k2YvMO/U0NguH09bYrB1tvOiTfWzHZz1lWOjJ8NPMuA4CuzhQPDH5ZLhZ
yW2fB6sxJvaRwrFFQsYki0fGBjbdpQNi5LaknjJfki59D6z0PuiBJYhLGVrbsg33MfuqMII9bsTj
/AkLv7+pxsB5knyXSfppBRQfLcoO3sZSmzC3cVHL6UkQUp3oH6OOV0LgbtWHzUhyF7y1ZZpjPyCd
Chnv1cuRXdVFf5jAHhP8hH3T9PaD6C/DZG/ViOiAsGFhnYrJAuXBO1gOB0jPW4gdKMfSTzdg90UW
P89h1rpMjuQM3OZrcoLYoSPjk1ZE5Mfw4ZawgNwVk4onm8qyL+ULjntqRrSbAClqmslfjzFCGxxG
89JEJKP3tAJVFXziLSaVLR82wZC+4zpEWNGsqN32Ifn0eJURRB/BNF86SoRIj14sFX/WGClGs4WO
ArxmTPGqJnuT+zwbo61fJIiwxtsA/zTj0DPE0wUTGz7zdl3FXKtaDZUZS+2wqavuKlP1VGvZsZuX
A/f7EE43b1LXHuFTMFwNPhLKifemewVrvW/76eZU023+BJU+HrQ0Ocowe5/fmPl6FEF/dSJMFMVE
aa8IToc40JOtyEsCR7EcKKtN/BmWwUcDRejSNzqNq37D/NvAuhSYNb+vXnq8nsRzVmzVuEasF8IF
Vt5kbSPpfqc5MYWsCb5UhDqEy/naTpLhMD83vBdQZLr2KaI8iydjE8f5MUY4QFz2RPqoWk4+9zrx
U+usST9x462i6KUn9puT0ZMh2vV8MQE/XleRcfPJKTWyW8s7ZXbOy1BiEEj06abLXaN5j3Q/13TS
91pcrwsGBLR5L049XMBNP6H7J454RU/joqnx5sREmuRgTv0ienfpu3DIf7hvBuska/0jrEma8YNl
ZxAaaqKcNZ3hw7P8b7lFzLAVf7b5ePjihnIxa5CR2nGPk/rEJLnULn5f3JtFR7yZwNncbqsp2aeu
fZJW9zRV+qXk7DfM35K1bE4H87sdJw86dtS2NreVkR6ziueOFBu1BJcE77RNAmH91pj1WTFe88r2
CVbTGuIVcKnhMHEjzP/ViEWlHaYxM2DTcNZWIA6VpT4af7gMXJu1VE8VIKq7WCIpDKdV7VjbebHC
b0/SrsBQ1wbpXjjd07xgI0tbBkV89tjZ2ni6iTh7b6vqm0GofTY8mT7lXiSHDyP82USgdQb7NN+S
85qge84JLct6vokag3sMpTW5C4H7otQcspiz03jkjCsLG67OXFhvr5zCTwYL1V3SXcI2fm95jDRn
dfNgijAWuetNm1ste4+RI9daeF+Hp/mxMsM5fd1xYjhhigwYRMg33LYnkfvZCsQG4TnU1jZj5btw
NL8hqQCJWRrxftDwDhs48lK870xjcXHH1fvotd2WccwHM9ZgV3kWnRi/vDcVNnOjt/cxS+w9QMqU
cxUJuPaAPQ0PBtvdtzSaxm0MDh+VNNnEKnnJhgHgFjC6scjghDRvpmbJO9N321WSgKj18x4uZYzp
ZJFbhA0jHp/A3DwNYLn3Iu7V/svp8/Xd19+NE3bcnrRO5dgPTMON9RTbJhC0iDiz+buvL5qs//lH
oqN42mQyZ83ec9XcJPTqvecEzx1Qs2VntvcOA4u9zjHoLtVSHzBcONNN6knsv770YyVAz0sCfyfr
WSCVRbHh733SFIYifQ4jA2tw6xOM65XBLuuShUqxB4x6dBOOCHcjpxA3nFhClL5FNbMWrraaiMbp
pmSVE1/R0xJnD8C38eI2nzj21gkY2ZHZYDy2S5iCToXFmb9pjXutBGWaNXl+VymtOZRjgShs/qKw
Ax14chPNqubkhPWwpihCi4FGOaSRkmrhJS9kQXtA3lxE5MQcWN42ZBdYVaH7zqSI/jad2H2UqzfI
ootci2FrMFRnyB/dKRt8S5HKGzKOFjknas9MY2BfWyTftThBg5wLG9fsR6ol+y63Tq4E2xSSgJrA
NSjK8YUheng3cZvHNYsHtwBt6GvmTdcAFDw322r0KXSk5b6mOnBpnVB3FhvB7Npl+RuMCp1Z4rw4
mn2ysv7JqMcnYm5PqU2UoO9uyIp8j+RW6+lH2Mn+d0X9X8y0xJ/LZPLCPNdmrEXjAGDzH/tgEXBt
FfdJgdQy+URZ14v0KXf6J98dTmBhJw2QF3XU4FSrf/PIv443yLgxPE4PpiWJJWO6+cdHhumrSGBx
crIIxGWEzHc3N8FJ1cGZQIoJtkwEz6mPhQuDA6XSv3n4ecr0++kKDw8vkMYOrV/DIx7tjw/fOw6S
D78sEJdTxLPWwHVYa1W58fRrgh7XNqP3hgCu4SGyskMtWdUobMN4/C0q77dj1V99Ar92Y7+eCElq
NkWbN//vH58IgbgeTX4/384fvjV0V4vKJAWZ5ujnsaQwSNurg2LeReWiRL3KU4XXkTwMwe6TUrAS
QhXlklbK89+/RfMZ7c9vkUeveG6SCyaff3xmZYLdHURFvvUURyhyGMzQfNCaKFsMfU8RamHlT9T3
r8u7bKjP0/GDSuwpaC6FFb/r3vBhhiwAX+Wha02XYAOo+blMp1vL1mXG48IeKUOo7WhLbJxq2Mwl
iO31m4S48pAbYK7S9ZY7JaUZEcZ7bH4XDAjbms8CpNUyLUgRDrvrDK8W8gUI/bpi8/NdtcFmvqnd
5lqN/TZFOAn/iBoWtV3nr3O7XuskvFZmTQpMQHts/ADQ9GwP8uSN5gJ1/MVFssew57PyFL8+BoiL
PpYq0ZDObNJrE9KTsYMQP3bMCvJdVN89hTUBk3//KfzV5SGFbtCiFmiMvwZpv5uWGmmENoxMnG1o
NGtZ6BcIHPss/f5VWQ830da7v39A8aexyHxFSmHOp3ZXco/88rl7SFo4m3JnBja01TR+xH1qx+Yt
LvormX8XlO3J+0jaAfJj4sVU98Rxd1/JbG9S16edtRPTY9jku7w4Am69ep5aDEZ+Np35YpgtGrC3
LsSfcpAwzo1xiFoXYUAOukKxdfT5/cR6qCjF5t/bu+WaLp3VQWynAJ1PBSlXggcREJbLATDEYnSm
W8epKrPqlRfDjc7e7EYsUIduON+DU0iPedRBC/3uEpaBvYH4ApspxIDQ1sCMH43/l70z2W4b2bbt
v7w+cgSKQNF4HdakCkuyLMvuYMiyjbqu8fVvRsiZysyTL8+4/esGBkiJtEgAgYi915rLcvfzRCZy
akpj5xCjHlHxsmqkjcg9Wj+8CX0lsg6zV7Mf0A2Njxb4JmTYH8psfpq88DFJhu3IEowZuP1s5cyO
gTnm0v7SshzFw/WiJq19jSNe5rcFMp12WF5Hi+lYmbBkjx+a9kzlGEX8eeQ7jiS8KlFAXXOeVYNk
AiTkLNezkf40rPpkRXLnE8yx1PkLSpuLZ+16+26ubahu8rQwao+9/+yO5p1a7jFjuVr2Bper9N7W
SZV7soaVYZcmR3mP9/9WfQ5jYv7mgh20K3guRISZ49Xki9fQd+iAUyb49zPt78VifZ55KmNB+J4F
8fmv48sKCq5xAFUhnKH8zpJu5rCbT15Yf1YfuXTrU/lfRtt/GvWlYMrpoycnjVH9/E9XU0ujy8ud
hcE2Y0HWsTCt/vst9R8uWc81aaWobWD5f/tPkrjJ+lwIgEc+mpdJIuq18vWxnbNjg8nDoxR0n4nm
YYU9tvgQ5UxxhdXqp5plt8F6heBxn9gg1ST+QYtyhGHdZix7Rst59hgIqU3TK+U1FVCDNP3mu/w3
zZjd0By/ODnKegbirJifhsh6GuG9bEBnoH8GO0itvKPlOnvDg83xH8LsxQqWq77v4f3wZ7Iu8+z1
KQ6c26x2TrPNlBw1kvQe1mk+SRY66o+UzEMalyaw7T5WFC0IDaFg/ammwuCTY5HMd4g5boJpeDQ9
+RwV85Xvpjckgt7EVrQ3ugXznnvbQ20RK8QB2V5zelytSBFCSh8d9QILGceG6h7OruqzSR+K5K5y
Tx4xZQIr+Sm5XRgLa5Ikuxnn7GJZAUFM2cXP7ZOqK6j/TrQMNGMqn0t3eCy6dp813rOgY6AWJUpE
ZPC3hCERe4zgDuu1fz+56aP+5+2TU4weCKsi4Tjyb23W0qr7uVqK8mTm3D7Rb2xJzmzJzmLd1NJD
wSRFzFRu9Fsz5hgZc3Kcuvocz8ZHWB05vZ/xtmWZN7I0HBz3dnD8S9c/yWrdNqzQ1dJtHKHRzA+x
EV13vkUeUfolABVUl+TOpOI2tZPPi5+9EIjQc8viK53K4Qxl6wCF4WcpYSIhrk8bSgAjVz6zUTWp
AOP4MITyVo2qzTq+VnRlDdFdJSA1PUb+gsHMs6sbp+Z/WvyLQX+w9sijoLhA9S405ofAHx/MAdOk
nA9F9VUtUj3al62BE3vtD8QcXHU2pEbJbIf6i1vPT00s7ljgzZOzRfx1VLMxwNA7MJDMweUtoKOI
IACn7WgnTq8LPlE1CZKdKlnYz4ECbSvHGuaAoZqeXMknHiIuCTu8rynR9f63TBoPzN373b8f6H8Y
xZi4qX8Yxals/+0wT1Hj5f00lqfJLzFE0TAnJHFDHPxRneR2D8zBvYQARf/9v7Wk/Z/nl8/0mTu0
aVoKmP/XsaxxbPw1DpkpfSyfINkT851ze9yM+bCfBAcjL25C4klU/SxLx11oO6eWCU9NIomqcKI8
PNkdvOLV2pXgJtQkO6Os2Qqi75iLme43l0KKU5F8yHzJp1DqQQimulFm/vMYdIepSS9qyJgSOBXG
sRvdI5gUb2I9lAfMworlNQqJ37PsnUNxL10AFtT5DearJzXuppx0aUkJEfdHW8g9aBacbDcLBDIc
Ng8Rkx7mE1WzvtL52XklRzN1rt1JSdyym9JmPZ6uD3MOWMxj3FDXcGRnL+oz26t4Wk3xlK7iphk4
Ltk3w8vRP7Ls47VZgm/ba/cW0l8clhc10fFmcdVz2hM3Cbp/NzT5LXx5X4bP1AO5Ykf/WVUoIhWw
AdSpt51bknF/qnIIuYEfSmbm36smOMJCujF7lVXys83TA0kuN67DrINEq9dCkNjKSARaGkCOQbjf
2nNVqmkdCseXFR8Yvb4PEX1bRj/oD3FD9m9O5ifL3TTLL4twNrEvbmrM36B2AR5lL8Pi3aqqtUm9
TlWbliY6GIuzV0U41l6v6kOjln20MvOuMZILIUSHNh0e1B0+4dqYRnkbhcudelxbyxVAv4RyUTsk
NyXl5HF2b+IOWWK8osTOICyHCJH73Dmp0VdV1irWi04/fjCBGKtF7DI8+sv0albpx5XijDmIj8ZF
jboDRXIRpjcWrQMSYl+cJL0xy4HFZvziOPxVhmSEpvpaIBBaQlx3GbpgKZ9VpQ294qHl6i2FRL5A
BT7n9sHssobiTPNSTZjMfHlycuc5jeI93qG9ma2vY8ytjtnEWBbw2tILdqqLgYfbwjdLRmTiRzgy
qWn2OeVF8osqFE3ZBWfDlT7haXqoaWTCbXie+D4ZvRyqAg6pgWo1DjnyNsixyEvwBMV0Vjef0ulZ
QUp0rIQNRK/CoK6vTjhVfU25qdYzawcioi4BOBQPttOm88anfKXDA0hjPzYM/ut4HBuqzgzHqk64
1uGPfx8+TJtc8r+v7lhtShkIiRDIFn+b5eeLnTaWg+Kq85bXsuOLXCdy+j5R56LgMeDtVYtRfyiu
KWPSo0F1yoWkas/qxOrigPjknjVAH1AiriZYy5nUw7Z+A8/6Rkz069gmP6tgeU19PGJyvuXm/VH7
tF2f+Ngpa6+pBxFic58ZFsGuiKXmxLAuzsg9p2wNZy8AtgXzsJxsRVq0h+GuQJRyRByO9almyuyv
UOKSZ1NVkdyVy2R2i/ZgWs1L3YKbjNJabHAQPrYVtdC+orYp7Hra3OJhZPkZDyCAquOEBTmgyp32
yxPGR+w5P0Vrw1rlAlfjS7za5ypNQWKJrRrVXae/2lsMTmrM+RgZ4lY07aZq4xfhMwsZpydbYMNN
nVNfKwcYdqV2r+7hOT61ENtv5RIbNTHVU/fdIb8JOCPV9dd5wUfT/jjS18hTcafeTU2TIpIcpglx
yQej9QAksQDmrMig6Ko3Caj3t5SXVWXAoJ2QWfNFrTScbnw0M/RF1fJKePF+oG5fLGVC8elwamtm
QdXwIK4TBe4kBeRIlA/DEtiOpvuZ98Mj1qY7dUH33u9T///tu/+XvjtKV5ML7f/fd/9YDcTr7F6y
qv9LuM6vF/7quwfub7S1UbWxUpfScdUS/Ve4jimc31jg+DbiNsdD90E96Ve4jiN/Ux15TFWwpjyP
KLf3zrv1m+NLSoCujTpQoOD8n3TfGVzU5ONP5TUR8B5U1kyqFogrqR79dXKCH7IE3dYYV6mBbq6O
Qxwzvj9sB2652Kgxi3CT2xhd98wddiHyIrykc/e8FsZdvoTeNm0EbpeJeMuRjoc1rjQgTwuZFzmk
GD+a7qJhl5PHsQudGhsuATSroI4K3WoH5zQ/VCSx4Wjzj+CNF0i+6BKr4qFzh2d7RTYvGGzbobyN
5xJdin9n2lnF8LPKs92a25B5zzY3gy+i9T6iIfiUris0QdV+BBSVO8pGuZChQ+RIOKtu8bXMTMoD
sXeTqfKRsLKHqk++2ekabddTWRM134juIZOYIK0m8fb1EDtgGyokvPk+t2Z5bcINI9F95wMcQDNT
/oxzQoec+SqpDiW6mBXd5TDTGbLyjgqBT2BP9XOK+eUEV8Kmd5xPw+TspiF7MrwInrXNZ5YhuTdT
d79W0KyzQUVuRdbrajoU3ZmSZI310OQMWK782E8AOWxM4Jt0gOzUGl97VntEvr7gyhp7gleW9Gym
LU5VG10swp29MbefTMFIRmYBWAxVvBhT4D0Twgn3hkSVfmPOT+QpERBGm95gJiQLPm7Gt9AZFHzN
crwD+IrpygpLIAzxCcCnm9YPfTmf/NXyt0gAr9dUzlt/IjrPsJKXZolHbDeEtK1+9r3K77JIfpDR
QOQYzl7e45CpVtSQJAQsYnqz7Boh/xgRwEzviIRZBf2ev7VFdm3EdGqaPMd3vz7kyUPtvgomO1ON
+aTnS1jgWjwsc3lKSVrZB9/8LLky6ha42RBSqV3vaDttLSA2oEDGM+i1bONDLT2beGHAi6eYplBQ
xHn8abAn/xS3/Y0CH1/VlI8qn0ZtnA84h6RStDFvll2HgpoK5dhlnMqp+bnI0Wi7NvdjIFekfTfp
wVT4o/m+i8scEmd8a49mTaM3dLfxWD4Xfv0Mhmshp/bJ8bLPdUZuWgYiDuOz+ZSV5esy0sRj7g+1
y8/wbzcOxANc08NmmQ91j91qch9W+A2EJyVwAaYLcKsdUJBha0fhnSvRiJa3Hr1RZVZ/QEE8bxuw
imuQbYDaDlRr141dAc+fVU9eKejeNwhI4XCUfMTCjwIlnym5oKflGZswAgWU/X7/Y8hYx2U+MpU1
J7dnaYpPda3QCCNC7Cgiys/50mBWYhaO1K/04nJX56yvR/s+70c0BQK4WCLs783YprtyGXdBi45C
9uWhZfl/sRNrvVCxW9/23p/D9bSpcFopjoDeDA5iOL3XqT01GKM09Z9//RDPK2ePghAMzvu+sdZy
V6A9+vWzP71dkanFoaDNxLLtMk896DDggvpR1vI10RtPF1gYSvUzh2gLm8IjmkD20Kc6Gof+gB5Z
uDPDB/ONUxfhfsGlj0YcJhTw1FOcVsASAmYXlxpL9CUihPFtb7LrO0jfJkrU35/Sv5G21m1C+vDh
/fcT9Rv61xbuJQR5FqRxVm51sfykvtT2SsKCR7BwouB4+jmhfqB/RW/KKCQfR5CixYveX6l/K6EO
QIFKBQbSFbro597eqdfvp58YkxTW/cias+XslmP1sRtkeMjKxHmcCoM8aGww6HVq1PQ5hNMh8u0v
U/WJBFFzEzSJf2wqr7kzYQtvpn52rgo8sUPTp1fTWD0iUmpvBougFtckIUjRJgbMWRtCEJIzTacS
j6oF7+xlprGQQNu2FOy3NihDk30s5ya9XYvQuZ6X8bFIDGI5xoqIA281dtaa+5fWA6BsRdWnDtAT
rQRBd7Me9n1ae/sc9kgf09Zcn2cCmDEvdrRc1+eW8O9BGl9W2yeB3mhXOMRpf1tl3TmzBJLMtXtp
OtM7GSx7T8VSfXNmOA7YkONT3I3+JyLBCCP24Mwk1Hlrwy/OBrEezTL8KOOhe3CV5M0CTW6T2+wR
4Pu4lkOCUbekCAhZyp37ivZHti+W+KFI4/BgdC61ghiMR+eJ57GP12MWNVDRAm64Hdyt+PtQzyqa
577l7DoAIYDRtwBTI9473S1AiUk27bMdXVYuY+bcY1REZ2dugJhbIWxUrrNUMf7iFg/LST/2Cbm1
R+zelJ2L06jMw3qzJuGHEd0vzFfIo3OCc3fT9x2lAJxXNp4D1l8OgFfsWN5IoEx6ceegWLeZgnqs
QwI8ZA7yNxpRq5BEIaHulzRQJ+P746Umhr6mbxRDViepY27ri95QgvKh0nKGthdXEVjnLkYEbpTn
2gGnF2UguNs/9vRz7w+9tX4CXWjsaRvUFw1GXUru7pulVJ5jK6NACGsnMUwLPhUAFKeuVPQvDf6i
T2zm5NBPiQtIzhozqTeSCMX1DTtJZQiQhy0/u+7oIwKHqEkgBTgpuHVmE/WXVW00nvD9IRVHaFYY
7bYF1WMwhmiQL2+7sYmQQD/G+kXGd1a/OhqM6BrpJuX75Izka8jDEvEKVnowmSs50srSTjQFLfh0
pMOvjuuqCS2x2sVo5h4bNzjooxyn8KjIFoaBsP46wPooa9hpZzTlRe/p5zBX/JBE2+yDYi4u1WT+
2ugT4f2h3lubgcoE9t63424omIveJOo00OdCXShXT9i60aFwm0/62DvmCnBQ72KpYDcyumes+1Ih
CeqzSL51Ud1fQgHilKAduH/6a1Vf2ao2WF/A7pSYXPRDvdHfN44K84hrlpqoaC/vG0PwFb8/1Hv6
udX90lRpf/b7Ce7XO/BX72VEcQEv9aHfqvPtffN+Dr6fiHQ5zoIL6zgaouAT5T6a7YqAXDXc6Y0G
ZEqDVK6NfjwlNdbfpPkxdf3vx+7tGtW0Hr2LGJehLVt27wfOiwwfwMofV+r7MbQHIs0mbzjpYzPq
a/btyn3bl2lNuA8qE31g3g+RPmJ/e84rA7JE0Bxu369WV+GAXH3s9NWsf2IZcYjwQzyZufj94m07
vgH9uANDxt1n9Ioz075NUoLMeyPR6qsKpExz0Xv6MtJ7ZoQXurOco4ZqdeRDUwbZgspFAWUSG+W0
BsOBAm69/YJ6rooQFI9y8EAnMh6iVYKP/Mfe354z2ibaUWNyNo5PAgT3xj4hfyKJNigE26uAhAON
xLZHVjp6D8GAuV+D9qs+hJp2+n5EC2BWv45onZTuqUOcqi9BfUlW5LqLfRThdSE0ijCtbIxOrekz
nL6NsySpUNTV+yBSwBmS17DVl6TbURLCsxHv9SEmApEpn/7F2jbvS9z3B32gSzpD9ITU1ao3oc89
f9M2lDSzgRjwQF2VAQigjFmF2n1/jD6T7msumHiWM4SotyOsDnOtxmyhnyzG3jhmfXoQfwzP2o+k
H+o9vdHjtn4urCR6rCY46eOph0tiwYB1/GmX9/9SBlGckr3hHAJ1kynUUOMuWYXHUX+E2Z7VB9M/
I+keCpf6jRlvR3HSu/pHzMN+vVY/pFDlLVtkDzDV6zj+FoKwOUbqI2HXrC56733zT8+RAMAU8/13
aKfx1fzTW8ysVSCYxT/128B/53VhJKig2snxTy/7p9f+7TngUu5u7WxOR/W36p+K3HvxJqp1+lE1
91u3q5Adt/13c1K3o5Kq2wXUyq/N2AFFfn9uStXFZimkdmt5x3nKr3C+FEfbVcdCvyxaEnb1S/SL
9ZN/exv98E+vCRZvL1P7ulQfPm7tzybRgsRP8X+/vd3b7441ojaiHMWVaY/ZUf9cb1z19779dFyd
jSg4UQynZpjoJm7/tSmITwP8MZ07t17241CVmKnNrL+4iniexCjLLGLqV3VzR2JZX2Z9c6/tlFGH
giPq5I+VmhugO2tQSaj5Quzyx2DhfW5Bq+41dAyAVnjw6+m6GeGTQzMga6pIwvJ6IeIVzj43xf6P
jX6IupWRVz+ZBgVZKyA4d4m6275t3iBr6nHd25wK/tLf06ykXWMP3wn6ov2hZhvvzDX90NF3hLQE
yIafYGGBt3PUyDMKIuZGZqv6s+in9AfSmyg1XRof+bEPJH7ETk0GYjVLSNStEQEhfll1C4zU3MLg
xsBST90DRZojK5zLZUvsJ2NfrCDKi7qn6r2ObJrLwImoBlCZiy+SzgxtItleOrXRe6Ycd07SDade
Db2z+lW917oAu0wsUYManOGoYiifLE5BU43Y+vHk5BSVEI44vRTVKVEUbzQx9aWwpMMoGT7346qA
wWqyuKrh5m1PyOgCrxCH3mruU/U5UfK1F73X8MEOQKJu0kbG1t66CRXmTn9wvQH6AX2SyJoNKXY9
XQ3B5xZqQlGxlsfTERvrxieJHlQ/y7gpNg4xFcDjmk+kFmgEHmlLd42s5oM+cQKzIBRqLRlP9S6o
H04LJ7xucLKdVymLi6CetWz1rubxlBbYqXJIT5qUN6lJmN7jGHFfeH9SjLGxG9qGSCf1Id43hZ96
x7Xz6M/8/rxUE4s+KqNt34WUSBxgf7Nh3Ot3G9WUQu+9byJ1ZiKd/TwUkb/Xb5Tre5fedeeCL97B
Z4OCh2Y3dLzxKhyj4RTDq5RqDq43GqUUy3hnp/lMyJ3BAdY/MCqbxUHfvITq0OizzQ+KgRFRPYY8
xm4MbYaDa79Yo0XASrQwGVAnn97gNkFaVJTRT4p9zR6hh+CtERqsZZOcm7qcLwH0xotAEcFi/4/H
RdRMBFwRi/sHJrDyR4xzZhODQNLPJgnAUV+Wr2XZjJdQBSHQgRsv+uF/PJe2WyOYum0x4WUsqw8N
EPHbISTCo6PHlQsKRSNFfQRuh7WYkm3vGh/JJk1xpofeISZkHYRTVR69sgClsxZKxLsm+1b4651Z
PCyi9E5OUJOl3Xysu9W/ImHkcSXD5tQlkrRE2/1imUt8PTWxSsRFgkYOxzVc3jr0b5hup7hihH01
A4o0U6wEmK32EJl6qHfONvftu4Bq7pOfONk5G2uasaP3kM6NqsKglxqFd5kyCpVzOoanNlzvsxBz
RdN5SICn8Xq03fA0NWq2MMlDEol5R+YM3mSWH0uXNifXi0lumWxgcXNHMl2X35ahaeyNoCuPDkbZ
jdu4w7kfBnz+iBejRtLw9NbrNBkMSsHL58kO7O3kTcsW6Ssht8ZcHSx8amdadh+obDVXkJ2bK703
ZM2Pzi7Gg2w61OOxnuQW9jYz4DdCrRi2a20u22bAWFZKBDllRJ6yEYYOVHAnuc1zWK0mq/FDAS0w
pzdLi786pXkcnUpAfOsIWAHD1SMYDx+bAeYvHHYpHUda+lE+FR+yBTqT1aoyCPRUmYpm23rzYbGj
4drylcClHohidKwUQFZS7Qzfv7Fx6By8xsT2S23GwZFJqfBe1sZjHtgkHHnJ3uwppOI5fpVJdQUx
YYKfFB+HfO02zsAmBAG5s0l6dMLxe2UST7KYQHCmeteE9qMsaXuHgOdPjlw+zcKK902qQDiKPkgY
hL9Ph+FrhRx6QzQABB8q60sqvrkdRdxy/F5HobmpV0GFPyCYHnat7Q43ZefQ/rOVwUulha95+tC4
Znu0GyUP6eya4tgs7jvg6+1U5rtVAJlGXNdgBgdklTUz/vbIUmqE/UgRfEu4kzxKA1YD0YM7T0b1
phKLfSDTd70GhDlAGsXpZSNuP9ertRCcEG3WKfk+YolD02czhb1ejfSHMAmpgwFIy90svU1Ham7n
FdWNbRMHPDT8x7VEtQjLO76dDZDpbuJJitGVv+sHmhmJ3/zopZpv2nFPKht/iM+tdsgA6rZWxN28
J0EWp84xsfv+FJVggGUQ7OwKWmCYmHuQKMFu5gQlZNj/EIriKkC3jgSoP4kcRkmWNd/qmWZJZdq/
JC//2737b907Gx3uv3XvHn+U5Y+u+0Ez/kcJOGE5f/+//8d+e9Wv1p1v/uZCHRGeZaLc4c6NnuhX
6y4Qv9mmtD3XInzc9tn+0bqz3d+wywrXdyzKoro/97tp1nZ+C3z8twFtPenbpEL+T1p3FuL3v7bu
cAIEAV07SGi2K0jq/JswwFtaWB2TLM+QS42tnvaYau4zOTbkL/GkZ12VbdELXwWRz0ZDmur7fEz/
2CgWqkp6HqYf62mZ3tOb96laOWAsmcE0ULjrN3p606kJsIgiVjn68duuD7DcyoP+WLqhe2KmsCnV
8stTsx+9pzeDrjIMQ7qg5bc/qHLVxdR1Qb2LNz1Y8brxrJ5mZ05KkdC0a2tTSYMUGlh2l5iUl8Zx
I66+KNs7fvYkCYygFl/PG6kED+vVxKx2LkAemsKDDrGGJM+icDb3nlteJSs3wqJrll2CliBVNOUs
jl7MGTPsMtefWkjhmz7zXo0PtiO+FDDJbxdsSxLl3yFz1vAUswDZFgOKmBqQcy/Gu0mRneHaEviq
aM8L2OdkaHEEw4GORyaGQ5seBa62kwQWnShqdA8+GglmuBNl/Fy39tUyR+lBobnQG+EijnK6WfZw
P+fdMWECvKXE0ax0FKZPhJvHhwJE+TDNLImm+mAVzmfh5o9A18igAHlNmcxicjR7WxMc9qK42J0H
XN0hNxbI0kc/MuFRrRa3Q9N/hp9DoAeoWKlI2wvI7YW8s41Z+MZJLFUKi6NDbcG64DC1yuTaUCbv
j2kl1k9G/DCBWcpZ3pVQbTdODtc9FCSKM1+mczdAewqcbUoe9GbyDXMzeNM1+uiPBQy3k0ha1aP4
kIVwe9GBoOxGgpEjydzhZ8eiFfs3TlfPwP7Mn0YJfaxMrODS5PWdnZGLYWUXWHUebSp0motLDKPw
HCiHdKYjuHO70iTnBsvsgwcK/YDofW8sPvgLwOmRIqjPiqWOxeyLldQRPMPEPMwmGcBl6H6D49By
v7nJQLKXis1eK0o7K+mvhKMk+KlYeKo1zfqxy6tityjAe0nblEkZuOpksslWcl6j3lVh0x5prR6n
TZjW5zIpCUwt2iPM1nzbW+6FluSxLfJgC7jkAQn+vJmbUAn4fG6h0YL1yj7McU+4e+ZndKVsps4u
67MxOch2Oq8ggeuW3JCExsIuvA+s7CzJey79cdy6rfxoJeO3XBHyl7W673tBWhZqMWPgRsuwdqgR
Xp9hHu7MTOzNsAaOQS+XnlX3ULbIqhaAJXgo2o0h5S7Fx+3ybZQuruV0yE2CRLBv1ND9jSh7bIVd
7imWX4n11DjO9wQa77aAj35yK3HNLKbcdIDgNnMyLhvfrr7pmMJomBJCrFyCp6Iq3pXNkuIswly/
BBvO4h3t4mcqdsS+50e9yDOht4cqxcAE9TIA0zig/KdBCMcaKwuJHSr9gJXWvjPIw1upLtGPMaqu
PbrEghw4ge4rAgzAAD93U8D8xLGt/aL+sAa/2nawo36HTb47F84jIVBfM2TvBxD1UuymRvkXUPOV
lOk3QQhGjIgzphbej0GS9EAqKlnEKv3BsciBwKL8Oec0O3n2SAjztDJCsbghwvCKrCjEVeQ21MEN
DDYODzkrYz/jdS2PqUqgiFUWhWGROxCofApvMr83yzkq2ucsGqB4UsYAjBUfc4dLI2YV08TlB1f9
JxXZhus4GccYV/8uFDfCNFBoza28G4TzPZeMqTgUBtTg85iAWUO0tx3bNjp3wcdwDqKnzpMEjYC7
Pq0kHLScY2JYXOyvwNNiC8EYVKrlOKbEeSDllko3NhH0YanEj4Loj8jYtioJZCYSJCQaxCcqYBfG
DyDCjaMVM3KOwt3W0kt2fb6POkWpjG0ysCGWBY77ZKsMEvRm5IdEUb6dVUJJRN0dY0WxNQDSHLzS
q/br1JxdFtUoElXNuAGLFquUgMmD9Urq9zj5P5C3OofRXSC54Zbc1ucBycBX0p7PNey00m+LZ+n8
NIoGsbchR+STyRmHcgS1+6dflSA8w/FktOZAbnX+OJPXS0umbY8lhn64xLF7J2PowGWHktUIzyux
L2L4XjfRegpVHIwiGs8ZIX1ZN4E/LAOLRHJvPFgMU7WDfTlfzh6rLp8VnBESbaCSZyaVQWPRpDyX
KpemUAk1a/ptrZm4ZjbZNWFKT9H6CnDuq62ybRyTlJtmsNHrkFBIp6f8Bs76ZV4ONSTg7WDMHwoW
HztbBBgUmo5lxAe4axXl3Cw/e1b4pa3EBM574C4Tm+ewiI9SAlZ3+pJcHvKTTwbqn2NLT3uSjkCt
spKwSjcTsR+BCsIK94VXgYKFiLeLeyWhvCJqBuHK7ELnitP7hVXktntqC2CmBnOQXb32IxbjBSHQ
PMMQaIpNh0GU6lzFKbzNVszXZUwQBLyMx6bgXrRaU3jEqtlts5JBY8rAI5BqVKh8o0UlHaUq86jD
aFufgnG5qQem94QAHd2ViCQBLqhuECc5npq/lD9LlacUSJKVypiMpZKbStQtH5YMR4jb9Uiu0+V6
xEjFtAEQtWk7D8QU7VNjlVeUYa8Yp28TtyZvj4CnViU9LRjXSS2lfDkfjU7A/cep2Y/NCk2Oa6Ir
u+QIUvLBMOQpkKycSZIk+gGWISzdHeltV6kpbr1SfuTKeRYKat3UNY70LMZBTPKX3mRMJLKO7AHP
AuzlI6vKKLzEE9OHUeLejatuh4J0UzRTdS5WItx0jpsdW1/pT6c7wbJzHkhAlhmD+prl9zFt8C0s
969UQ4p9jel0jqR9pEQ9M9Y5jb9JCvkoRlzAZNl9Ef5IaJQK4/JjSSCYKKx95JcvOt1sAF90GTOD
CnVfFA8CgfuBasA2SjF3J7U8sRDaULxsDmHwPWRFuJcmmtIkIMmV5jJwPXQ9k2F8UxEkh8BoPkT9
KA9RQ6XPNRyCVaaANqLrcM8KclC8jV9tHSTXtDwRsWHWTmV3XyIPCAsDgOWmFZIwd6HG73QiDOWt
G1XimKbe9GAHKCTe4gTRIvSbkMLobrKZVWf2gwvde2eobotuGos4jKB2E4+s5CpFX03oL7jyjpga
PiSi28GVNk+6QUbt9tGm9rpl/L8BRTJfPNsaj3OXImmP5WGa4w86w3RxrHZLSQa3ZJpbpwqum+4p
UgVrDlbuP5Rdv57t5OMSP0UtdWRcfYjTVLHaDaBlQ+g/e0GB33pEU2E2ZBHOIQp+8l5L17LI04xJ
yFUd7CIgYc/o68e35vrCTPowzMYNxRN5LgYCrkIV66vm7hENkY1YimxvpuYPolQxzxdufG5UeCxc
6J3bENKUh1j1+2RsdgJi2y5WeU66Pae7dUX4lWBMBHpMlikDRDsuEmH7kKsIV53oA9qW2x1IHR5j
KpUTwDrQ2UOxQTvbn1Jz2K8oGw596wL3IZ4Outu0w/1EKq5CO1ZCuHtoVV+LhFbqmqMlUPVBj3lU
T4CBjMqvzfixSP0fU8J4EYvqtlRxOZWVX4LG/jSzrM+a7DFpDIuyDLD1oSOOwk7dlyChzrtKLPoB
lXa+hrDZKRayU3E5mVH+tIL25Q8Hx10Ez8wDYyRQ6XVVEhOTwRsiVOHHmIXKcn8Jo2zaLiL+2c/5
lTlU9qUWj7Vv2eeotxf0BNwKnYpCskukO7lpsJerBeJuRc5JGVRAzctHiX5uXwJl3Ii69nblnN0b
jWyOEu4s3pPm9Na0zquOFIux3tZlt5yL4KFdXA9iGJspes09fzmvgLwPVlM+2bZJC0GsZnCMwWbC
2qyIgY5Vhq7sjjYLN2eKbXqd9RdmFAH5WQw2nrPre0cZRcRKB2SFJTmXnxoG2wOA1Lhe4Bomzcdx
ivNjNXjjleHP22X1CacYToTUGZcu6V+YPTzlDXm3httdQTKD4E1EIKI3McXLxXIDUuhIYdwN1NYv
AzWhpKF83Mlh3pfekG5qBWY2CNQ9e9VnFDXA+FXQhr6onam4txpitAMlKUlVY4FqHBeKQ5QtCk3i
8SKyibzxq5fSNsJDbG+JG2q30ZBf53PP0OEaAcMKCYJ05bi6/bQ0WBFGJ2r3TPiWxD+1QYSKrIDd
jckC51VyWe4KmcOB7Xk7UnEfqyVyD33ax1dQ1sH80UbQ4Yqhi103iL2nCPjnNvZWBjxV4ZcNVDaK
wmARUeDxfw/wSvoBVSeJKij4u+CpSbAmRqoHo0/zJSaQgYEH7aP7xUusr3FWV9txqa9Ty7xybZuM
gHa9yiPJREiam6SGBoFUVl5awZTakxT7VEMry8dz7HwtyqDbWFUx7hr/ZzGQN6I3QigZZijt+6lY
OUfV2hX8769NXg9PxFnPhwkg/tvzjSsKEH9jvdeb0PUwKEGyvsboryfp+5WG9LvghZqduTfoBABl
wQmTEG09GzNug1X2O/Cq4xuLg3wj9JCZW+G1zbYuEU6HOG/mLTT08dB/ThiMUGoJ55I0hXzbyyYX
LUbDaM19CHO4xGUYlbSvS4MAP3ume9JHE7l75EKi6GBZ6TR3QRnFR+E23mklQ8L7f+yd13LjypZt
vwgdQMIk8ErQiE6Udy8IlUqCNwkPfP0d4O5zave+3X1/4EZUMGhUlCGQWLnWnGMqzzv0y2t/bq7P
ZQkjyFAbq423fIkq8+DgJMlDgViTbB7sU2Z8L6x84jsG05dFX8WflmZrUqLzXJWOd6ugPu6iJVe1
9GSwbmHEYKpoWzQLMJSQNL4NyxwTfxDsn5L0ViPWvyu6+uZ71dErICo9wqtdRxzMrnvPVkwd/lIb
LTOyYLlKGhHVbqLa+XC9QeuL3Lkj/hnFKMtGuZAUUVpeb7T5Xpmas79e1v48LVpKdM6hiTTGg77c
zF31VLSWhzAEDdkUW59BQyCqEQgIU5KDKmGGsZk5RkGllft5Todj4fR5SeosmafVSKLb5GRbryBB
hRT0QHhb1gCdq0vkcOTk1t31Jtf0X3pXPtrg7EklNJ4VTgounIQj1R5MjiQ+lrWNkkO01a5uBJJN
29o1SbaTEJXOmLSkbxlhsTZT2Pd6Ahg0S15SGvHvY/GAWgpXHYqBogzXkTTiT6vv9FWT2c2RROH7
qKjlY1VRGpBnTX4BpzpjwbvAi1lXo+x3W2u7wFvAJVWHxtaay7UzJtMGHH5JMGvfP3WRebRlCFnH
YmOAjyU81uJj1vO9m3rde7EgsUv+VYn52lSJgEITEHhGtPER+zF/rDD1h6RBru3q49627O+2y54i
Pfdu7E6ftqMpd9HA9iyIEELPcbyfi+IzyHPjq1AMRJ3hdQI79FBnTsgcorDWAvYXhn1I3IByb6tY
/dY9d17Hiw2sBClHrzDBUl56e7sV8ownrNx6+TQu4TXeKa5+GUNmHqvLmOUklra2WNdlPmzr2Ftb
EStiOc3VPkEsDhDfABgZAsAMQ+oJ0oyZESA22rG7XdeqUDdpUNenIRiDU2glD/YAsSBKP4Q1ruis
k145mk9ADT/d1yw0vFuuiuG6bm3jKbI1QKCkDo3oQVdVVEynliHIdtY8ewem0ztF5ZIz2rSGX+fm
2gtJuumjEc+YTYxulUKyMH/qqJj3jg2NaqYcYQMCHCdrgqdynqhidQqMRFrjWQGr25it0xM/NvwC
wNxc7KJ5jZCH+1ch3lUb1nmhXNO1pA5cpubaMsGc4jRH69xsoX3hWCAM2/eWlN1rxrxb4+csteTp
+hS10HS4U+QS0tfiZpq6HtyRqVaZmPV1t/SY+mWe3i43GiMKD+1bCjSdQcgMgtTgAMwMvdxCo39O
l5W77okxCs0loedfEp5J1Hfs6pFoLk+Ja9O1Es5zO+JHvOqWrjdXEaTrkDNM/I0fL1ccFcFpK6f9
9fWrzKm5iieIfK25co6VT+ACxfVVqnvVPF1vxNgs4WF0DXSE4J0Tobm26SAcrkUP06H/vJcZSYZ2
2Hi57nRKtjUyjwwEtkZxM3KgOIbx21ButCOhBs6Rg/7DqbyjCLE6lj0NQ4+2SmAI2i1TkdxUIR9e
P2YEirYeqoORHaXqdpwwBfbjiPVDuwMsYfp90BrrmX7Byhqd734aSae03CP5wAbtv0X0MnSbrHyI
QlyJhIIfePcO8Ff65MxmwuaF7nEscqDkAZyKqlSXRPG9emURtKnsu1CEwaYPnMa3pyE4c7Qywp1K
lshSrKONBma2dufoApMKrFG/Kxlhhm6GfWYRVNXBsIa8zlIT3nWmvEt6CxFjSmyxEmIvE/mQhskP
Ta10x+edjrgDIp2grzmGr1H1z2kCI9xSUAndhQO2DLtqPoJVjS8fglYhNm5jTNua7MPY/O4m8jv0
GJPNEGKSE8GlC8dd6qV0epoAhJmX+ILmIstjvx0Vl2gEdvBadjQ1TAAIOjFsWtJvTDsYGUeOwwG0
EGu5O6H+j/ljy1nla0koFuPqZYBnr6zBPaXwR9fdLH8VqbdvveyUQ4NhpMGv782v9iAPSbpRYkwv
sLbp0TmGva4a0mH0cl3R5IVTrlPcpA7/u1vWsBkr/kJdhkT7OBooSSlekw3cO3IlTaxByqxOIs1p
bWqgj5mQrnOhcYC6MaNimr2GxVLuiAE3NZVW6qkzAX2UGMn3qNPTHTyFrJw2ulnnH/GAh1rkASmo
GaPNdr41Goa+REasVKs90uh/3KiA+UtlvPUNbd+ljC2GT53d9SoR+I3yOX4LqYoemopfu4FJuLLa
nIYz5SBhn49sBBIT9iQBTmEcPYLsJ/k54IqHVMQvqvzJEeFZUhOj34jO4/JBq8lSJ5mQ2h06K8sR
X1K581a2L4WXAVfM5TOjH6KWiE+NOsvayTY7D5JWiOcEKYVfdauI8mawoBEQlRgJ+zm5byJD3DCz
PxObTbeM8G2fnDG3Hl/JSpB7zZieXDfbGs7krUlLo/fY1+ik7PU4dWgtzLGlmW9U286I/EhLgpvM
dh6EYCAQE3ux0aFhzoZzdmjFNY3O2CSv6kPeDEAZsgC5AfoFDQOZqI2NztRED4Z+PTlWsZ40RSNg
sDcavBAmva1vhYx6cs/0mOV+a177m+RSHDHkioZamVEYv4fRXdQRnTeFWFQENled8mBF44QGli1p
HjtMlZvhZOSm8I0GzzSajRWFtOKPpbOoBAdXqz/s2voZvwqmhKssLM4a8OlTHkavRfLFTjWieQd0
HHV9N7fZGsouWzYcHjE+gtmja0VG75g31VNjcYDI+VHZust+CSM+tvpjF3/gQ+RMG5zAn523xBjA
ODMHb5sJjGAa1usucw5V6qz1qpy2/UBLwIoMgnYJ81gTupfUil8lTzCevuGM7ddJaj5brfgVmzhI
FThXzMzlS5HTKkdUna6ASB/rjmzUFsr3KqWbWEzGE5NwVU9kyHPOVZ31FMRefUPk+gk+ABS0zvK9
ZC7WTk/xk3vuNkqmiIWi+AwNRvuVja4/qtEKMDnxDfUgaYwMS+hHaxK2WmQlTvbn1GI8FBPPVMBu
dKX2oOtB+xhZ4rWcvPcirYiFNyJv17KkN5Fzi6PrJ0zQSJAOba7cimxyNyGa2Si4GkVUUEnYoA50
czBQGbUHkXIHZLHrYiNSbQlVDrce7q2NY2Jn1kpAnIPhgV/vSZTJiDBptGZnB5giDYKOkkV1LUcc
eS7w/pXsd9QfX5zs66jW+RiLEWeXLthck3ctxcXMj73BmaaSZ+QZ+sqpq3JX6gwrmhB0TkbIBHvm
/exWhOai9IB4RwMvRcRX1qfUm9vdkG2pacAuuTDra8fXzQigfX0GQQwc00gfVWX+iBrgHiMTjp3h
fZCthL9CrHGusnP0hM+N1fDo2MD+UPvyZ/B4iz6q1DnQhlWjZR944ShW4vaVIYLtK1NcEjqE+6TU
IFfidYNt4vqmRQWStZcxisiB7+fcR4Yht2BqkKCswPxra876uo4cv5UF3qvCZDKoym2feV9tQApY
NFfOOUzmfb+cUA09okAjvs4j2lhVbAfsilOE60SDd46JDYuLvWgrmpE96NQBf011uXEddz0UQbdh
W85RWMA5lB90N78UUk/AvyS5DHtpePoTJF/GQXgwzaVIDM2veGqP6VTqe9aa9QxW1dEXB5IMN+5v
uTOKHIdEgYVLS5aWUU+PnRjJSNcvmUg+mbCpbdwuCeqStczSkse6TB0SDdKHfuIQ00cGdgWnNO7K
qdhkFWlD6ZJF7zTjkyXLQ57XydZV47hGKv4go0pf501bc3ZFLKrSLbd4X+PW9WfmRoewlluMJlhq
p0UQR7muxpwIKONNZeRUZsJJoAgZ55gB55AVn9YXqCrzVlT9u9bV8aq2S2uP4cifB+lskCQ4JAE3
JbFgYHU7EI+sMdJXuoSxOPbHNmS6MLJm7IzFzR/N3cbNvV8lLSo5MwrG3Eu3x71llgs7cmkdlr1V
Zu6u7a1oFyw17p8buahHr/rKfzz356FGMDvizkWBqAroX1cRbHFVvv5ND0sXQRG5E1RAwhbrHle2
/1Qm/u3rgc0z/84zMpEX4ez1a/5296+3W+SL5dJMcASnxzV92DW7izEbM1O8f6lwr//3z8P4Ksq9
iiCvT/7trf88vt776/tNEAeW8F+W6iAhvn7xTF31mlf15GAnqNuu39pwIuMmn2F3wC171mcU3zJc
sn/D9oum2HTTQSLAFueWNwXV9aZKnC/E7Td9/xor9LHkDxL5F5W3UuLtUcV7Mg/TR5SxTEdSnlzR
2TeamOlYLRJeonyohv55t1DASJXLBget3cdVcnlV/V5vkqvP6Hr3LwHw9W4kPMWYZ/l0G10mh9ym
39tbe6iq/3z9+n7yqtu8vpQt3+1673rjCESGf73TX09aM7WlA6K54hr85+v+/Fh/vdefx//d1/x3
z1la6+5ls7tKT+1FiTrQalxJazL/EqZelc9XDfT11T9q6D8Pr89d3+B6788X/+P//uPh9etyAEfU
bXwW9TIc+Yeq/I8o+29S8+uTZlWz5/jzerl09+OrFP365PXx9Z6j2P107h4OHP7fjkOaeTV3SXZA
83e9e33pemPHa1pk2v7Pf//Ht7g+NHWElVdp1f9Xof0/VWjGkqn3PzMknr7Hz+a/KtCu/+Nf8Ajz
Pyj2XFdnNyMgvyzcz3/DI9CZmUKQYAS5zqW4/LsCzfIcC2q8Lr3/qkAT9n/gL7Qt12IjA8+PFIh/
RDX8b9EN9JX+QU4DZ2VbqG+kQOrmIFRdFGp/o/TpUJ57VXJZtZK6v3Ga/lH1DULkkDIHcv6ZWLlg
JYLqIQ+5nHnzdCqw68cgf/uJLxEZwtxgLn0iY7a2y/TNzj/rBmGIpsubChdcpPdPHjHrK9OL7hlu
PuLFPtUlKTzRbPsBzCByXq1nwghLP9VFc8La/lnoHUNQhGATiUGxuDgGhUBsHIyECUpXoV2mWpFd
8zoXKdvPqDihAk/Qm9v0PZtbuwY+XBYDextvRCqiTLiM8KeKZt4NbrrFJwh6HBB6OM8M6b8SzwNo
kAry0GsJWwJTsjTEeijJJ86MfDPLfR1TAcrYqDZuOu/Ig3rJaT7PRkrEjVfsNC1+akiMQ9ps0WtI
8CcqsGh09EjACInP7UjGC5oP5RJ4UVunTsoSGVu0dyR/D98cJKxq3Gy9nNguqvxYDho/gMCEX/Wh
OOf5pB9lQvdyeYSxV5yv94zaMYFd62dXWkTnsV+mBxp7pKuGJr+F1ZwAhjC410wiGcfZWDOP0S6F
XYZ3gTmHd6XSdkU5zKcZRhFFKh09xtgE2s42qnmWv78edmWg7iYLUHzsbU0xRZvYxiAuezq1pewt
5kl9BHoieA2DQrvoXsgOMWSjIDU3uFxvanfSLpUoyb3+lXujREwhCSpyM2e+zcOywxSAIdjKeU6v
1UYL+JSTWEtg1OWVQ1plU65NuzSp4wX7m6qQdCI4vP1WS93TQOl3qomCi2jjH+1+lGTglTXLZVCt
46yP7sZaxrfxkJEH12Uuhs+u82tdjLtsKO48R9fOTkqMOkTEaDeFcbPupN0+FrVt3TPB7z3GKkb9
rGslN/pHaM7B4/WBwHxhDWV/B/R7ZQyJ89zn7oopE+P+TGZHU6edljpN8jZXeoUgD5Rv0phvY9lM
T4HZvvRYS34lQ65W42xZ970TEFilinHD/mdAr6l3NCLgcWuh9q0cjQN4rG57ZVjQ59xyo2MWOnhF
Zz8JxwQpipXd0YcY8YN4HLVy+u0qIggGpgxEttLm0ZzovRw4xTMPFQJjXEAazkOEx//DQMrPBqp0
kYtTziO/I2dwgGHpEh+J0ZscUcXnfD8HRe/HqWt/uHO4rxiN/qJvDzR+vHhjOzw3kqihaJFYuo3Z
vKUzdNbAERcaSgBdB7LfRkLW1x6bvpc0dS0kLSWbskWnlKcmjjKbRKPrq94gdgZsCD+xpIvTo5te
ZWO8TqlW3jUWXaCxhm9DpG7og/Tof+efmlEFDyl2OjRG6pjlvXfbjKiyQsPxdtkYuycaILFPF796
ipxuZyd866zBw0DLpn9yA9JKnV48e8I6M8wNP3MtVqs6tOa70tCnM+lWaMVztJouJ9uRDZw8jO5M
oyPzxsdSG8bHQoibzvYyf2gKhJnL86Do501LiNjm+hWyqb2bugc2gjzDxyI73af4Cu5tqx3A58aH
P0/xWaYYJ+Jj7DhMNMaietUrEzmYW2qb68MJsSK98wWKljOVGPrs1TbSC4kZzT3qufR5KpHEp8OH
Q/vojLGkeGqK7DYumvByfTSGA5EQESYT+s0MMEf3iRWIGpXA9BO9b/0VBRiYGtt+Ir+mu6tt78VG
FAoeI3sgCze7b3G8FEODuMiZ7A1Os/xs1SMJHnRyCJFg4xQKpjMV85BjIJ4sgsGo5125LWVgP1aW
UwMkD9Q3nYGOqcWpV0B2Ha3ycG1ATyzYoFz4/NgH9n3EYACCt+6VL6GlNY9aYeQwO3X2Y0FcbSUA
k5vKMS8hgsrfrmtc3EzXvkYaVhDPZTi9alZhHyA7s19cHq7LPrLWdafEviZs8S1beouRkb5aYCjZ
PqEgY/vivg0e4fM6h9cK6YCJ+jgs37oNl/z6DfdScMTOrdDwtT+9xvkkHONSDXn/4pB6udVjI9/X
fWBvkQDiLwm14L4wbPJyGub0QSvl2u2VdVdPTeH3OqewKlymxh5Ju31XBzeOFVUvsuRDycHXHMe4
uA3KyrsMM/K5KJThgR85eZZ2RiGeTW8iWCBnVhg/kirf3bt9TswEib1qsFirA2i/dkkLTSTtKVVu
f2elFQpNN+lea1ujUVIWKHO6+Hls6sG3ZNHsKxXHz6JWNJx1fqPrq8xsZKpREeTzPgx1AJbMh+c7
2+nujXCJ5r4+tzws+qQkN0R/IQ6tPbvLzfXeUPDzAEWMNu2Y9sdRCjazyz2S1JDwYu8hByIYNyQQ
M00rWJ70unHWbkwqaCxERSuMBmzu5eouM4YbmTY/mEiNndd3lZ9ZJomJ0JiE5WRkEgTMNdEt4jGx
ECt77o2J3MPnwCdoXb2bjjHs0zi8iTKd7ksZbyct4cI+oM0WtQxOFVQko2iTW0Gzrr7LkaXca6yy
C/vU2GrOtzFTEFlcFHa5Pk+g4Rp17BcqkBPrj0MQJ76RBMbNbAbMol1CrMu02pumeg+9fGeEvdiM
fTrc2EP9i0V4Xk1K8y7hZNEyKrtXJdPk3FvjpwW00OqQd0mb6wM2b3KTp8eYwEXYXQHJGACG+xTZ
sbSs9mDKLzklT3OiWFGZQWoRPZl6vCd/KeSO+sHg4nddra+Z9bd084w72qJM1EX/2xynfQb9boW8
O962GulSRDWrGxyJOKwsEGKIbfUE7WqtZ2IrnVHBJyWWKIoSUiirr7CBeMDZ+qK19rzirPFsE2F+
mG+82Hsxlfgycu3cSv1W04PR76x3t4p2MNHvO0IkV0k2fMsOwiuzGPKKYuc57JoXEnZ3DcaEnepS
zI/Td1o1dHIyze/a8dUOqi8YMb3vzeGRUkOag7HWJ33dMsweoug+nMuO/GN90HvSjYOP0tNAG/2G
W8LB3HakdlRAy7qAHnRt7FphbaeBRqjNLNnv43CRxCZYl+37ivmHyr5QBL7NFqq7rAeTS9Af8qRT
YGQHNVRLd994LVv9EdnHA5p7DxIG55P+M5DFMkwvwWRuKsG+OQThKrRD2LeXYGbmB8yKo2kzU//N
/d3YkIFeEycoIu2hN7XPBTSmh/q+oUOVaM7NJMublJV45YrxCTESYletaoAAwMgHSQNAZfZJPoKp
nz0skRMinvM1Qp7Fy6nWnP3IlF26FANML0LZKYOTvRI28Y5kCCOb4cw2HdQl5jq01HOJfaT1uNab
DMzVRS1TujpqTtRP6Y5VTSIpXBEkTrN+8FBnDs0ahx5uOAGSPlAIoeWl8WBp1SYuwCI4CsW9peyO
dRaYPCSjJihuM69/l7k6ljPmzVavdo02Pemcj+u2HhL+jOZNLubTUJHqYStORA+aLhuxRWgFYnVC
aGomaeG3oK5XJK7t6qh7nNL8mOsJggFXr/1rFkZQG1sOdTxmrhOt55Cs6dK8pV1JT80z442yk/dZ
mTjPAGS2jRv6Hmih2RM01pr+pcnNd+xxyHcM+x1N8y1h4kjEXEBGU/StLM4RU1NffRXTr+3QTTrP
Mvc+pGv8StzfXAHumJ7zo1axvWKAicXsx82nXwx8TqJtWp/cmZow5O4ubUhOIrhjHWvTZ2+6L5Nh
fffO8D3F6mRVmKWQ8eZlfrKKaG83fOR2Fn1FdnzfDvSRS7v6NMBEnWQ0cflC+K1zLerj6gMMnId2
zt259nhTRtGZgvmNKenSUYbj59y6lXefiemuLJmLT/n4rrvduQS3YUEdpDRCfl5Hv/GRM6jgAISe
j5awbLZ9l9Qr+saXOnXgMKGfsUH50GWT2bp0m7ugQAM31AUHyYxL22RQN2jDnWYkd9BbP2w9Bs6P
60ErolU5znSjm+4UwolVvRltQPj56OyTOr/r+6Ai1lYiUyARuM7zS+h0LFkRLe00whwRhTBAI/pT
H1aKkgzzzXfnDkQgYzhtkPjmySZKCE+laHBX8+ykN+YQX5pMtDvH6O/cqVuVWf0R0JgvNYm3pzeU
n0GRK8b43Kl+xENjGDsnDteGpfSbSdm4FUqSCLDDWgwdwMRp9i37fdqEVU29UQqqJfbHhsvfwJvH
CKY0KDqvie5kTcZBWf+kUwOqqjehvGXbAErlV/iQPLqd+eh4RfyUluZrEHBpR26vkSI/HHq7ybdU
Wc3e9jikCq9D708ahKVaWA1Wdhpq0K9BPKVb0kPJplJs5Rj5DmcGlvqDlj3FWGJWwq6sdWaCTez6
Czs/ax1OrCZhP05r5cUHa4o8JoRu4Ks+sXfaiNS9Q+QftTEtare4yHRCM+2hYMcVfUz51I4avymT
zf1k9uGm0rOLpg1irWz3Mgxug7piyb3wgO5ZNYNHyHaMjzoQWtr44dSy27NP3NsRwJnZdfOb2k7f
46QUhzpnF180+m/COVDAZRrzBQ+yXGUyVBL5tM2MVr01AFNaEsAnNv6PjIwXG5nzKUxz8MOSte8D
m6qFXNqab1qXfbPDh79SJqrIMpb30RQwNStcX9XuAywWNhO1+aILh8tlnYmVBisobN1LYxf3U8AC
j1363HRavymSwKW5ehy4vNKQbw8MntigV5P23EAJ0HovJvWR9LsMjGZtD+eh0H8gHZKh18YQudM8
3BjKYmMdwqXuQEPUDtQLTAoLM+Pfj69Pmp7zmopZbq7PDzm4CaeZ/u+vu76ckPvMbozIweX96oyj
O6YZ8Y+3vL6oB1SE1qifrm95fWpQOCAUZMmZRrMfmGFxhLyCgQhJv28Nu8a090Nd3iYTjaRi+I5y
itl20t9oeJxjYuZ0xIlauy+b9mIRquLS9mF2gpSpc95s7E1pNX/LZPpWJhaRDiF945l7cxi+5xTy
U1lGS27SMY985bUjAq0FRCAsaG6W+J4mnz1ltK4r41xOMSLK3/PMqCvLuAr0tnFSlQPEAo0EI1rd
ly3a88YlRzIvkevBim0P/YRU73pvzgKXrD8lfdHJ7qYbdHBMvHi9ido2386D/axSiGM9wEy0ZM5B
b7ObfrBQRVUS6Tt6nlG03iopiaLSLQiPzKro3QsIoyswrQvDjccVe/xD1d0QZ3Ff2oaO9g3hHTMf
UrHpJk1eFB1SJysWWQZULJG/ZtYcbWe5+Cvx9DA7SD5mF4Nzb4biqPcmrq3lRvz7nkP/j1Iq5CQe
8/To9jjLGHqsSCZ9zHLa6o15q0n7t3DowemPrQhfsiE8Nmm+bmPjjK/iCwHJs0SlFoHQFONt7qyH
ND/BA9gIDYmxgSYsmc+mMZRks4hTqKmNxfhOdPo6LvtdPCr2M+ssYtPDscEmZYGkHoOSQdJiGcot
tvoyvr/Ktyc4fo7ctJ72oYyQK4MswCd6v8lB2Mdk3C0lgm1TztYBrsTsvjPsoywWZdX9GHZodBRJ
psyHY5oeOohVRDj0/ijxEZMj1VNd9GGArDcVo6xmDvsFNUo3pW5pNuh3buGpNfHZqQhuzG649fCc
EghKIZVt58Y69lvXKaNVqlUnzF67fEQR1SmD6764iCC5pOGo/DHpSPAkNLxnQ82MNuXXlBzBhcqe
yo7GZZmBx4hpgj1NEyNrRIOvhtbvAi1hfwH0QlwsWQ9byNy/Apf5U50ENiD57E4ke1Nv8YeY1U9a
Tb6HGNsl4OQo2u5gO3QEXOBp/eiVtxUL/2qkakEjuhfFOK2yqq/2DTnZo1uh1u1OKg+ey8rR1/A1
UD5JnOzVZbIKd1db71MQPGpZhAa7iQ5lctfZKFXbppI+LBCbutFARdru8gIXIiaW7VDmr0FHcChp
SH4WR3RYo/ipsnZdLhdJFbsACg4O/QYuSw223nBXrtcKv3bQADTW9IxQnHWkr3FqqPeItoM7bwJ2
TKu8br6sUh5a/DEogZKvpMxdfJRUrOk0rMVwJmH1Ywy6+mA2HJxL9Lw1VDew0yM/rzAyA9T/PU1m
dxtbVI9ADcaUy1jmeq8J2SiroOueEuKLpNNBRCkGxrWxn7TZ9+A0r4aFnBzMfYtKGIlUyshXSFaG
YMCT85iJWsAg65D1jJNv6xpUH1x0VgR0ceoECGT7qMc7WGgPOXFjyI0JCJ7u+7DS9kb7BpP/Rmtf
OxkfzKjaDJ3a65n1kBRT6evSuB1QdvhAWhdLgP1Ta+ZZM4INmNpLqaYVFfo5gxS5mgmqoIdyi7br
W83xe5jcmYZ6RTtRIVrJc6pJB4Ojw4pm2y1ik+jk9UH43lXll+Gke7PRTqPVXYLwBVDFvdlThbim
8is3uDcQ4a9DShEgiY+q0V8tOznaY/EYCpDFGWazLD3OKA2bWmLUqPdWW36makpXegxxojTRpLdp
9x5ZHgLA2foVJE6+wsYw+7ldPkVR+pjP1U/EQiFm9VMhCEI9ck/017OUxmlsAJeUxS8yb34FLAqG
kf+4nnFuu+owSfkxJdVHNy9RPvW6sQpIxyW9/94o8y3aa18SwIuVeiXea2tMbrx5fmpc4xH9shVY
0HC1Z/xy95nrflQBcc3N4g8ecEnzA85nd4Q9PT13eetuw6k8FEupGlTFT6u1eMERIpiBCeEw/uxC
42J5DAxRO6+MqdiWs9zC2kImNodnLn1bum33GZIazf4SXMIqLIIcwe+mcdtRvTlTQXTvQBheeI/C
+8GxKMpmOsWwmVxbrZ0hvcO3QmpurF3GlnBlGwGjZ51jA4dlbMpHlTiJX0972xxwJwYu3WnjfdC9
hwhwRujGYiOpDfUQbdegMC3KjF+3zAjWxdlFP2Sigs42TkjBM5fj/fIn7vLqycuI13ZYEVIn2oo2
+iIOF9VWVVLm8CtETLENespNsW4nAnKbxHsWo3EeHB4UxrypZyA6Tg72286I+o6/+saezlYcYUax
tbcszt7N2F22ViCx5/SlDmHrDc9DURr8t/hyPZHajEO/+qH4eM5j/KKkC6+TFvEOXHHlkGQ7TB7d
dk0IX+oG+49aW036+AorAB5aQM2uzWwWnY7LZDqfhcG+CJIH4zHeq19lJkcMV3Tlo1+pd1Gn/woi
sGtpdBcPxi8sNyzynroLjZbzHj3ZVFaclYI/YJ3QwV6227h9kDSGxsmpoMUYqXfLp7/HaBf7bkg7
RBvxJYcWbaMFiBq6RIhx7fDBxYMZt59t5XyMNmgbaTwHEQ2Ofvihxn3pskcbn9g2nqAdDQ6ZJ8vn
FJjDhNwPKE8Tu/CjxiikjpygtFssCil2ysHRkYi55IFOD2HF9886srLRf3FBFeIXHFIyMYZDMtnB
2e665yEDhdroijhoDw4Llhi8cUcytQi/dthoL2KEHBcPLVfq0obmk+4S4mAwdJt9FLglTg7B6LAI
Ezp0xvtsfCLEeZkYwazyFEWpt6yQqnnHFvLpmOCz3CHaOHlvnNyMOjRzc4EHmR9vLO2WdZT40oBr
az8W9N2FheZuRmnTNshfJFAcBDROBw+dzGJY7hn2ExrckKsTzPNVi/Y4RnQrtYiYr4ksUytMXWIe
XFQ3cglnj57rDvhrU9cEnnivM7Auc2i/OuVaq9GaJ8658CIz774RdElb87FV42tlerd9yCwjU9ob
HVtbL8i2iMriBlsefN8o5jrLBS2Op19xNN3Es0p9tnk/M6kZpNuwZ2XO50+jACssuRAMXoImzfb2
QfyLtr3kFAKpY7V+YYr3ZummcNn4Pbr6xsolH1yUppu5IgzYkA8rp0FdiOPuJbK6TdnyA/SRLleQ
FOghed3GyMvwpOEqRdrer4xymW72oVqr3Nwp/KXb1vC+KG+eQ0JpqYS0ddjNPTXJ9DNG7VdeW9s2
ltSuXixWgYEGLQi2RMeUt7j0XwyP/VPXXMhX4eM9ypB+0lQOF62MzHXXL4SAjsCwOn2WMyKlaE2x
1BFx56jx2OuCLi0GrhMyWrYPSBNf9EqEtEFCb8OEDQd982nNjvLDvjvIoD8Xo4U60p35w0Uj7bX/
Q9h57TYObFH2iwgwF/mqLMuSc3wpuNtuZhZDMX79LLoH13caF5gXw5ataLJ46py91ybWPeC/5A3s
05lBXQUtvAxjfDSzCuwGa16o2KARNYylsvpwbcZJcXQkF5kmVv8VVCbx9eybrNReYZN8Gods2iU1
OuE+TneeD98hM+etsqbLpNqvEpsesGZn59Lnt6pnSzOX9hNBMy9JflWnsS0gh/fguHH7e+mNX2QE
v0/BV9cG9P+Z65UL4NtYVoDCZQQ9bHlpxa6oi2bV9wXYzhLNYxVha7JDGNF84k3Uf5CvmQCF2obW
4j52OmJ0lbltW3HHhvYxlsOHnQViNelg65SB3mvTeWsKMe2l7qJ1P5J7ndPfspIOEfCI+BynGRcn
68ZjUOhJs4IJyMrnGARgw3/vx9ilqZ6SeoJi0pZc0inZYQ0KwHewKShB8+AAJ/tq6rxxU/QLRcL/
HFyTHYyANdKRFwU2xN+kCP43CKY/a0Zm66FMH0XOttmmE7BuSoOVnSYgz2wzEdjAVkk2o9G+ezJO
8M5QGJskC4UiSNZWMz/jL5KsPTAEhwC5pF8G06Yzx9+d4CavsG+DDshTMGJ2HYoNjTFuHe+1181b
ESMziNWJJK3DokdfST8AD2A1UBpQ01e2gaZVzfdYTuRmsmZI8XWpt3bgF5shMRdRAcWk9yKFc+eO
AAxkQpcwsLBviPJNkXAeds9dSmhPTATPAeeudXIaVImi3rl2R237KCp0wz0LzFUxQ03T9i5hrO9f
ZM6ZzOTJOaTC8FZG5Jr4THoHJy8XmcpvJq4/1lfC5m8dk+wVh96uUSiEgGoMRX7Mpuk6HtrhUOQz
gQ+ufxxCLnFp2Ryppe9Ux7AnHeKz4TBtSPLxmGQQuszcPEa5hfI0oAzxXRfB67wew1bujS5DLu4k
u7KlRHCXFGhInFxgNBJ2nw353BqvqiHPqZYZ1JxNW6uTGSHtNSMaKk4TWFvc2/ZVvyRzymxmLVL4
WyY9/QLiMZ9zk1z3SCGlLu7B5xCxZ4iz7LKRIS0nBoQdpdLsupTJg+wGCg/gLLRnlwAFD9cCPIYk
znYp08mVbrp79rG7zjRDnM1MavtS5GRHq/2cXLV2eeuVDBYq9tkrI8jvhz4KXySoxwSrlmd80p3b
ztrf5z368InLjBu2N9IGt4IDItnzfB+YH1k1+46VumAcDzB85/TlL5MYI9WmEWARwRprOHpLiB/X
l/TiwZjgEnpfCf/YAwLceLqDkeIqtUp96k0JMGDNvWi2id/of0jI7Iol9AsAgMU1ylewBpUtGTrQ
8RmYR0bC+lUaUXvqKuOmzpoTOsGnYIJaJmVOUFG69pp8V/GWDpGKYtw94kQ0i8v8gHYI0ogj8SNr
JEczQIXidurma0ck+YbhzsrU7W3RZIw6yIKw8AVxdSALQvQ6YrjEjqkR83bO4gcnKJ11HZXdnhAU
8y6QEaNEw3mqQ3XfxxpbDpwCVjHnKZH1bnYXmB1DxyOpGdjbQ3wB9Px3ZltAMCGfNTcuqPsgJdo0
DDLjgqgA5ccCuZ97+hLs4RDvJKAnZ+OjjtOn4JWGPmHNz4M7HR3w55sh8vy1HXLpMb+cocds1uYE
b0BbphfExKHDngFhoEIhhLzhru9BBYQZ/8nZGalcg4KQVt9gPOgML70dMH4rnR2utxpxy3xIp+qu
nwDaxVFYbrICkouj/IA+UnBZXOu71qTas8v4TB6guBiZOEWphwjKAWMku7cE9dB+qoKRw1zSqDiD
pn6jO8hORDcRSlbyRrtgxY6iXLtNvGXy4V7yHtcxyT3QmQ+iKLD4M1w2sLH07UbbdLK53J4Qslrr
qu1/+colrNetcUX2r6ztFfNJ/FVtUK9TkZL84ZjBtgi7c7EPZL8Zmhg6OqCfMaP+zbp+H5LpTHW4
nbqELRVN+dqBy8LMEtOfzWx04VyS7MaK7UG5aXoa356Pvr6Wcro4JersFMLFWMGfyjokoUhNDq5o
/0RWSpsr+4MQPtgsUuqg952tXydX6L3RRcBHjN1fUzLchJ5xZVvpVk74ooOkf9Ik2aVLsGo8pDh/
h6eJd2P3+n1KPrSnwaajQ9ki09/EvkBzW5b5VhHVB1wAGktWpPfaKfx9gf4HXBQWz3BT8l9ju188
ZO6oAR/iZu+VAJ6qsk87Zspj+upRki6EbOKtY/xOWgoLUVi3H3MaH6ikTTEL1NuQP4VSfxhUPaMS
Zinn+ena4kHvnoU1ntspkDs50a4beuTopYLTkuQf/oT7JPXtE1jTT+mXVLTU/tS3wSMpjjHQzZ1K
ByJD6ksYah/iQkwiT9RtJU3c9aDsdh9k7WdmDRmbTyrg3BT1XVe7JziH4bbQ2a4WhrzKLftB60PP
VIVBoQl4MpYvDKaaHc0K/jd6ST+0003WYkYquHi6dDTWyQgBKRB6q5bLUhCPrPsgZbiOI85P91XR
t1uDK6Y3sp+sfITrqmi/GMUpdh8Ir6KSIRJ9unIiLDuynCUNAjo5wy46mu6avNwWLxf2kD5t3X1z
8kVNp8MNH4w49xBftJ9Iu9hEYadY2f6k95PjYLNrob95NngHElSJvnqeTeOziUb3qq3UsTHD7D64
Dh6tMS5PbYTpU6U+/c7owXe+/DwlFT2d7yJySNaACeQYj5dxXnGKsONqswa9nZdhZJ2h62CkIDj7
rDQ4qcABtEdMobmqfQ0Yo1Uv8BjMV1gO943j/VJeRsSuJYm5nswdq1ov7j0arHuHdAuST3DWsPVn
GlZq7+wXLJCZG6xpMzUbUwD5iLwAq+tL1s4jrALwJ6ZX/1J4Ka6Kyll3srvVlaNZGCgxVUfDp2qM
ZtvoahNF3j7WSCSntoq2de2uSiO/SIirR6ufphtLpFBiofTIpCHXaTZvaBzQw07nfaM2ac1ibMZd
DdwXGFGSDOZikueivmQ0RUNLgT201ypJ5WdcMGIbSdxO/XBv+DIHGtNWG9M2tl09DhuaI/vRkxeQ
51yzHA6DoE8v0+Q/WEo6926ujuHQuDD8rYeEWdRhNAnymrBaKc+39iUoip7B/pUVhORW2TDzRuvJ
okPouf28y6RpLCwg68p2go8US/B6atx8h2Od4SGODWX17Fog41lupznf8ZCg78pOoZk8W3Mbb8g1
+mhhvcLKygGm4H2bGjpkMtZ73Gvt2spdNGtwElYekIQjOhCTpeSdpDE4gENp7Ji9E/yUMAbiu4lr
mHnb1gXwGQCkc0dIp1dbNxZu6KH4JU0ve85lfpfkzi8vJzWpKiAQ5dhPGkkKcrjr4uE+51BAUUvE
qfG9+zU2UviYzvWLUXfhNvHLnRTwvnJle/ua67JZNZ+wgyhMQ+zyrq5uBm1zpeyvBlURyQoGgXWK
3VQZvwypwerrIO0rQrkflx3nZxLo8uImyVuluC4XtKshb4EXaIn25KA+OIELqNpgplJTWw9qJNRw
KxzKpyma3x02wwCt1n6FY9NUTDES/SrtJtmGmX5r7UauJS08rB/6a2iqfJ+1hCKFZMRsIK1g+Sgp
kLsBb6oQu8LgeJ2HrkV0i2ffbHixdhmuIyhwvP6UMYQ4VSw2Qrkz3WHzxaS63wg892bU6FW9tIld
hd+2U5oMoFBjnPMnek4eFoC4m3BEcb80k1eTVwIEauOn0vaKta3AlVW206+b2Sh3JvJ+JJ0xsaPO
9NHo4o/OxgqhlLhVkOH3fjh7u7zizxGuPGcJJeAwl8/dwOfmkt8N8U9derOmx2vPZKRVw6PZQ2Co
N4W1mXKHW6BHedmaEdUR//zIG3XjU7hkM5gLGPz7O/opiDX//7fZ7N7/b7DD952n5RF+HqaiFFr7
gHnLk5WW9fr7Eb//pqr/kwhBHz8gouU/zyizCg3e98/JFPOr7zv817c/j//3N0AucK4df17uP6/i
74v8+4xc79p5+9+3RADGN6KGenTyG4fjY3nX38/+94V8P5uNJaI4/DxxZWSUEN9/Wmf+Esmx3Ovv
g39/+/Mo39+ZYiQcoucgPYb9e+ST9RUUrTpCSLaPekl9sJa8rO/vMLEtEPT/57ZgXuJofv4mRWRF
V+0/f/n9XbSs1D+3tXAecQiRfrbc/vcRvn/7984/z/Vzv38exgMWAqszstaWTx99m3SWRd0Q3fy8
kNo2mEB8P9Z/fauIoTfJMOB5vx8c0jR+/9F7yorvhJAMkkTQQSlb0gu+v6QLjiZevvxz28+P39+V
WlyLrAx3/9z+ff/v274f5OfHmSqUvQ/Y6e/f/vzi58l+bvv+k5xGFh345aX981jft/3zMN8/hrqG
gNV68ZoOyP7n8f6+3e+fvx+q7Ig5X//zMH//6H897Pd9sjm8Ctuu2vtLhFtbUpZZLnF23z8KCZzW
W77886M5ajBo//x6MMGvBrs0XDouJrC07zv9fPnnNlP1EmIN8LqfZ/jnaX7u+89T/a+/s0LJa/p5
LPSFRGRdzd83f9/BrYhf+PvOfh7gv37/z5N8//jvr42wqA5T2m3/50fw87A/r+N/Psz3H/7zN9+3
xSjItoOAX5BgRUbni4zwOyynHDSjDyzcjb6N9JDs/i4Xg/NseDDGgMPY1dP3aqAW0hm5fOroOpmA
WbZ0HwqswplBS5Etm+8Yy0UM+IJlfWhcB3umv81pQoZ08pbv6NY1Lltsv9qSO+Ltec8XO6N1ZgbF
oykb8xDG6T4b+8e6S2g5GrQ0Bckeq7FF/deRdFXJ/qa11JmUCEhLHTVzW0y3U9V/AvnfZDF6AifV
7D2Yw9IDJAA5nyYAfgQ/EBUh94Vlfob5+GhVYbaLa0QRxagQFzXeChxxsrULqqQoOxeqjlcNHkfc
M1VMbnRTnKNlDqOclilIcSkstAAMsb1NCLDlZFIKM0Wv8OFqeVfV3XE0JwGEdDZJKvHtw0yemOOz
XR3FC6UJWxtNtObQUujYAe7pBCZv4zID7wu2+nymG8VehZ3ejWtDxWPmY2wldj3KQaSgeF/MYX5y
3PxYVtUZlS6G55Y0yYHoMjUBGOj6ZOtxbadCuY4jJlJQhaMNO3a1acvjFHfXdCXYY6S0AQ0TAGKU
Wvj7mQJI7Sa7oeaz87RzkEEcP0bMEOfKxn8vg3ZTsTFvg+km68c/reCDCfrwjZk649E+BD2fEfmW
8zgLw8WqoDEyO7u2ezNG9JSyb2nil7r/k0oKSNOkIhhnL9jLeSWMSh+0zfjbaAJAzj6ftEs7vWoH
d0tt/EwtOe7a2lTrXLefIrktosU0itZ2RS+ozPaOMU339hIWBJWByjyf12Skvbd9GG8Z3xcH4msz
hAgxeYyzRay0znfku9OEdXnjEbpGYIR34+LcB/lhXo8zms8IKwDRMvyjiU2McT8zg8RMHwUmYwPO
JW2zs4+NP1oW86YZz8sRZKe+Pufx/MUImzK5ZTxQu+/aEPKi7O53Xdjj2ub0WyMD7FfjhFQujkW1
ds3UZT8lrhlTDJsGbwhRgOMGhOfOcTNjP2cmemc9MRQpmC2ifHmRSYaYn4RNNGs96kGLF8xz+SjJ
NqWee0Jp+gnro4eOztgVUSvvJgugZB38ImzUhQIdfUy9sdMBfKnBoi6znDP9hPgUl1i5wvgTQzO8
EJBDW2ucX8N6wqvvHizjS4TA3uzESY6OZRbwDcy7WUvc8FMOvLZ/nCwwBxCyu4DqWxl0XrMeRo6R
/c5qq9vNNYUxjcdqZwTPkNMA46bEejR52RHUU9ILMdT1zCm9HvRAU9yybiKiJLcF09fO/PBql7IH
wznE8Ic2q58Q0+frkE6lH1Zvlu4vzNCKdeDoHWmqz8qUUKbblM44EQM0aXr2G9ZI1EakJPIpxh2p
iA+ea5jUyRYoS/cZ8FXtYlvLc/ZIbVGbmzIl9zCwoq0J4NZyEFzm+fQCV+dDRnXD1Fh9pvPrbEMx
FKhDzSRmdm8/BXX8hBG+PJWJBgx+gg5u+n34occu2NCugv4BjFVRkPvS/kMc4Uab/ls6eBd0mS9A
Aq6hXkbrwoKdbKK/07ObbhcKg67aa7JCiScup30Wx/4qmcv4MP3y+30v88es7N6trmQupKdbNzVI
VcYz6NNJxCTB2u0yCKuBHFllR4O1GTYRxwTRKB3quPSj50MiTBQhDDaLYzViwcKmVa81e8TYpGYX
+H1aMjaqXVN48g41it4OEgLOMkL2R1I2yo6FwKDjkOevA9jAjRXmizKedkTbFi8V8Y9rT0+bHDDn
BvjjvPEbk4YMOe0QHMctCIZnP7Xv+nFpTr/0PlPfOsmwUiKISOxPZWSfRWL/bmts3zRc151J0Esn
ChwzHeVaITNQEAhpAng/q3iKXi1UCmOBrnOY1IOZ1pe6BWMCG6vqaHS2NKzsgRcc27uwxXpnarvZ
joa/xHJXN8ytiLXz3Y0jIvat0XhUkAn5j5SZX+3Qi9Ae1QD3U+tI5tWNaAXmoVxdiozGliOOde1/
tEm1VaN7C6Sv2LhmfogtQS6y1HrTkQ2984PhCmTaKvIXsAFX3W3npOjagfltfIPZDeK+CX1DOW6k
Y/wOagZ8sh/3TuIwGRjQKAnIumPzSBokIJbC3SvX3nvzcM7i8qkczZ1r5QjRY+QhU52/JYTIKEO9
hqYiL28dxcHKq+p7NMCPcBqfpwXL4jbtI3iS32r0X2yFrobWMKmTOz8az4AtRUbD1WqRslq+f1YV
MhrVMklVDGV8l+RXiUIl8fdDAggjQan2xtT+PYzyR7/qrkffW6XmgMA1P7Ru/paNHBOpbnd2R23g
9NfxjIgIHvvWbGhqkTx9mxAb4DScnxly2vzArhv1Yc6sLxl8JPZqIuPZe5/0+B61zARFjiQ0ULQJ
Eia+RfZ7EMmTU49voIa/Uoa0feSAAE+OnVs8Ml9lImeq+wpXaZcYTMcziy9O/ODOCFLUnPRbYE4d
iIp574bRRxu0x6jDlkN3k3D4AumHFl+t284bzRUW6DoShtJl/GQitzDcAXK6WRJ7jkdIl3dZBGPG
QhixxRS1H0E0vRVtujTICK8eGdNjUovWxuSqVZxwbTbsU5137JflQuQS9mHRUdeVLFeVIK7a+20W
GI/M4bXjRR3N6iWpMkBQU/4ckrXDyveQNJJIhE7w0UcXq6JM8Oy9TofDqOSuPUDe3oHc81gkkEok
WK5WA2PC93hiMNiJ6pIEi3pBt1uznfzNGF5nSj3kHUBYhkKYVDh7h0B+5Tmg5myAwDQ2L6hCru1Q
33ZBvhbdcFfp6N0jlIo5BG2odMjfRBiiP8DsuW5nmlqOS2945thY2Fdk7VA2NNZARTOC7DCvOSX3
bjfNR5iPUhUXvAGobTAD4ZnhdOlefE1bjhjjEaCMuslTGiS4fPg0XfScTgF31M+/qsW4Uuh8QHrd
PSU04g9NzFQFQY/AtYDHAN15GfUnpFsxYB/5jg1mw5Jr73zip0Tbn50mPGtVwYSSaOnzBM8Xo3XH
QFeAhbrIUKcGkTBWzuzR5Hf4kAUfoxA4CApUVpvOFiSI42Gnz8JktXhAT11xzCFmQkO98tomudf9
VktfP3KBo5K8Cz/NseuuwSCvoX54h0DqR8Od2M2F3Tua39U0GQl22e69acNd1AdMNZKJ3yKZy2nS
NExFcqUIbzANTh6KsBpNYB0xPmPWhyC1yEBw9MGRGM8XEpWIvUOa01fowKmNIXDh64SYkybXLn6s
PhpuxjDlcKmTe4vlZ9N2nGtSZowJ6+soUX9Em9AetxiXZ86TbIMLgpNf1ogqZW5aSm9MQpKQKMa9
5y4C70qxGNFk68PoQgmyShvvbCfZM7X2c+A71dqDJIJMd/xNV4phS9CPlyDkUuNPG1CbH1GVcDX3
7wxyawGI1ki3a86OgYQHerdeXzBt8nOy5QJqMD93d2mU/Ol3oatPnrIIdvIIkrbG4clTw9aygYRP
hcG1VbAP9rtbbKgMe43s1qE3zsz1Fy2xcs+Y7aauZ6aYc9zv0eU6oEM3VlA+oSD6xU65XntZjezV
YuIvOGiMP7a0PxKVHaXPdDCJiQlzL0VlwoqKERPnBYXo7IGwarNgHWLKSWfv3HThI3GTX4x2nNC9
Tka5RfJOpgYCS6xGW91HCwLPRURSv41NetWV8/3s0Jzpq/faNVCrhojGwLc8VS6S0bGSTwFBDava
jKg7MeWjlcUAHqDlMEEIIE5hvDIfyAQgZtb7SLsiXvUkjLmRb+9cZ3q0TcxLKWdgzCecuUm0SM6+
PAQlmxygDHvEmFDFxB/f4dUx93nKBWdpUQz1trD4nNzBvURjcQYkjzPOD2zKsfbcZt6LAWOAkC6+
9P2r3Z4Ma+ebI2MAz3hwFTkFLtsxFimFMTDABzo9B4t3dyAcLstY2AznBBPqrY+dXwSXTjtp9w/w
qbeTtoBiRTnYxoaK0As5+pUxhVsKE7iBcUZB5XCxQNKnMuePw7hi5Y/dF0Pt73WT7ATPXpO3eJeg
rl/FtdhkIbN7g+SqlfDsDy8IvhLmS1gF1dGxh0M/2SGTB+u+9kKkU1aIqBj+mJkR6codtkkCwhcB
1mEMMgbj5HVZiCKF1QfUAWm1tkIkPIg7AJzVx0bqk4FAEdwN0K68ekrz8hyb/lXfAG9S1M+DDpnB
W3a98vPF8pduVqqdL7QCXiv3c0KSVBVzCkoLMZnTdneiHN5EO/xOCn2YGWr7tvWOvhOGoDNk6xL+
nBwbbH3zwECAg6dyH/pM3HUMQ1dTWpx7HEsGM8qVSsO31EN/gv7pUer7zjUZhLJ1h9cLlNiE3stQ
6Zx77rVrMfnMIr31SUnbNKa4qdh19IAliIQxb0N3eLJ748kMu3IXxdM9Drd+A9rgriC1p+9TCeJy
fg3Ce7J2CU63CwEFbzEs6JQCmwJzidPbpLbaTIN3hWxs1TfdXosY/RCu5/ypxgFKcKc8cEyumyp2
tmNKQDlyO/4UNNvWsH06z1dEmiFyb/H5RYQdhh3eU8IAhtp8NfL8CkKpvZfjtFej3Kk+x/RSiw5J
lf4d13A9PedIfYEnnAJjCdqgqmT3NdyY2ZFK2jsai/KkT0IUMr3P0xDDkYegfp3wtawdNHhB+jmJ
+DXW8RbeKXkefees09BGdDW9KDfJt9Im1cQOVmUP4a3F1eKnjPbc7jUrmbBLpp0bmfJfC/0GLUw4
4Ha0sHCKA3+WLuIrP3saR67enkLQWgHkW/e+XodBW4H760pEQuGVqz4rKaJVFlcXHcU7J/MSTK/j
qcpseK8Stm7asWlDj1zr38kwPWWo2GCohuGq5ozfhgY8LSfkVBqG9lJOuxDS9EQyClpPDe8sixiF
Kgn0Sm7dvK8A0/oMBiS9kCT5VDK/NgWaJrZgHtt6r1rNSXuIR6XJm2vFqlH25+Bg6sifAEuXe4Rv
7wI1i5gBz00hOXJO9amYAe2Eyj/J2Pygoh52NdTDOUKoWvNlSZxYjeZ808ThQQCB7d45FYmoKD8S
W+5sr/8DkuUiQ3xeCWuUJZpt0Yvn0BpPU2Og5KjZxSuCOPrGRVfG9E8wvcpCe28srfC4mq5zz9Sk
k5fdLkHA6DNsJlBqeOYcRQ1iVYhcBtffNuTFcL8V1MFoAwXtSDrmEx5UY5Mw/Xt2bbQjQy3vdPwZ
ji914Lygn3kURUe1CXXFQ2exbqVMVog6UCShpRTsFih4OTfR7Kp6Xzf+znkzSUWpLed5LDqDD7S5
V3x4q3Jw7ow8mzbadV57uB9WBEiS9EAkknkYXWMheIxm/2Atujc3iltKYUJUEIwE7GExKeLv6pyC
Phyux96+DePorvpi4ZWwNofauSYD9S532an5Dfz2dAAf55qvMWjq1WSri5cPjyM6hR1hDLcpEEVi
LY1VwEzWZQy7YRMID5nCc3IerA+k1B8C53JrcmBm3rOI/Qfbh3EbJec4nPeZxoJCMkjbcLZEWKcD
+PiO+dpp75chkITwvo6Yqna4cWnGpFz/Qc0TZGD3x7q7ZLV/blkAQpdgmEZbb3LZvAZGdD03aDXI
D81sf6Zx1/6u6nHRCjznXY2WIUauNQDUMU0PsYjkaKGK6UpFKqSJm8pjgqyk/lW6/V0Vd0Tlph57
mu6BwPsTIot2zZCCmgqpfcDEkhdmEClepF8UABZDGVuv3FT9jov4kHrZVYO32My8zzho6FM1TUX8
uBXtxmRvT9Ul87Nx3dT5sepH/CQmYEvlfWRWe9XYTGJDj5iWDP9tqp1fsSzvmsTb8hJOXXwjoCG0
83BdGtBvMh/pRgL+YnDupTZwZ8g/c2k82otnDcfOo5G992gcvNkmIMGsqLlstJ1FtXG09Vt0+miH
yQNEnOioyuxTy+XDjvP3yepfABuzhDk4jVvFe06Gy5QNZ5UmD1goPighPsxF5iwUiaXV9N5V0bAK
TC7kRhFmABTJopptgby5++5UjvuRJXPjTLRmzcS+QrVONyF+JzAqWWaq10UenVBB30PsdlfCNN7m
aLg26/AqDsuzzRIOFGWvlUJiMNioakiBHZLXJG/c9Z/aq357Tv5LVhUxHLa6K4x6hYSNxcXHHSMx
f4Aem8thK7G9+nT08syqTk5ePCCGXJUCDUmJ+mUasDDFlnxJU1SxXgf5BSYhwXuuw5gaMb2hor1f
l6Ch13oe05UQSbabI3HKVfnhu/U70vGbvpDBNuE45Qx5we0gtka3CUt1Trog2ttNuhYDmRjCKNdO
Ol8MSdBg3s/72nO2Xgfph0uesfXydWBzdqGi7A9ej8J80VOPARa75U1VTng/Cpo3YJrYlVPRcRSX
Zyd/hiCziXN128T6Ne7Rvi6H4DzV9qqkPNpFPgcKvfwLdr89HfFXKfSFzu2NJF6ZXQJBEXltbb20
OuVu8aBj+60YfZJVdExZO1T7gKTD2IV03pfJA+oFrsMmTRmax9WB3dgD2N/XSqe/2f0+DoHWR4Ef
xCnnJSggf/Wq66aSb5QH3TGOKVEkjfprI3C3DTqqNWJ7cr0L+9AYLm29FPRdatfRdTEZ10pUxoW9
5stY0NudO7FrqoRQKs9fgtQQ4mCooTPu5hmBt+dSGQwIeAAYVsZv9r2rqesf3UQGh3E2LhW7cuLI
MpqYQXTVJwObRoIanak11lWK6L6Cejy1hXVl5GiZ6xnYeJQJNmpBbO4Lae2nKayPnhEgx5/CYI0D
rLg3phZNDWSO/fePf2+TxSHlvFwiYkROnmFTVjbXKu2xjS/UPo+JIinH18BNzgx+up0v8FTV4XRU
oshwHIh3nz6yhYF6JZzOOPB+drNFodoRzNwU8OrZ2jzPedPueyr0ZuAa1jc0IBP9QDr9R6dBQCU+
V5+ZSC7X6sO9kH+EIKllyhkN1fSN57bukUuiImjxphjdpLEwUdr7g/WFG5iThgq7kPKXk7pgc3xa
6FCV3BCLPGEevCefZSkA+zcsJVtsINoMDkKK33FoY34Baz+xCMtOHp05uQZTD3o1tF/C7NIhRcAj
fK6Xp0uWCYzjk3M5xO9DGDwHLkSMoDyQLIlMfUqvZ9O/L6qbKgXDgLLmoYxwuGNkOjaVS0tT3OBh
XDUi+GxGoMhuBMnLy+8IjKQlbxS0Dcfm5AJuxgXhcEaE5bTtTH3V9ege64h4XTUhWUPoxmntHMve
/QqJCNuZ8FPQiddZTCfUl93KElXLkeWIlT1hvAMhddOk/StsZMqhMcXW6BR/hmRuzzrT+4j2tumx
U3aikAssLOQQV9U2jM3XZBLnMPqDCio9mc3iRWDDWSVByfKYPhTDs3SwpfQBe7Q4Qh6rsH6PWqES
VigzwpS9s0CWB0Nmnyam9ZKFrNaZBlKX0WKBBuXtLQJOlqRlv3cv7LEffbN4aYsg3xqggTe9BYIi
MmCFBfY+WaRwKYpM/okRm3bz4NI5pEmFTpO2J8bfOWdWgqW5IplmNvzL6GXZHmUQ97JPDrOwnRn4
HzOGxGKgVSl7hit9xL3ahfGmR/ZwhgNhqcyDdeb71lbO/aOVKwpVp8ZZDOln5dCw8qrPLK1vm7Ac
Dvm0uItyPCO2e9SFJqg0YjDVzjSfhMg+Opp8XG2UgdmUjlmu4mOU9ksBbb95Pv5XupXRnr9ubs0C
zdJgI29bRk/yvabDgnHJoHbV1xgHMA1iqIxyaHoUI3cSzAuQOZqdnWmE+/7Sk6e1roqO+JTSa6j5
GXv4/RAcu5qOXzJ3A/MyDpjQiUjGjMmtobxbjU3W3dUFQ6DWa/nXDIoIxfQceXAVQJFfjzly5IG2
JrUUQRQ9Fhp2U/u4dsEOkD171ozdcZSyiAlb4LFJzqVr3oSV6+xds6t3/UReSZ1i0MjKbWwTITlH
XByiyG1PA/32LMDSkGbjs1/iAzX1E1Mz/v/lDGyOjqxMSPbKFW119q0Fxlf/1Dj9rjSdZj3UZXKt
BfPTuqFpXzmjcWo4imGAAQvUyD3ZQLyGITGq3lJ/Ku2d5v7oZaykeQKqm9SBA56zlCVMTVduu8yE
GtNYdVaBb0tkDXVt7q0WcDg5ihwWxuDaJ+aNheZEY5vle89Fjm1MWKVcE2BR2lAivKHCN8sp2lak
+PnyJh95imziFHbyhtRZ13VQ0dXX+GtftM9nKy3tQ9nL0NBw2m+K8bnxece193/YO7Pluo2sS79K
ha8bbmQiAST+6OoLnnngcChO0g2CkkjM84yn7w+0q8tSue3o+z8cQUumyYNzMGTuvdf6Fi8pEwxm
YwCxuWEk4+j+2fZsgRQ8O2uakqeguJi0ULiiGHRzVjZh0kB5BImw8XltUU5bq+IRKpZdlsusZ+OQ
hrCKg36vKNyvTCMzNrJT+Y5hMZTnfOshwwzDnterXk1HtfcZIYR9PD2DYziXvdtDTYgL9JRYK0hB
wwYPQGCMZv4n411lhHzZdvC1tAgsdDXpMsxQaRx60qsBWNA2d8rvsk35iKb4rl+cutrXT2nY6z0+
JdJNSOa7atGgrmVV7bv8VOdcybaPa4obCTJLea0m4s2KMSe1QeLsZFthc82pUnwnXu/VlO/9OH/v
8uriEVVg29Xd3DgknUUYyxv/Fe0eP62kg6H7wYcstR5LHpkpOx7HGPqbgRmzg38qDvtNExqfvVpp
pAq1ueJ5h6RAGS6hEPpbmChmOoy9wOSz06HOIZWFHSt17U4WPCuzcUrWLNuH2PKno4MV5yqi9FF5
x2Y2KMYtOY+7tIw+tUZqbmt9J5XBxtCcnvoRQFVj0hUe68e2ZyLiDPjugrwBA0RMqjOmM0cfXIdN
+xk2etMAMO+jO021TxHMqtj347OSlAMdfrWr0DPYs+/rwg5vA5DeRmExNmCvMjToeYv+M/AINN3+
ddIlPWkT3wdNQ7+MacH3gfHQ0hQg4M27CmTu0PywHkn6oNuattkGLcirQeleh+4EOSxShyyOL8Q5
L7R86DbuXBI76dG/Fj01H9Q4mv9l/mZaw9e2N9mxOMNe8OzZJXkB6zP9iqPc52cxlxiayli69T3v
KOaqwldUl3a6Cy0wnvDHEyPeZyZsodq37qrGi48FuuSVVcFHwgs4lWSa4OSFk4/XJmyH4abEmqVq
hCwj6Kywe52m4pYVNmYXTNhnWUQwUXN0IOV2iouGbF3qDixY5Z05l9/jBi1IG8afpOn5q7Ci9RoW
NoS+isYJBrruNndWUWZ8o9c+fDGCPdNXZOyGuukbxmzzmH9zXfigrqI0qpubanHmEEw57wKodrfR
8sWm+5YZHuzy5W/4VL71Np2HJZeApUA/AC4Y9xkC8asECQQNomSrDQ+yYN1P67LiOeyX4iHuopjr
wHxuynBYCyndVWDttYNnTM3eM9EXQGVqetpFkw2b2qeQyYaZvdBVPRbVoRqbh94t553EgLTpgSmN
iQqYHTOdgwVS7bh5cBFrLEqtxvsrmMSxheMZ66Cyp/JKio1VN91NX+r7NOcDzWf8qqWob1qvJSAw
AknJzyOAN1rGG9UQ39b+RJOfNiOOwq9DJ2CSuozl4048WU7lou74Ula5vwtHDNYF6LLavc2YiBF3
qpATo5z3S2PbM2IVqdGsC6BlMaYt3+mxhhfHpO5GAOcV8DD/BijZdeBQq1CWoYMt4cUaRAEUAj20
V5L0F41vPHKBsbn6Tlj1peoS2jAOJI6J+adiXQrSlkoAb6bf38U+rvHItvp1m2eEsKbg3yqh3127
x3vYPo0tSjNFkt7KnVDYNljxLWv+rkZC7yzorPG763CBzln6rQIfT/OzZe9noPrPp4Dk9fKxThBT
tFxcsnkYk+bk1Sh88Glu0Jk/igSuAZHP31Rf45O3BGg5T1qEgLmkgpdXKfOXTR84Bw/Jz7GMx0cx
Y+ELiD6x04IPwFXf4QbsOvIWcIqkgNd1vB7i9AFCBHNTFyc/MnLkdNNtbzE9sJX/ObxDgcJTZeUP
86aT7dro62vAY+kOWcZh6v3bsmFA7NKLSATxF/T0Yh7/03OW22/1PF4r8AbsUklDCU8YkvMrrk4D
QVCzTRQ+rWTZnTFHuXXiEEt30mDY7K19ZbcHATGpy8ZPxjSL6w4tkCxtloFoD5fCZvNuvcnEAmcM
K8Io2pk+V8JiwOcmSc2uED3VOjy1zNLoub1K1bZn9J887fW0NdrWWzdwlD214PCjS0p8+SrgWV8Q
La7EwelTlnIAyZtUlKQdR1jrRuxK0ngL7O41UcnXFqIyV7/cDRXnRUXDCh9UsnXmBlwtTcg4zjaG
ETNBs/DzyQIkiMLFRoeBia3Nx9yjWUb4xBP2GLfxI+f/3v1a45dcB/QLaNPS9G88E98hZZUdvI3N
eN9I961M22c9NZ+YQkAhjQ1C5d2WuTPussqnHFBiUe8wRzXwXDsKvJEZevqKLMWKkp/UH2RH1qms
xFfhD2CWcnRiyzQrb0mRoFIDFpaXh350Tj1hXOQLu9xBOeq9jAe37xgvVhe91xInNizrkYgOZG0+
7vn6LXebZ0Ki6UbnxW2lyLVj5eSZTpKtt89Ufz0ClMA7OzA82XQ6QlJnkn4ZsFGtSjfd2IvNhYfP
d1e+MdDUm3D2rkckaetcqG9pFlwwC4dHGELH0Z4/DOXXJYAwNu7Z2QEUmOREd7eTbW6QzZGtSuOn
y52dGMbg3LRltQ2a6h4f2Ma0ybUpE3WsKUqDtiLyuQM9kHlVyxMeI1n8FkJcw7TQHqzc4H2DU1QO
XRy2txRhTrAxpgELROid6GysxiZf1sGIRHc3fwjL+s4ikWYE6sBhROsBH+1a0y1f1fT8HIC5VxXj
8lU0wdBzreQcO9UlgHV7JceSidXIEGMkggbl1I5EJAAl5W07mwJqc7/FNQFeLWFTVjb7Igf10dET
jnLIO+2Yb3Q4X0fwq1ckz+Qbs2yPgY4PRBGjcEdxJAAwbuDXPEcUi+mI36Vv2AK0ARw4Nv0AIL4H
DPSqGLCCFxjR2pjkq9NWt8ps9xmBwZtWsN9NW9wh7KsNIjcLWNvDXRtYX0t1CiyemmM0uIzD3j00
DoWyIVb23ps7ta80v1Sln5ig7MY8YFaSnCyK0jBgGzEG8taNx1siq2+jgSDtThzKIM22gvaAkzl3
o8QMR3uq3pWVSdabBdqsls/NCO+momFqZ2BW2j5eeblzk8/WJ9+K7xXPlK0mPi+p551XknTJSq50
vOoKBmTkomzimG4kFrgYi4SsRmuNjJK/6YDNTokuZkmZN9vsEBWgqnsSI9uWXQnNRi8fkQAY6VmN
9Xc/7r8nDbMKoqhEdZ9WXcdNM2GFKV7Q3X+PRvut64sNcWtry0zLnWmMzMuIVhMVVbsTfqUly8Ae
AxnNM+PWKmYC+9yn2B33Jnm3mDKrtdHKc0TAFHhZNDodC6Ld4LU9v6Ol3lRmyYLR1KveU1u7YoU1
h69I1u/S5KuyFsBBcqCpe8ESJjl/xfPse+sa9AFWJ/HoFTVqJO9z2OE6Z9J5NsAkXCG06xDOjmc7
05/wWtHgzvSjWffnzi9uP1D+/5168HepB7Yp5cdH9W38r+CtWL+2r/94y9uonW5es7d//vL0Vmd4
2H7IPfjtZ37PPXDFr+A3Qc5ZpoAob1vEDvyee+Bav3JuXdN1GJ+awnZ4pRzhYPjPX5T9K1AAJbSy
XdNCtfDLPxpK3OU78ldXesLjOzapCLZy/39iD5xf/lEW6RQU+eH7P3+xpWfbwvNcDhA8s1Km4vvf
Xu+jPGj++Yv4Hxo39xwVkFcCx/umuyVa4ILadsTNWv2enPHbB3P322/9B3OyuyLKW37cWn7ZH14M
7bSweKekOZAuyudBzMMfX8zv+kqSFe/vp1okW6mXLVOPfkygB9xUwLHM7wSlHTrC8cCLe7l+qYzx
kGYorqKeNGyX3kPKDL4eENyiM11DcgnWKuFhoPPokf71Q8mgauU41imiH7QuZTWsu5qBsUKUMY4u
NHo7OheB3g8N+weDxggFc333hyvgT96o6/7JG7UdU5sU1AJx0E+fauggprIS7e2nAJFAyz7bijWh
aREYWYzniUDMYCOERFD4Tk7hvlxaT1HODM6nBIzKFshiticS9T1T2TlN+2GtE7w2Tk1AZi4zcmZB
t8kCkE/RDEA+aex1GLzlLulSdZDaOvRI+UCAKuzzrQX/IyHlrmROZgG8KCwGLORqem78FC1God9C
iMMcVz+TdXOlyBVLa1Q7hgu73VYcdttThw6uiQY3ITjZDdqXqaILEwbVPtTiMWe5ZP4Fw52u4z5G
Jn/lWZbNj0TvIp72eTnc4Y0FkEMU+VqC3JjfqrS6S8zgnSkI4q8k+lR2NByGsWdH1uj1pJLPRbWI
k5Ds9qBnV5mD9utvztVy0f18UbqK82TTquUO/emiNGtVWlk7e1D6Dc3z3n+IreSL1+LSRX6JVhQ7
YZ1DgyfP1V7jyrtKCrS3aN32jUFyhQ/wDYnmPkgsDVkrNPc1OVU+RKG1jIYjtk1nY1f6ZWzQDkiK
tiuzn1D4xxkKqGDHnnIk9b2lQzNdxHNvIpqUCJzs2Guogaj4KteizC+47qve2NTD4G1m5X1NQzUe
rbp6gUd3BqiggerZMYpNmmJ2cspkuTj27rKCC88dmQZO/ZmctS+gOe/8ZsKEeCz64TBJZy1FehP7
xi0lxNl2Vyk+M8ts+hUiJObP0oFqw1lUOdvTUHsXUwwMZqallR/Ht543rV3IXGOTvLNlOHKi7jOP
K+ZvztOfnCZNCSaIkFGuI80fnx1AQbpucgdvH1klanuTWlYH9gQkFZ6m/AQG7+WvX1D82U1MXI1l
K9KlyWz56cKwATlRLfOK1siO3HHuZs1QWS03g5N3zwyXbqDEMGHVaDemBduJRhHvpsRTkzNxiIJ3
4iiDKtj33ee/PrY/u2Y909VLic8jxmLd+OODlA57nmdGiuxBnr2GrY8bcmisZHRFbddm+wSMNJ+z
vzkHf/KyyhTKsl1tQc5WP50Dj/GzTgdD75Eav6PxfjBLngfEbb83FcDIYEyY1eqHv36vwlx+7U93
qC35z66zLFP/sUbFgZCEXzh6b7YoYaLgNhjQgYZDevZLk1yVUqRXqkcsqlArug8JWoSrapTkLUAX
F8LDjY61wmNZ4rbLrp24OFUxDxnfJDSZGJRzKrzdRHwecpUJ2ZOJDaRMnWSNWflOLWjldIqe89q4
5Mo55j0f9eQG6ZrQ9k3F627SES0/uJltXA4t1+YdGYz4dh327kmaHTyHBSCwTrlZYNr+EkxMm9w8
YDAXAsZ0GRxXBa41R9ffWnQjZYKzvIMH4S8wbx80KkKVLy0RfonNkQ2Jm6yTCl61j0KU3TKBnfAU
iSlP1nHUYtrN0Nwm8MNQvznoWKblwZOO81kFLAamwsQzcdoouAyHjLKIcR0Jb9OD1RePJEPw/7K0
Xnm4c9yWNacyevOqi7wHYM0cmMeHa1fWizPNcLKX1WEigHyoIG9Ij+FOmOxrggUoe0gpUCQOLK35
v7kipPopqokxFNEFggtRutrxPHu5d/+wbfGln3YhcX77YFH3DNY2zvtb9MXzzvCZoPTeBfvRxLC+
vLYsBL5h617Pw2wwvA4O06i8db9Je20t40nohdrcCz0AMctQRWWIGCAR9sxh0IR04GgMs0NtKcVj
FzcCLX3CXGbb8UBft10M50j1HqMlNDlwDCN3iYFn4MR0WK5sTZ5IlrZo7Vyb8sJdNdasWUHQZIXZ
9N7mztGVkblWtveV5Kkai7xXLAobUDGoANudTFR9TXv9O51HBJ7+9IAGFBmmtkED0XRGb1XOnywz
RKuU3+tKL+LHGoldAeulFPLF69JhK5W7Rb+NO4YKYtPiLbE1Ov25Y4sVEMjRzoKRFsHJOHu6bdgb
z7QpmUuF005n1iPdmM8+lFYEafYzyRwY7NPoUxyjo6iQgDm+scYiBrWOBp7TGDfVjKeODJJ137oX
Xpcga9fbB13NeE5PJG8Pn6y43NMt32gzi8CWDtc1hkq8jS5eHD4q9dQOKY32qr/PK/ud8TAtDpQK
eUmsAIbAeO24HDc84EvIxnpFQBHNUMInEhrFq3SW/Gw4YU6mF4+obM1ntaRUMzA3FhErk7gNor2D
QUe2LJPDOGZcyfzsil71K1szyOfA6uN2SpfdqdgqAQyLMpKYKwbyOqyOXeBgb2wWRtgc5askBiEe
W8VhdL2FasslEZVQcVGg4AKIkb5ahDfBY44hTyaSgYptHsplcbYikl7TsN1oVYY06rIXeiRX8ViF
T0zpPsV2dYqIWY6dUK6qBNITqL59BsCC2GcsC+V2IAUiVFwMEx4U0y1I87bHhMtuX5kU5b4uupWc
vIsXOHAdjP4TjRZvRSP4MeN2BQtqXcLBNUgzTU4C0BVauKOT8GtYSpxd6asnu7JJUiKPoBGhwWPI
2uUmq0s1VjwFZUCuV4hO0QY+V0SPeTKeYkF4+VCYFqj48nGUCNpmL6W3MRbWVdaJnYslbq8S1tIw
AROO3HDcMjwHpIFcKwegPUxwavvZvYV3cJpD63bqu01pGK8ZIE42rVesNtAYLMnuacyozf3+cy/z
+8Dk/Ge1aZ5IPjs2rnmQPTtUm91KYZfZNu+MT5bPkxm9z62ngnyP2n2VxtEl1jn3kx7uG0Sb5IBg
IVCGRDi2ZEYI7mp0yPspiWiVX40Ma5gZjsTNlv4EVm+Ir5OYKIUk21VV8bm2iuaqiSSyHLQpoHbR
pI2p9eq1Rz/svtOYHg71wH3sjc2uASGSVtWnXNuHy3bwwmsI2LTejfwaCBQs+HZduuFTksGxddFJ
9KaPDakkzOnUOdXntuoevEZ+oWGWVPOxmkApRl4Bsm5yaRLUebya3eE5te111/psutsd0vabeWyZ
iucwFGOkOshfyL4Ns8c67REtpN5roiu04cn4KaVTf5UhPHIQui2Krn6b8qjPDfDObZ3O66kP5SZI
fOSmo9iBj08wzDWoWdJzn/sPtERWw1jMDGCQKZUy/UwHkvOunkpzyLC2RsWVASEUacrw7ElWEyM2
k0tpePneLQiG8kR1Qb9ubAuqA+SVe2NscWJMK5+6ERXChBxBOvTYFcQwficK+QaFo9XfVzhS40Vs
WxYSYatqH7FBXgwgIonVxuscskUM2Paq1XqDswIV5uw+kuOTH+Y8U4Q0RTwj56ZE/44/gm7OQbdh
uhEe5l/cz69+9IBEt10NEw/N0LrkxJ5TdHVXjrVrR/JkRQjmr+JJGtfOMVmIRmTCtIQBerTqEsgz
BA6ubVe5G3TCFltJdOnD8Fh6yDgb2QGanrsjrTYIWiy3kwE2nHOVeNNXI/rCXd5syGeN17bnPXWN
dxkxNV0FXvLYlPVOjYLTTyba1cWss+DgNNkuqSJ3Y4VTsQ7LCrQL/FMzM88mofMr9pGMyTr6qrP1
UnoE0Ch0HIhi8NSSIN13J9vJUZYF3yzAWGnwLVMYIbIKbQi7qUdwL9GqJZd+XdrDUfrNs2l43/ws
2jslKrDJN57AWAxXrijW1Pp9tSnGZN+Z6gU10kPG44VAD31LSw2ktpvuvd5bJwNlZJISUeW+x7FE
h6lrDrQvnodFY+qiDxny8Kawwhc/eEFhkua0ac1EMVu3vJ0oR0hoodx//OyAeplObLdtICNPI5oC
y2NrMAh7At+9YorHbCgYnkNnQGVpkKHYx3gLa1cxIurmR6NLcaz14Z7M+XQ98v0cq9PUJu927yAh
TQksAiT5XMxLwoZpb2SlSHZXzZGMa2wE0sRzqvVprD2ovbwYuWXcakH6FJa4gKoSNFAVPIaScs1a
ApKGz61R0Cp2X2Qg7BejviDhuWdGWG8YKuDmNWZvNeBpQ66fZZ+Twthhi18PUxxDANXjxi4ZlBie
eAtjsz5202veOnfDYAAjoYtwMMrxpXWDcxv6YAJx1ORGuCps43EiTQVPPBi/oURky4YHxNCs1iwD
KeAYdZeUGBfzg6pR+RhUro3a+o5t0jYNm6UArH/7Ys+MSlSRMZNz7Avb1XlbWCBmdYKQppsN+jo0
0tHuIpXj7XbHkXA4gi3507+/BEuDIotJ9zG7frgaXX8+9iglYf7qHUozPL6pScBDxf67nYubaUzm
I7SA+Rhn5Ex56QxbZPmVupXurkMIVdnBXmnvFGjSCYFt3YSCcOGkyp9qncF6rMk9iHzJyjEw3Q3d
sCLaWuw6S16XtnkN73WdD5J0sVZexxIhVJI9comz7KoEI0oArqsL2I3YTJYrA1wS8t/TrBkoNahy
EVO+kWt9N8wZmfc6f7NFeu2SBxpRe8wTYZT+eM02aUTzH94NRfOYN8mnKolORFC+1cN4iiTWTS1f
ded8UUd4ji9J77XMkIo3mQZ3skWyJIeM8gcDfIw/gl3Gdd85rOvd49jho6u7U18t2xQVrmNzZumj
GYZwGa0i+SXGlPAwbXmVOYI1VXrZF+q+6Wib3QSDEYtBj0UMq5bIMgQB3K4yV4ceJeSxZHSwEFa6
BW3iSOxOdlc8OeyEcDQFTIA50WT3nMA9FCsjAki2gOKOH1/yAXC/GSU37Lthxy3hzHPHYywd7B1N
GjgeJknyzPZrcujr4iFOWob87FU+zu7Hnz6uFQJZxTqafPbZVtCR6S3gbJFokx0//qRVZ9HmcTA6
hR46P+/BkaD57Gz+KotMoDoLD4DDwMXT/Rn6/MnX/i5fGhpmnLzHvf9AwbSH7YXxK7fxhAaPHkO3
3eR4i1jb3kcjq1uOgPQKCx1JBPR30GdQuPZEanETHD5wnQwsWmbuFOsKzJkBs2BjS+bR03D46GG2
8eIxZAgaIJTS5C1eEYq0nevuhaqN7ZFJdpAzXzskYMR8w+K5uYHML1Y+H0/dxu+9oiG3eLvGPmZY
UvMGWgkjsSSAJ5iZIim2mEeX8pJEN25EshM3lfOeLMv60vr7KBJ9VFSlg3hE4TXShRIoGyi5557f
LSJMZlnfHnDz6PW4vFzkW49CTBuPVDqqF81AlzYXku+Hyky/kDTEvhZO2ZWZxt8aHyjiCI+2TQ/O
yPuL65vQNKzVECB3k6ZJsGpr3sdS02NDK4iY7tYAXHnlFayu5I7nK7Rx5oaoPUC9UCDHYN52UAL7
Vsxr4Xjh2pF3PsIdlme2cHFUvurW/2TXOUBL5a5qK9m7afeaORM+8V4eCMljWB+dU0JRSVCUyCpz
uQodHGEu/VRYagUV1HLFYBp01tXSx3RmojrCbS/oHkDSKlE6jRiwp2gVmNqmjUA7mgEc+oLcTA+j
zT3eLW3FoQD27g/jpXUZTzl0BPJhOpUiYL/e06hw4ubZ1+UOsQKFqFk8CSSajOdgpsTJcKqJx8Cv
x6o91GpTWGya6Lnn66x2gWkaHJRjtHdjT67MqRPc3B+nJ+RJE4XQSxw//tJyIjb9nD9Jk6UspjM4
2MUtuUM50bbzsIQo3c9qRMsyl9weiXVjWBqZG42TqGI3rT19byzq8hFa5qrlU3FjuhiM4z9HXXQx
SKn47apLxhDroAkre2R3MowEcwnzfZ7ZP4T9b42QpObimdE/cXmhp1n6i6AkHtKYwD8EJLiEjSVw
rzloG8MBL2WFS0m9dGKQ8V/qmgF0ubikcErTSHqLDPMmV5/CHs3fEtD08ZFGMXhPwANLo5IByTI/
jpYAQO+hSMCvZwUbnz48u9nSxzVISHAa2BNc4JuhJY5hHG9iZu9IUKnlskgxtDdTSVrX3DKEE9dp
ibCcZsOVzUKBt2hZ3FrO60dzO6cZR2d7OADtIVuADo/hZPmmQDWCdzdbErnijQT+AYtXRXvRwmRJ
p4S2UWYfunaAFDPFXwJFF0YY517QlKjj4phm6t7XyI/AE7Ach+6pGkS4YSYOn7jHopsR3ksARLv3
/E9h00S70J+5adHFU37lXQGQNy6SbTpQKczeeBDRdKgN+4UMqneqApwnuX9sg+TrECT9AbBpjJp6
fs9M4KRcwHZIY83wki/RgIG69imPc14koW+GVO8ylO4us+jOmcB+V7MdAcwEq75cePQvcJonp4+Z
TGrE77RXOM2DfohSeUME2gW/gdywgWrSrN242N5x2CRXH9fYrLAdooBDwwDOMOpruUHlemkaRSVQ
JO/mzJO2q68tHpUEbmRy7U9Y0NAznSTyvjUNezNDHygx8o19ugbYRl/NKA9TgizYDDl1XtF8ww1y
vXRx/eTcVlga++DZzLipRwdn1xIB4fXN0kdjF4xr++D4drieuJ95h81bRTDmCnzpyWZqTFViiX2s
aJB6GPdB8PNcCWdB/4FRWxb0pK95pb8ZovvEGV/rqj+yxK598L4U/Et8M2RWOoaoktgljpQ58Kz9
nWyN2wDxRhEdimpfm5KE8ALpzrALStCgTAqeI9VeTIjYBR0pIeOAnCrkMi5lB0TukPPx5LREoXSg
pteD87kWKYOOdHp0oLyKzH3ttfGtbgtCHYSh0MHO28o6OIJtYRRHtKJsa1VT35Qyfi6x4iKaGL8g
ODeuGsjFvZWek0xQ1+QCwcJiCOqdZnHk7e1WPlR1vgJff2NWBAVOEUGXpFekWXSevdi58tN679Vm
cKoK56vo0hdy2M9ZhC7dW8gNccr16C5gBhNVvIjsF+HPwXZoiDryVLWjZQuGdCZBY0HMq7br2Qkn
xWkkfuHotJdI0c8Eg7qf5mzaSNt682dZaWJWKuKJBYfqM+U/fnwJzKpDIPx///6hbwb2cTSaQp/q
StQ7ywjua47gKLJ0WrmKZ0g/GtOpgSPAs6RaQ92hITqb5pE0gAmYByLn48ffvRCFsIWzLkGoTnfR
ys8+A1nQATmzOhd6DZqcMJLBJh9MNKhktE6GJY5tkuCvYMUUx9IO5PHjTx9fgHwxMWXt3qTtJI8f
X/wuDalxEci0YWL99t8+vjGH0Zme/7gJYvqEdQG8LbA+BZ2FzngdAKnKuPOSJaKPtsg+95lP0jKl
NG4WUbsmyWcR+Bas2lcfFKl/f7E9nP2W6ojvJsQbCnd9/GgE/7co4W9FCXrpiP/P//2//h+ihOfX
JmSE3xb5j7qEjx/7XZcghPOrRwudRq72LHvREfxLlyCk+tW1HEvqD+HBvyQJ3q+mKZV2qS0cwVfG
Q//SJNi/MgQWGDuhoislOLp/Hdvv4/Lmp7//UScgfhQl8OhnIiI8ASlEYGkV6qfJ21zMNNObzrkk
uDFJb0+mQ9MGhzYg5DfoWDczBssK/xvSNZFwSxTMVphnf0DvEPyT70uoeJx25jXG2Pc/fJJ/MtyX
1g/jqI+j89BfMOr2lMMH9NPwLbBHlbphqy6OKEjPLNQ1FnAMhdqwCRUQl0L597agHZsXdLSngv4I
jQqx74KGaIFMR5skYP/kz8ywtB0vSCgP4AtOJksM4W3nR6geCc+ZmeFZhf/1bw7/xyHe74dvmaap
teM6nP8fRyd10CbgjoW6sN6Xn+u5iGnXo4RM3EV0Oyu5DkTo3YUMfazh8xSY7V3Lwplh0D9boYqQ
sxLoC6r9Bmv2iiS2TasXiVJZI8IiczLPfMg+sqoPfd/c4/FsTn4gaIEukrnSdM8MLi9/856Wj/zf
E8LlPblMzoXJnhPsDP3+H9+TtCJ4cHFqXbjQ813dmO6qr92AZGPowBIVusuQAO7NILZlovXeLyrj
aItwIuDLH3aRrh71OFUn9n5bL64EPihygSPa5nGi7p20BsGFlm/0ACD89aF/TJH/49C5dxR3FHfV
z6PcvCQxKig9eUG4tzIdI76fxG7IqpphFN1HN+jDE0gHxszTUsSn4xeATa0etpR2PX4V4W1QFMGh
DuZxi5iVhlYyRDsaKauKt3AyYnlt9KRyMKbzrmSdh7fasDaI481TSMTD2kULvcL34sF1ddMt1wbt
SxUStMoImEuyIc81k96miuZ4lRAbva0ccP7GUBZ717q1A1pUqSoQ2vszXQzIjpWPvLyj73SopuAm
Ch2PqoMvCX2n3sl2thN2qzoxr6exig52ZLRbgSVd+SZpy0ExfaHCw5g+RM+9UXTXMfENGx4V464B
C4fzWsRb9I797cefhqS/S+IWOrNlNPeWxJBuVj6kL2+nF0LxsMRLO8mDMyt4CmMiNoZQLRyMujqM
jVmv2fd9nwC1H9grv8gc6eA8asVUiWD4rKn3f32+F/HYf1yqDp47xF62MP9jhq4HbXWjG8qLIbtz
73Z0oHRd7/wmZf1Hu6NdeTNYCpjU1DyGEabfJCOHtiDMAg+bL67DgnhfmBMCzSSlqrgMpBQtGeeW
N+F7BVWDadp7/pvD/nEG/9sdhnjNQ6HDI5l//3iHkVSM+tOuxWW2yawynfA+SJxby6WxKZ1MbyuS
MznxixLL1fm1og8Ic+dT472anilhBEXvOijq/aAxZTWZR6c5zDZWlTM+COme/PXhij/5lC2BSMF1
TFJDqAp/PNwev1lCi1WAH9HVnTnBOJuWKiU9hx3TMK1zxOa5PupcncWcJ2cRxI9RotvDXx/IT5K3
j8/NEkg1FEIS7do/i0jIcmhZmjhLuMVp4gl1rp/TMHYAzC/DZ6N7yno6txSr0ZxcB3L0Vi3SoduP
j3Jq2m00DelNnbc04ya25nSKYnnAhEGvrhGAFmPjzMlhg5jn+37M3IOM+vueDvhNXtGt8wVIKR/Q
fe1WYLiMfDoacfoSJ/gM/vqtfihwfnqSWRY8LssWrm39x5OMwqrwKtM3L2h+v6luiE/DwtuZa8td
p7FNoFDy7hT6YhhVvCnRNXyJHetaTL2zgUs5b8sYQPsEY+oQuhRqbUbLYDbG3Uxfel0ZQMb++oCd
/1zIXZfNBWsG/8Dt+UmlJ0qifw2rl5e6afVakoW84yG9m93uW0kdd6ttZUFDQQnfuYm9wftanLI6
VvAn5LpL7DtBCbdRxfjN1r0+C6LIGKsXX9DQ9NBSOSmWtpIDtPXbATE2kQ69ddDq2WnRH5qhRc+5
AFqU8wr7rrFAGcAqzLBsbGvTwqQt3OzcZVN2pjFrQb48uXK8x/agzy0N342Oa8EozM3waWxz+ss3
lcZYafQMUUYypMxc3uVNYL8bcbeilhcXo3OP/4ew81puXNmy7RchAt68it6KcqWqekGoHDyQQMJk
4uvvAOvc1o7d0d0vDHqJJMzKteYc08lpSja59WJFifNWKaMj6aZxj5i/sOFX6gLeyjhWKWmhy4ey
F6Pn//69u8ux4l8bCjFUwSIl8hwiq/4lI8pL4LyhjqynKBIL9XUenzVEiNMcdN3eN3z1bETjhPGk
Kc9az+jZJn3A+BIh1aw6zGYY2wfpHufQ2rm1cR0GOqiei5YmN5PxkLfwyMKGblryNjCGJpoj2op2
EGufPi3ZYdSGtXZfktqPtiMKNuZ9/msY4kcFDjw7g30JG0HuhY6nC/KL7TwVexE25QsAQmcV9e62
grOzVZwHH6Y8EJsK5cDBblAm/O/flIXK9799UyieQjRPfF/eXRn1D5mLoexh9PFpPClRv7stWWjk
en0t4B2eZGu5a2BKaNinjiClrKpOHr78dMB+RrqLOOm4RHQg9KV2Av1/qCbvqsh//oa+yVQyZOGA
bNlEhvyv35AYRpshrZb0eJzmlE+FvCE1ZipavMWtEZ67gPBUY2Eki6yjG1vWOxbWkD19HE/3zVc4
BeQKDcyZtrRz6UKEfNkwmmcdR5fFrb1KYr/c4Z8kcxsm45aoEKxuQ0rggYOWxDWfJ+d98jkvGhN+
k1kAui2C/sOoyV+14ocais+uKj0GjS7kQoWsX7dzBABMoBeDxODJZeN3/HplkrK8qghWUEznEdhH
6dYK6KHVKBTwPyww4cpU64mcBZxd+loUH3mhh3OGJKHk0EztgeOxsZnRg69HV0SEnUBsECVTR0rZ
wk1IUKR45DrQgWySdVBn5f91/EWw9q/NheWSyQ7lcFRD0OOH/zqgzWERoQ/QyZNRTGBMDZJ5QMjh
u6hTXIbGGRfuryxW/TaYCY7u8+wYOXX62s9GdyAFBrRV8CPEjH71NDheTGfzvGbwQtlomYcgwLIF
3Vf3Ww/f+Cr3f5QyYW3DSGSjo8m8NjLbQs8sbqb1re9b6xlL2VsPBfYyNLc8Kh7NEXMMX5i5S/Pu
ZzaQTQTASeHN8dLnabT9l6o3jgVTmwc7twlTdTdqzNQ2ZJd+cJpsuNSajzS6GEWafIFR0rXijJOf
hpz4MVU+k+RVguKnShr9aI+8bZXDN0GES7imH+p6Z3bCxNvt2tCjguns4Os4/71mD0+qcklWVBjD
szg+WxnIzEIVjx5946qByukYXbALynotkoGoULIuN/CJLKS/9jOoR2DNKwzX59qfFppJ/m5NQbfP
7ebIyLfBLY4lsZs1W1o5yx1qa9RoQfYIwxVtQi7GXZDLADUIqplE5qRcTTGLsQG4d+GpfG02MCMZ
O1t4Vr+ioLcOAzL81SxNGGLKZuRq6DMmmmrTyY2MqAe6ZcDAFGHJAB0IpkGp+aDiyN84qvo5DwWq
7C7lc3ruVbnD2fD4bwA9DEn36GTpEoIriSx0Joepq18/VGbfEGUNYscbf+f2VJ5M2GDVWNKVCmO1
7pBk+LMxPAHFwl07sPeKKvhl5UYM6wCIxzxBVYzN8ZqPkXMb+/w7ariPOqzTLd4X/0nXYC9ZKx3G
0L+5XfwV3t98y5ppyxAZ6pzFBpG7BpZtglvweZVbr5G/3NK2UV3N+GZHHAB0K5l6mDMUe3rtRthA
XtTW3vGcZEXqy5VIzHmTC+RLZlFCsdH+jaCaea9E1F/EmvVPvIvq9Ixq6ndo0Q7DtpNfSvTqnMAd
uU1jSQtTZ/Ja4gacK0RtoRVWJxtJB+0MpIEx51tyseGhyqm6xEJehiygue2G6imQOPKFbazI5Zu2
PjaTx7CE/IcSS8AYSwlJxv2Gaa+CyKsJOh5jVmHJfCDDt7hO5Z+mZAdTJXI6i2RaQrIuMSVXk0h1
0U6crAfP9deZTU/noaUC54DMcNNw/FPvj8Nu6iJiZ4uue4QwLx/dkuHF7Nh8rTS9T11JQE1D0h6S
Rp9NzVRfXF51Nkx4R2I2wndl8PmJehGoXh6K2TVvZd+bNz3r6ZYfvJppftbzJcmcpvdQoWKqImKJ
ijRLrmJklNC43rlK/Y+B7KSNF8z7rFf+o1WOdGwbyfzHMzy8njM6wsCB9d5FPzU+6XJ0yDIPjR3J
WYTXq54MtoAtf6OWab8zJxxr0/530OfqGi0XgSATqA1pCrG2C04xeRu7UZW/dJUkt7mf+oNhx7cG
k77Rzu5rU8tL18XJJfMd62GIunFvpd2Xqi3sFz+xTyk+12tm7gJ6Dw+jY6MJZbP9kc3zL4QtAZhh
JjJWH43nWUC9mzlSWlYHbs97SwVroQIJyKpifOpGc3C71zJJnj1KZWTXOOigccY4CEQV7xaKEKZ+
h/pubN0VBwJ/k6J4OU7kq6O0DG5Do7635HSU+JRf3ILAbs+Xm9GZv3qpbglQxVVrDS2I2zFoXicX
Gk4AGZOkJo5T6Zp8kL20obkFqYy3QTGuHZ8JQO/7vIx81D3qz9+YzpzD0MU3p0EVJKPBZa5rvxnp
rDYqZOasM2IWkTk0uFA/r7J65/YOxUh9ZDXbQk4amDEvIo37TVsqPCv3q2EePXJUnrduRCqNV4ez
uYG+I45/b5soqsGOQFJdkmVam6ia+0WqDHBfMtiqRWoyLFKTz4sOQmQmvENQE7WD3m6WmyC0f8Um
8g7XoS7yg5igLC/Qx2y5CIj5xX4eID+zx31rZat20Rmk00jsul0d8sTQm0qPH3/vplHO4KbYiUV0
QCwEshSHAM2BARMdE7wXZVvJY+UCcmJJjw6AWQOt+kEe7xep5cijYXLRQ5v3qwlpX4mZMY4kA4iG
vJoJHGLiJm+dj+4hHOnVR3VVbvLQqY+lLjkBIVlYOyAvT0HNzjJ3DFTFrF/slAN1ZaNhNaZjPSgP
LWff8CGL/1z86+Y8IVueSfDFsi7zzeQK9QD18ottLHmEc9wc7xdzMIq/1+43O224+1GiqcnRvxrL
BedicbzfvF9LJpIQYQvySM4kipmRXDlB/dgp6yVfwsYIxUgWga+xmzjYr+2UqWFqR+sB2+2OLJ9X
ayE6jckg12Oh8UShqjXCnhlLY2wC67cp/Ms0obN0TES/XQA4qQgBfPUQuGDctgBLXVK++3aCeI98
O5zy5lpGr4SGZNuEfImNYZcfUyR3cAQ9TPSLt2WE6xBPYhugY35IBULo1CO1XTcLrzWDgNlWfFH0
K45TZ/4BG/sRobXPjIDdM2WFWyBO6HIQDn2yZ7jsrpNxImY3784IneqDB28obDn3l67V7rP6ozZQ
BIeAX2FegwD1kmFlNOPZVuV9rY7iuDRefC8D1BaTCtolwiNZK4DH5cgTraE9yic2iHvOUbaobYrl
gtPXIUqgfN3vQpq9cON43v3a/b7P5/597f/48Oc7eCnNwX5EF/bvv1ndI4w+/4xozWy3EEb/8d7F
/Tl2O5YMG4Oj0At35PPNcdNjuU3b350U9kwoOZ+i4fCEQW4kGBWd2/7vX7k/8vm6+79yv1kkwqbm
T9ZWopG0dzkS/lptc0RPJ0yNy6CMBVLY9L/ynDRf5eBewwaAU2GJCYJ5htB5uZhtm4jV3Lyj7Dng
a2tr65HMcSvEPh5ZNuJmRP85Xs2T6RchAGHCFuiV0wwT9s80z/xDZqYe5pDWOwJRR0RR4zfbGn36
MoUhe/L94fvFwDroGJIfvbJbsYiInMxd3R/hLOgdUe+dupywwvvz7nfdL+43K6929wZKXrm8yf1+
+ET/uSZKNJTMRsGGL290fwGVPOBWVsurSuhw7yF4zEOjP0A6n49ex8kToZW0UcyjMqpmb59/TSZE
MpUXbmg/EfaVeOiE71exHMl5JUV4N5Xw2P3eyTeFuckTylygPvnD0DrR+q60ul9EDYkVnzfvOqzA
c/Exf95JotE/n/P5uk/V1ufbqEQyApaLBH8yESUSeU0TwV429YKx67zU7K8IrrKtzQzgP8lx90yk
+0XdQgl4+Lx9D3L7H2/eH7gntX0+Jbknxn3e/tc73B+gHEDaYjH3TQd6HX8T36oK2e/fq7Oj+C8+
XykzMHAepxzPHTjK2wB6Q0CBf//Pz6d9/lEjQ8/2efN+7V/Pu0/DPu/7xwe/P/Kvl0wReLXZuUSO
gKoW0XD8+8cVnn5L/A3IEzGUqZd75lRckWO0v38zooBkvJ9NpFFV4O3vv9nnL3q/GfWkXT9UTcnl
3+v3uz+fer92/92zBhwcTZblBeNoGUtmczXvnDzbj6ZN3T/NkdjIARExC/G7zrADGU3g3rIFqNnO
5de7BDG6H3yYsicbC3UNsVSL4qcGLSwpnmpb/eeik+Givvqv2zG0u5UhoaIJi+yrYPZYYSxvvRye
cFY2R8xqCX2JmARm6AMeXMjMDKfV/Vu9/y4dhe/WbptXwarub7opQPwexNxbmfXwLf5/BuLnr3O/
7x8/kbhvpvfH/3H1b1xgNgzfwyH5GYAVP3pe1px0MytQqiGhzm1QPw0qPimgWoiTSH1viqJIHgQr
LrDrIfyiLXaSYOfHRGSpZYbpFtOSTzmkGwH3YjfC8F41lJIPuT13F0YQF9Xa7bt3M/zYOYf1U2x5
yQER+oE8omAFPA/yQ2r9mC3pXtvGfPUm0jns/joU5hJb6D61YWfvabT8yLaZ9PTVDYpyA/wEokbJ
lEi2HSHfrQ8CNX2dO2PxALmv+dSiYyb6qOFg9TCUOfpC5NcbI+NcT+7Td/QjFqAFaBbKdeKDqY1T
GQtaY775PUpDfzva+bzvQ+ubVyQzYubsYbDh+zXJYgCY2203wGqNzRgG7sSCnlCGj2xW32tjbLDc
0IEyTRZPTJhI8fIjf9vJghV+EdgPymnUAZD0z5kB8HYCFrVEwyY3U25SEhVqF612or9AFwwOug5+
1XGlyfseon2MuhWAbfRMNGj2HMi53YkxfxsrF5UT1MW1pUUCW6QJN3k1eR/2SMPMseZkJ5PsMLEz
AA+jW5WlJYLirLmQ5PTuaReOYx1HqGMVCGqzA9kdkgbS1T8N0ksuo1Aot+p8Tx+UUA9Gne6MzrXM
MP7m/njA7fjkRmb1OhCuQlnk/lC2Nr905R5/bHMC4xJsIwJR1qGtdwPicmqXEXBJmGwmXXAqzEHx
SoeeAb/HzzlwSIMQ3ikDekjofLFlOvSnauhTFiZuH1PW1sojweLhWDEHOldDWH/B4L4yHGzEXfhR
JhmROjbiOKtJyl3QwkBRw7nwOSjg5GlvttTYk6S1K6UVnVvMz2FvKOrseAaWPD6OGn9UYCn9nKXd
3sOLaATe8GT3UDyUo5lRVmFxSvpMsqnlLPQ40RlhcJ3dODnUOUPMvCaTknjsoX/C5Id3f3TDM6Dz
L8kYWAdSWA8tHL/toOkhmh4KyS4mPziEv31Sk/F92JeF+4QWPTqXKR4Ks0rHU2b9MAyDZLaRcYKW
CYm6cx9hA2+9g+MTsXfDNTbbITngmbhGNLEJuAzlrypKsmseWV+Y31DBskLfWtYE/85rrqplw9Ko
vZ2qAyDTBS+pcOxz9TEzcv7SRz9soZ91VsdPVuZ+d1pX3RIV4/3W+sIIr7p6Szw6tcp46Bq0mbqR
XzoIpy92CzIAHPFZmuoneQCgmobUv2ijAqkwMUeKTFIvGa6/AjLeTGauNnVVoCqUzZfJCcWB9ekB
UYS5yxx1Ro3M/CIbiRv2WP/W3Wm0sGHYds5/xxeMeNA1IHnOb7kou9dCPeSxrW6FA5E4kU/o8gm6
8o9Y3EtaxUxFrTKgRCpJE5+12nUQyXcMbdSKYjN5SMFZn0MCVXfEysFwXBBeUeavag+tns15tSt6
+N1IT044/9/VaMOJkaDYR5t4WzBz5lrjMF87seucqKPUqq7sfI8TcIWmcRVbJGV5Vf4VIjQukDlE
Vt31X42GyAB7hOBnBPVv3ddfUxFseUq9dWBvM7obxKklC+YZ6cGL3dn0E7hJQM3CL6IqYxb/Y/Er
XGsRXoe0kAcdGN/wgMFKF3DMNQ5A4fjZsShnmEpV+NM2m1csZK99osNtIoJ9482XvBJfoRVffa9T
O5P8BSNS30wiDNcNUppNHnXxehk/Ws5vMz9MmB8+LNJ/6/lipAAGuoMIBus109+zwHEOzeh+n+zB
3w/5+Nx7+R8Pq+NelcxNvIZubpWuR9ayr+T2EAMU6O5Q6ecQFtQGShWgRb+eXybQssoBzFc7vtwF
rFpLUg/eLNvcB0iuy9x+TR005IwDzl5rYzkKowCrIvgsHY7mSSfmoSEIcPT0++y2ciMS2V+9sUZ4
1rQRkQcv5uR25wRMFr5PhTh0DLECswLURpDscvpR2GIxymSw0c3SuHjE1vWDeLFlSEvLEY/pQJxP
mFlkLc4/mkl3TyHtusGeXijl/M3E9ECVk/7qyAJLcXkGyJu+4Ki8e7zaYys7gep/St8MJx6fApCD
2Rwh/5n94WnUP/FsdD8MCeNMtGBS+4KNlm5kzTIat1EQKL3qiOahB1SIJ91zTgtLKVaQICNGDHQT
hvlp7HHC3O+JnaQ7Oar+XeRkO/kwlyvdwPhW9RlsjAG2khrKnrN0LWN2GNHku0zwd9x8FBeMDcN2
8ib2C8zNtIaL/E3jTOuSJl0RvJg/Albt2KwrJh6Ay9aTqh8Vln+w9eWSje2spG+fBsmJIfAFGZO9
/uV7Peh4C2uBzj6wbgSHpF4O2+DgNthS2b8pKim9uoiAP0XrXiN6GMgvoYa6BX6/gzjReAcVwvU0
x4UCb7rGSwnHKnTdP7Uepi/Cy4+FidPKjcvsWcJ6xGGZwBXM51saFR+Lre0ix9p8kMypj/0TdA59
8kGd5Rzod4xdWMq7wa7VdUK/G89CT1fU9g9j409vtFbYfA1QdR2a1sZJcNb4/lIrTR80581dmbOE
D9spurh5hHhotjFvFuraTU+J+MafnA8T38JWW/PX1CfrRZspfl+iBpjcO5gVXVqmxN/CB64D5NMF
5YUB1a/q4uDBKop3aIYxEz17XqWTLbedr2nNmcx2RZwi/5UphjG7/Oq65ds4uVSwtFhhBPRrnU1Q
CVP1Wni1jbgM/+U0JY+qo/uJa1iscsMJQL2VezLqwx1tYZormHFM/4PhnXU1AXDxRcIGm745NcwK
H6BdgmNkAbS6T0phU217lPHRTSUjuJC6fGkSNuVxiQaXFod/Shi2Cj0/WrOTHyPWylMfyEc45HJD
7NyXjFUzHeQ5e4394ZLA0Fu1np53s46wR7h7J49+Za0qd+bI7tojINrkgbwaBUHxBEdscukG76b7
h6oOZ6A9Bevaq9lcBvGbYc6zN9jmLwJtaSRH/jtnL7GYX9cW8IwnUQZv6VzNH2nixw9DDiZfOi01
41iEJ7fw0bLarbGLAqwMhjdFB5kcOYWaX8y2/hEISM6ZnI5xhiVGu7NBmy0eznOSRmfhV48EcFDX
ox7ZZOWQ7WXBSqOjliabgDYyqTuGXCqvuNwP8QAewwqf5rbu9v3SLjHnjCmbJZptWbb4uJW/ThOQ
jBLi2ENaTQggcsJO4iL3v5G/9z1MF8NV6bfne/Yn4LwTUZFwGovJ3PfQGPDOOLewrsKbV0870P20
babsxEhwTyubvoo7f2ujCv4FBwNyItq1NdCGaxAnw5Pr42M7OM/keoar0vP7fWvgPWr8ojwwrOLV
ioFdSbGflpj4YB+dESXQL3bxs+RvIoBn2Zt9uekDEyFSFN6EivSxsM1vuOvFurQ4oQQMVWs1nikV
ev4Dgf0+UL9az3pUeismgDh5FcSntohuqEAfbYtmi9XWh2ImhaGv5BpHWnBr8+absIpTNgDvNS0b
y/AMfjln+raTOEweKKtyNBH9eEit6jnXxniIFlKqMsI/FDzOyeiAGHSROx+UNR18zm2PwLsOXTtR
VeD7oYWrPnzJAMY1huzNM4vHCienUjFlky/nbdZhhy9IzAob0kgwTBJkXEK2A4tLyth3Qi+C3zWg
Y7f5ljmmevZz85HQvW9QeKPHIBLvdVSg4bZdgj2F1NSbExyQ3PP2hjWcCCQQmzRD6pfWFsiSlhUw
JxbklmN1RYt1TJf3rLwepNDKbyPrdSzFnhi7iknbHB771GP0ZYbPIG43pYYPUjY9nhCNdg5xYbUz
xWjvLOinG9S2f+iNP6dpzZfVBPx8sEV84ev9nFjfmim+UB7JY+j4uy5P5quZoTbo1G0szkFSfWvd
ybrZaYTzpm0FBIBmfsSb4T8Ip4s3IezK2CGz0OqdXaz7m+5xURdefGzcF78t3YvV91gqEqu52EvO
DMr/ovGzSxSjoxeoprZAPgHxWukqCMMU/wTyzASTyMY10nLL8RWMii0Zcngd0yBsHk06inW3FOOF
oa4/Rof5zbA4HwJOo1UK/x7CyxVP2E8rbADvjf55DKe9Gcr5MPikmfAtaEbARAo4aba+b+PIZNdF
UonDlE1/kCHuyIXjtcCnUZAgyFc24+pMUVOa7qnFYtkm/bxGhmNSHDXF0Uc96seV9Qyi+ksaGmem
NA05at8NgVAzpAl5QxANnBVuBMggLgrErpe20u/wXjAppHZ1nitvX4Ut67MFs+XmKJHKsF+lrq72
LG9eCc2ksPgqOxepZGThJPNFvHXRjWwmIJeEniOhaezxmE+xc8nj9st/WgOl4RySwjg13KmKM88b
txq56eyJ6FyzHnnIWTivC042+yIKfzHx33MwGE74CZ7aorBOSe5jAc71STsBP7jpGRc3mmYc+uCl
LGU8u5P+zfpa7g3t/bBVXa5zg+zbKW3I2DRYuHveVwZ8hBgWaYQg1/zVzATUBXNtbE2QS6dhwNnN
frMXY1MwETNIIjSGeG3aMLlJndg4tUtfqKEH73YlXJypLR5g0LcHWsD2oe25mQrloiPQ5hGuGQZF
F0SyrImwzBl87FgRw5lm54K5LcpT3eAyAeRy88vKIMuVgMiO2U2dEWBnRQoxEj4rFWwkrggGEc67
1/wysWYHRJKee1Zj+DzFO9uMPEnnuaer8VQU0dUQdGlw5ZNWmprqpnEY933qr9hMgZ0mrvvkReR+
OhQ3bl5fyt7ZYvxx9r4JfZslYbqdBS7YNF6o3HRej0Bmh9VYSup5ZF3bhFg1LF/ZO26v4oLZMSZ/
sSf+nJynTZkG0S7VJijREJeQEVBnClS/J95MuzG7mG713pc+areOpAxjaZAs+d0iG+OLEsnNTsbH
NIsjeMoWEuUa7CnnXYC6AlMq+XzEfjn2sXYtSlICYvYRQsGNE5To5LwBrybgiaok0KovsLgbWoDh
dXLwLMCz4Wc+g6P/3UzMWBNZq10Re8M5qopoTyIx0dy99ceQJjQ7SbTA0LWPE9kCaz/LjjNb6Up1
IQYVn/F5sQy307i0rka1LwAbnAUjL4SQGPqYD6ljE0TTLZ3zo09/xkinx0n6b0IYFx8j0tYNLOJ9
I/OAuENf+jxyH/oqGaDolY9GC4PeXxYkCUS6azUP7/OQboOxINEMdEZVRaS4uYP9NnFIhPiQvYJc
Z/A7BoQX2+33CEps55Y/bYCprMftl9Yzsj10P3MH6YvwKWeongafigTHNDZobGENGHIqcxHRrKhv
yC+dQ7xg3EuRbijG8Ej2fr4J6D2sUOvka7SUy5JhGoCm+oEk83AKxout4EnVjb0JyCTYE7Pj0sti
cD519cwWqVmtL0VJbln5MRGsERhfMmkX3b5NEV/OGWJHEgZfHQ/gScyYn4FBjLM0x4vRF8dYpYQA
x+HatYd4lw/WwAQDC4Mkop75nfkRUUF5bcd3XIivIx6l4+DZ+bPlMAwRwG86vbpbEsKQxYvpQtRP
RVKvxyT54XrFyJjxOeFwcSV9/E+lYSs5LMnDQiHlScma0COCSzkAUSQHFZgIS70VcxRw5GV2TMDG
r8hNzM8hLmKdYr1sdPyAi3jehfKNzDiOuGFGbnYVO6iZ5uChj+3+eLc8y8oNjkWvKdPwa25xw1kM
nNwte3SNUJIdtWOWBz/PrhWjKwy5SW4OJ7MgmzlF3VTekl6l2Lo5zE7aJYU+SMWuGduXogxCROAX
Mqj8PTrvioGvu/3bXzPlcx5RUXfAQB71zHKhM8p8O9fxuxad2CR2SMROKeSjM904G2VnQwZf7y2Y
MpgWsr5t7YtvTlNazHARBDWrnt1tdhVDxNFcy6QYdkb3O+vIklLZ5N7qcfzlVf4pKuNpI3MTpT7e
+1WgvBdP1saKFDJkEy1uab+JnkaCSQ+F6FizOiqmSyr+8LGfnDZ7IyjYXktapitI5awkBRmF/UgX
ZVokHGlsfgelA6owKUxkt7BcKkex7UBKfLQH85hpd6vmLgO9zgCFXKt5a6Rxu7dh2sMkorIGS1w+
Qy18C8fsOVKJe0iSTG3ckQLEN8dqa0YEjjaVd1UyGE6CIYJ5dRsCIDzh/B6QWJytisgJC7ROFKGe
yMyOzS3ySU+tDOycBWe4jEoFAkIAuXuwyCwLlwJjROMohXdJi7E65UX8ONUmBGPy2SZxsec0PDsV
faQqx33i5TPUriUK3gSs2ndzexiyLKbmbn7fxfCxCn/UwpfvD/SqcrCNkAbgN3F6u+cOTPCU7DdP
qekPkbArzYoJcZw77kfrBwVXBnUaFKjTqfLihM1t9DOajU0JDK1BnlqwN6/oNq+qCStsM4Vncnjr
Z/q2pH9nfrCmmnrr8zaDXmmgHsi88Izg6JsrRHdqEzwSQ+Bmm66MYejIEhhIK1E8hIrRR+ef/Zig
RrNCkwROLx4Hk8l2xGw/StJXzUgCqe5idSdxPW9JPEBVPOylaZ3nUriXGFm0wqni6hddpuLgpV2y
pa0EYGxpPcKeBT3a3+xC0aUHR7GF7PO1ZTEMi9v4MhIKtgvRfJ6SQjzKbBEvRsbadhh61pOVHKfo
WQR5cLpflIbLNier5xKyOspN93fKGhXhMOq5h8moP3R+pUpuzqTCq/ciI6UBpn9tpdgb6iJ6FW70
UrIjnBJJMo2Mlr26oBmnSlpcUMEfUcLJR1uEuyg2S47xGzOk7WpgsgGe+qeNRhP78syJTAKjKyrz
xJClP+i5oyABAnH00PwTMXQmJrx8y1RePHU/bNnuasKG3zg7W2cCXrKHjsQHw85fTJT1+Ok1IxvL
1ZfIIr9hXiLFJDleowSkfe8tWAR2dK2xNyeRkeyMwjBl/mGGXbY3f6nUSE/tyNG+cIyXuueWPXiY
l63ooqviYDRZgOS+a48Y4L5nLVB2q+rYo0IM4FNIlzdT9sNEURu4tdrjcaCHlRJ3UID3p2GT7XVe
EWREWN4ehQhyIV3RW6pCXLE+URQsRnwAA+2LKR21m6x026dO8FwHeuf0aPWa0LpWdfG9nxcFzSjk
cw3sq54muD6s1U6i8cJDXtMotLKmP7VGumuUbT6mdfOFrwB7+UwJrh3r5qR8/JoJ5Qpxe7Vtw5y0
8Tpw1w4V8Q6NbncEzCJSBWmj9e2zLo0f5M/4uzoUM+GjXb0V2Resx2qfxpN+6Gt/pLGaXeK6SHFK
j/25DDESx2qorl3xIyK5JAvt6gMg4Qj1t1vj+EkuouinDcFE+dYDhruq/Qzsk8LEYUyW89UjNJlW
x3vRlPGxlMarI3rwXgnHrQDw3I4o9XWqovmpUyPwVvWnZii/GVNWF7R89M1P4/xRFZB0gvprZwp5
bLCMIc0zkdFk84hGtu5JsxT2ZoTd+AAQy5pG74LpCOB9VPysEtImm1Abjwz7X6KS0Qftuu6qltDG
mLCornvhnBMBKKqCk7Q3sUwJUMaluR+jZ/rexYth/Cl13+yYGY7EQLPUmURxVnRGLqVJzm6YZGxt
oOvOfuE85gBrH0EnV9dSvv29YY9sF0iywcIg2PPdOjgZDoJVo57czV+3Nouz18ye2EishJjRHrrQ
OBBvM3W41e+GC3uigrIlK0pGRc0uNJE35n54bkdGVnZiNGfoSO/DRCfPtMxbw8BKpoMPwbM1VoGw
OjpR9v6+UuQjoPrNyaSVPb9vzvE+9HoEtn6ws7N5WAVLOHWa0bxTubp5CSvOJH7qUks98h9QoZNl
UU52uSniRm3Q/O4afqwVNY1Ffj25bv7cfsxVPm7VgIQDDqO/dbviW7IcT4IgJhyoN54SCTMfYrDa
o2MkU3QMgv2oW+iFw1NZOxMxkr2xaydo9+0ydhSS0/60ZNS74oEhFhVrTVmMJAY22sDJgWZX+GDg
v3ioe0LVR9mcTMOn+cR5GK4Hmqyg3uSxPLXeEG2kQDY3jvjN+ExoEvtxFw405BJlfRkXuEg7/aSB
Wey1q9NtPFXhyhIdORcZcn7H7p2zmKyTMOf8kXWyYCmQAURJIfTA0mgwiyY0XHvPeqWhP9Lppse6
94JJv7q5mz8lHLIWTP9oBvplkh7PMEmeR/u8GsVSnpHpgG2fiCCUpnNuMCJpdLiOuwFdDhYabaX2
a+DwSZHwVi5Eo8qhzTuF4rfvFO7BoC6+1pNY0Ygj2ifzvzt4FAMfENjg9ByYhvBkLQfPKjCHvcnv
ZrT2qhPap/izinVHLMHebgL6d9VpRM2Hizb10Egv9smMFiFDrGOTtPnt/7F3JsuRI9mS/ZX+ATwB
DIAB2Po80Ekn6RyCGwjJiMA8GADD9PV9wKrXWS29aOl9L4oSlczMyKC7w65dVT3as89Yy5FVb9ul
3anGboGmKelC6pLNzIXrrpHiLZQfYyS7V16sl2TwB/SKZli5tsZdIEfunWbs7GJHvPR29eUINdyH
/l4UQcv9mQtQHQbMH7J4mmMCySMlFK6ufwnP2A5F8lyIgZZsLbvrXBVHR9Gi7sZ0Sy3KHP2AA36H
wT90FlVujkjA2Shh3Qvq5b3pph0M6FOVBzwg8+mhikcMWnL45UKduUuDcCMq+2BwU7rLnS8DO+4+
ovYCUUJxbGqP7o4oWk+5pPOlgq5BO234WizIy5j0SGlRM12qedgmDU08foSDOZ+dCDaUXe9LaCFB
N5z11A/XW4RZ6exSYFekr4xOaoOZmVaqrAEERO+9H9pIJYa0j6IsXrBKj+cAhs15QikaW9c+6SFT
lwbDyj7w5y8P5MzZFHZx/vkVgMjyPGTWa6RAjf4L/UC15L8gEONMvdKCdNBp3l48ijqkJGjbufgE
ID9MayGwjflJhHNaV08D8SGUZF7mso+xJabBwoAtyStks3WbmqhZK48YexOB2RvLeLzQALX+iZeV
yKvPc/qNEYuillD+armvxIH1qx49/WTnADG9AThjN9SrWhre2c6WUEHCMrCt5ovou+HRTj+wJbrP
cLH3zhTA7DE14J1zVbd6Y1UCSlD3t0qK95jJf4/8wFYX9zqH8uztmG1PSGbMX0VySqLx3THpawd8
Om5A+3OJLNLPH3/EGFGjFA6JuszOQD90BI0zGACmKx92kR/3tzhIxZ0R86RkDfWp+Q9J8eqtcFP8
tTqYPq7Lx7gx5eJX6c6947wW1viEPY+iHQqT02QugNoZm0nQygNP7uKAM920HendwNEAjycuhn5/
pqvGOIPzu6t1lG2GpW7YqZi67U4T1wiqE5rxS0Tu/cSYJDcdKjfbU06HzptXPz5ZKDL3CeDNXbIY
l6Fb1siBC4ZHF4DYydFt8Xf7u5aus3Uy0K0ylTFacn3Tua+2kc9TojRDgueoU9Cepm6d6SJatSML
8yawWCsOVAL1TZZu2wK6sM4q9zFJZI4/1T2m1FaL8MVu4Xu6PO3XgcSRAkyY3Wg5fWINVwfTPUWG
IS+sshj7hbFNWlO8+Ln3p1D4ojg39wuauNCtwvXuJ6Qu2enOrss5MFUHjFXDYcCCUMYsnlV/sAfT
PBjFF0GXat9XyUPMQnZFsqQ9tDTbt3LYZzr1vodDWzXbYR70UyWaBz8emk3jGvlm0Ow/AUtAtcx6
WqSywGLSFtaD6rtL6hBbLqp3GjVBCTgO7WFWXa9E7XW7IeSW52GamIJSbQ9B3pF7kSBgxygYcfQV
+WUs9feYWuwlw+xoT96LspBIFHBOsNIpaXHgV9uudlmo/vRAVmIj/cC6cEF5bGiqhonS/Ips815Q
r3btKKeykyG6tL51nXQ8s6ilcJcH4XSKIwL1Zmmih6E/cf9bPI/DveF48Jjn9uknT9A51g2DZ3Xs
OuYix0mfUyr7DnMpXztn4V/V3kRKxfjtDpwURZwpOoiCgLjNQEwP1Wktc8u+K7vuM2pUd076aTGQ
uv8KPv9/Isr/jYgioZT9R7jy/6hpefvTdv/jNWkiqpY+/zcoyr/+yf8ua/EoV6GixQ+oof0hkPwv
KIov/ku6tgPbFeyH4G8g1vrfZBTzv2gzsUwP1660wWoQN/83GcX2/ssKfImiIAPTEYEM/l/IKDzU
oLL8RyTUdZBZQK/QCuNZyJc0d/P9/4iERpMz4OOK4iM9ZenOF9WfolfUzw+kSbyuOQ+YE7Z5TfGX
0vqzAynEgvMuY5S5Z6lPruc46B7TSkSZL0CHssxCijsLgE1DtGO25cEePuiRaBsTR7hqoyhYZ6oO
0b8x6w9ReEkkC5VZ4pA5CRv9tomYDrVoMkov5rfhkyhEzXoW5LPmQNZA472oPiBmMjkRQ4ENzO68
szezUsfGH6uj4xjFpp+MbiXK4dOL4uLOAXCRSlKbVjie+yif74aZPJWXcSzE6gGgv8ESnqwVLfQx
HQxDLqxjELfxvgzLi1FZaoPXQW4t8axjomN2pnt0hJ67iD1fR0maoJiks1Uka5aJjBzoBEyfa1ew
He2gWePQKfaOXynIC5AWKeaGpy/G50y7/g4oTdMzcE+lStZCfzZT7jDxkuXilOexK3Ck15Dn9Dhs
5VRfgHaCIEkY36XiHmsZSMKo/TRkKtXzOhEHSHQKQRh4rqijXYyl6Wb3/lPhtxzpOVBxl+lcuO0F
Y+3KOhS1uNVdP9yZsXGzhLWduvZVxsOjC+SiHySIDvSmZgIMq7D6vM0/SOhpq0zjPNTBg2RM6HXw
Ak7s0+G47mvsdJnd7PClELjo/OPyXTvHMdHFHuyT9mNIWSC6JWNcVwT9yrSc+24ZTk3ZtaybK+wo
I31yVgnEO2bx2MnTEHUcJ3Z/iio3P/smK+ieRuuqze7mSXAfG60K7w2gHIXSnQgDpGFVd+TTHGuf
9jPNXz4+ndDCHgIJcFf1MSbiFqUNqDhSF3iOtak896yTXL0TzSaTc+6QmHnDRfiDuf1tamseAKEA
Q51EtKelLln74zfb/JspinpnLatb2HYX0QBDC037qbbEHbrDIwjshyqLodsPH06Ue1sK6N9VHTcP
TQ7IK5nBuNnQGDOGDDdBR9WL1cVoA5RhixGQZpA7LiwLKD8m2GPtCe7P/CTVqe3reeUMwd6eqLsh
xhhvIxv9SUfhttD6TXCZOEYEXLeagmieBHzMxhqzCJDHugnvQoooeuGqjaeI8XEDDNtmb7V0BFWO
jWejqICoeWxskvg5ax0sfTNjV9daK3r87junUBeMeLu+64aX+Ea+mkXRk18IY09Omi7iev6ddgCI
kAp+u766p3MANLDJZ9FpCyx3DZnfHh4fG6xhWwHEfh/ca5jjFwjGxVoyt+BlQo8cGQXP2XuaPoEN
xno71JueroMt/J57r0npOIjidTO9ldb4B4He28e9e6/keNRWg+HWwkvqcoWeM4DR8dhfpymGPswd
et37oltxx1vg3QcsHwozc/TYdPEuMMPHtn8IRTtvm2ChGef3Xlmhy2bSXosaaq/n4EvqMUZvosou
1gG3XOhq5sFsP1m3u2ur/RxZ5mw809sg83yaGGW3UTST6BPOzgv13oN3jrTQRgfDL6FzRs03/hMw
goXj7PNmPiqBNyIfoDmadvg0qiB8iQugSflzEatq25EBYgZx8F3E0aktgd00VfynJkZhBYNNvx7U
69z2Huwo7E9jPLx6gV2cAKaHMlX42PJVT6V4ksX+Y4+hMav7AjvLjPIRNNEiWFMjHHMPHeruDmDh
H5n+TQz5StgTeWkKOmie4s+gsUMVaCaT5IZtuObNK4p2O7TfUWIP99h+s3WVA61DwMa/KK1NQDq8
lKyzgQRvAnZZMRqQTcB645Nx9VU170eGTKzaTvRIsaPH3rkzQD3XCX7zuEmKfUhHgOyadtUTo1o5
IEkyj1tuZp/HGpMCS+11EzsvRY1/jtWd2rQpm1IEnBDsOQgGscWihR3AMoBYWuYuhgFm2p5GKY9e
lHlofUTBftiPNTQlVJ1o03NKhk0oHovAxP+CZ0qx0ji1cDI2FszdJUtjINlRdbqNBrZEIO/BXrKn
BfpPR/FUPjc50lQeROl+zoIPGXj9ofjLzPqe+g6qUg55cqphZx7GGb8zma+HHLUhlzilxkUZqjV5
WtTUpsPjiNIADzOCGChrGqACYBVJDuSQXPQ1Z+GSurh38wQmOEyuMDOzvWdE1n0f28e+4VjDvXG1
adm5gvDCIUnbh8PSb6TT/SyXW//sJUfdldhtCELfJbK+tGBJpfHgUNedxmwvPUdzQuKqdMzgOWkN
mx4oI7sa2uRLPhRHI5WHmPpKN/W48+jn2VMvJHZuWcgbJcre4qr0SQcD67d4W1qj2g21no4VZlYS
qva+iAxKrWnXUFSTEBg88lzlRmKABMLS44OmesR6VVNvig+ruQ8G9MRqRhb3Pf6+Zg52EwUuEFOm
x1AropsTReLQLKiqUf6Oj9oHqtOT7iYDrxbv/0D1pJt4YzJzDAfI3d0ax90J9r+oNHvSonpwKRiv
qqze6BIucDVwEXHqPxip9U6N1R+lJ4mNhtWRRRlH0ztEOlxgYagmJzz/5alv41/FaN8a7Wc7bqlP
EQNIktMHooNAb2Pop4GuAHgV5hGXy10LkH1tcxwl9BNveq6MHAr9xevfE5EcQghTmwJ0qSyigzsW
xQM5A1aJIvpQntfuEsvIDrggY34s8Utf4ZabCvERh3C9QL73AxHMoB3fZJMRkVbFzcq8N5duZf7F
a3kC7RUe7BoQrGIxf5BBp3dztPSRWhbLxuTTNeaBPXH0XUFR3jd+treFfZZq4OLn8xNbIJIs74KX
npCil/jyTkhHLDQLi9qVgGPMFa9FztwlZf6ZdmxZYRGvPAW4wQXXuTaM/qmYutdc9/OmUvDwK7yN
HgLYFAXdXTQSeyVc+qICG2E55cnVDkZ2qVLMU54315dqhPyLDVjUXwA57XtqXlH+ZLcZEUhO80SA
LYkfE4uMQVa7n3WfNFurmR8TA6anG4EhiN5pHueJqD5kY9AJBaXDjkMqoAmqsa032gPEvUvrwNiN
8/kxT+jSVHbqwkuw/hYFW0Ki71xZZ5q8GJ8op/DSY93G29xf/ArhG/itYNeIdOfxOh+ZVvI73xoZ
kXjWgcNtdkWL8aZrMXJRVFatuSJPOzUhezXNJQpBrc3eV5rVIO0Xc/EAOjkTyEZjjwsd6wsNfV9Q
Qz4cUclji7cRESo5W0XAEnOuSas80CeVrcthrrlqlk+hUg+WB8XH1elTOhPEiR9DJyu2WBAYKXPW
wSVc7rU1N5SWVMXNY2NTtQ7UhUZsTA2tVpk2GRfzqUJmuO+YfUDfH5vA5xwb4DK7Ynm4p8BVIWaF
G2zs5mCtx6p5ZJF15xegCEACgGUeST8YACOGELnIMdqWU3amcXfsjQNPJL2d27n5VTjqjZGX2Q4L
zdrukQopzb1iSFxKGQwsPARna8dWt6zr/FXZp/oCKKDHvmn4fLr5eXuEhWv+GbYGyJI9dHsP0Cx/
IPKW/hju5q6YUCLTZOPY9iobbSCS80iLVSooPTSQVelCkNigP9z+6CmwIrZ+bcx2Z6QeQ6oj7vvI
t7FaweAYaFileaihV5uScaDX46p1m5DgCVF6K2A2M2bWQxOlUp3hZQ8pYFoGa60+VD26q9Ku9YLI
41wzongrC8L9fTi8OokHcaq80NUCjZelxjvc1u/eZxpNs/Ghjfs/2m5pbXYklOjCvZpcNu5czROF
evmxiKDch5I9yfIt3n9V6LRHFpNfrd2fTZ/3KBZXYxPn4ivO7wwCpEQ4qoSyHfU2udMfYh5PaP31
MrESFB3FXXtxDHdfqvJCsTP/TWCVN26KWtkiHHhm/IVxYAZQrj7A4x19fILjfGUTfmp1/ckt6lH2
0+tAKs40oLsJ0JG5+uiModujfLDTmoOnoo/2bki3IZ6u2Exhm6GkrecnWQdP7hh9YgHhJ0z9sYvH
iIzDpok+Q0Mfg4bcEDuniOuN5yx0phwriqU3AYAE0oUnM/eOSYFaKpDwWBNv8DIdZBh/BdbLOM/b
mdtbD/ayJsUOIv7F8cZktdQSBbdwCr6ZPn95Pc8QWIRrg9W5dQkc1vySymGOFt+EZxyW8CN4/Hnh
dcZZWMb1a2IgTBiAA/326gRRT1G394T6v8njmdoAq0TbT+HHjOnap1eyjfrT8q9K8+KxdrpNL+0T
RO9pYc4vsN3xwZU4lobmms7ivWyqQ0qQwe0JLIY8oY1wm2O9hwd9X7mA7a0RfgjPhZGfJm9Hqdii
icfKtF5t1RwInecc2u4XoIewqi5QPMjRqewWOHgA6+aBiMmVOjXWfb90XW1B/d5FYDG81tjUWFnm
uk7u3pukTHeWbd7i0iQIwlPZOoaVkDy8HYzmzoeq6hur+QsRfGJ/W0HlvF97yERYYQOqB3rlfuki
uGP+ZfUcjyiQDgs+JXe40TB6xWta/Ki1GzkKGASI5StGO5lCGRV6Swz8O3DHxzwc2QikXPuEd3XZ
49p1f0sSerEKlgbLS1NSxeUGxa5oDgG9HRXqlSHUc1qxFbYG+OEjdAxBWrM2itNYiRNV9QfyHwS8
xZs/I7SkPNvp5lgvP3Nj8G9N5ewXU0NYX/qh/vTIM5UC6lYvKfNz6bWagisxEXJh4FPbfhuEZE2m
cs0a5IWx4pXtBY1BHbdnTCzXTPY7yB8lwpvjPj/VMm7OJY7f7dhlQDOL7JrBBDnaEM8qNi4XIzPN
u8RtiTnM7bHreWjU9GINM/eoCu6Ez8uUm/IYkRxLZVtzUTbU2vb7PWe/PkV2d0ki82HUbAA4uACH
19iJB+M5qQSuGuQrI8T507UEEQRv/Ip0Bt758FxG492cwfAv8VY1lfpTSf4Dwgm7LZ+hefTyh1Z5
b7jZ+kPFLYLWHDojdLsIroEG3Dffk5hYZUZ4EBqyLH0OnxSNPyZ0uIR5VWxNC60qqvdsrhjjIvve
jSnf8+6lf2kUY0EaCy7z8YXZ8Qt7Jar8sW0Y49KB00Li76YcTt5TNK7BauOXH/PkMNfVF1ZF/1g4
db9mwTesrWLYxUF7rSMVrzujepMyPY/snldha341BlKjmTwon/aqICyrddi5NyfyaWRR195OKTc3
YT5Nxk32FKTaw6toWcFULdsqsw52RiIePJfIma7mD/LeizcJja7zJz5t+sD7Eqa2uQRhqOkZyuxC
VNi/TyLrnIUi3vk4+BpyOicjy3c98d51Bbpim/O+I+eo93EtPkCwMETX306PfjA2cpNWOXlB09um
gq7eKqs+6RejN6pDNfPusmBBoEZJdyuT7BgGKT0nTXfO2XhuXDM+RfPeHGJ/lfRyXnntwkHIog3a
LDpcGOwxU3Fvt4bfRUr+CFIH5YmAGEj90/jBqnNbZGCzht7ajgul0eXKUY3PadyjshThuii7D/jR
FE8x2Aw5eFXHmI4w8Ks1noXzFLNg63T4jsa3wgtIN0dm7sqgJSTTgMi3muEee13CfZTlZDJXNTeK
v0XPB1R7ipuk27/LLuO+MDznRIfWOBM0xatEGFv6ovkdPZue9VnuwMY9Eg8sN/zdGKqWsAzJgf1o
d9lBiJDb3eweOFOpRPQxrfTo4A+M4sBLOGyHpZQkc93DNMpTE+ewlApv6zgh7LqW9Qb2m/5p1L8r
eyAehTrCyT2wrbIvSjv+0QJUvQmcFrO1Zi6gob2rWVTi1cMt1Vy9Efg+q9jVMPbjVhm7zFLfbsgq
MJXp73mUHlEL4ayZRL+90P1TeFa5G3LgJNr30nNfm89N0B5MMFgbR0fXzowe7cRAC+55Vwce3nDC
2zW3HGbBUa8tkK6rLEqvtJF8Jy0GUT+lC7iKLrQ+7jLRLB9Ru9g03qIJ1+iZmMGPpbiFc7md8a2G
ZNEoDUWpMhcbTto95pV905RTrVjbkpcW9gaF/NT1aO3YaDDGmAYmLyYTA6qVCRRLJsxtpp3t3aI3
196+CbvXqo3Yx0aShqG02DoZvhFht0Qt2YziIDxpwtQAq34bqFxyZiMl0wiKktvPexaqh7AvDkRc
ipWR5NPKa8bytOS8anRDBrJCbclKb4kN++u4D2DnHlVI0ystOI36bgyKsWEYDMuV6THIoeR7y5cI
FY6uoNzdSau92picD0lqYc5JmS0q6Z2GuP33r1BwZ3z1OGOD0DBOfFC4EXLX2bg+u8+fL0Wcy9Pk
CHkSk+IN+PMXuyBBK7b5qLc8M6mRTPTOZmF1TG2hTpG27lnIuLtKwRKqSzPesJqBL7RUKDnLFzuK
8N7gDYa/UY780o7wsrOF4bKRWgdnSqY962R1quf+MBQFbpmypCRrIfX8/GroGGr86ZjXHGBI8kdd
PRaWStAls+YcDgFXkZ/fPV5qsWpwRrKsgnzDTt7Hxsnv+0+fEyvxfzc7/fPXmEKRu2txgGwDlQ5t
cjUEHg7RZvbX+BaNFWtoPOJS/PtLXHJtRVl5sxcOyLjQEeIfVMbPL70fEIZqkxK7B9CLpOP8KYV7
pxKTJG/ruGe0y3TPJ68+dWDrSG/1IcYw7aytkh/izxfNp2Y7CPPzn78kXP/ElFvvCZyyUvvnG4jA
//6nfv5aOhUW1jge7f98Y6BUfWMrhrmq5vG2YHe4Slanf74EjU2+/ef/JzAfVCPwrgV8CvwFnVYI
bew9bZwAtHYbYJrZxi/Us5eHxaWKmId7g9N0YIGtivBc4BsAHJuscrOft5a2rA0mV3vTEOlBnvZR
XgFeg15B+l3DEobcEBgGD56MdFSUPBYlBz80OfMpDxtEbmaklLOU1MosOE+H5M4j2LMqZpa8AK5w
NfXyzywMigrL/sidwL3TU7JvOr/Y1myljPFZRGQ0C6ZbtpC49eGloz8DLyAxABuseJnSlkTFBOqA
N+U5dewlAUvzsMsGIpvSmxXm9Z1RZyzovZgqRHGaonE5BEhBuPSubatQX50cZ4s5x1urmppdXZa7
GZAS542dHhB9OVW96DTbAZY+LBfruddkMrU5rovMPJTmpE8VraBUsL2YI6a1lH0QMDGCvo/cE+11
7NbeMQ811yVSmTwkbfSgPbRcvlQMcSL64u6bX2vDSnYyzANEG8yDDvXjZf1bieqhNe8jRxyUzVXF
nva5x96zcF8zq+tXWWP/KQz53HCpJt13xjeTI2RTK2844drJU2LE4oXQ3oQJYlVk/pEcb4N4Apcq
6sdbO3mnNLvRacq+xR4eQu08BQ0JpCAlgjWRI65eWcZz3y+xC/Rh+TKBK7aJc6173X/ERXBdftva
h/BBcI6yRFLtcZL+LisqRNngI8RN7yEmVizvRB/N4hkp/83Bb8e3h1Uem++l5slazc3vobHfO/6E
bspiZIHvQcltf8UTO+xKPDfdXaUTSXurhXdoat+WP93aYd1wyaSc98HcfXp9dA0MhvMKLBOrXeA9
APNAQUY+NzcHuKR7q0Pmn5mPR14vvNjafFHduO8FkMI40b/boWO84p7LBpyzEgz2Yvpou5tIl6K5
pXGNO+BRYGlOBF7tGKFGqgWkmBR/MnKzKCY9nrNplSbAXeOI5mduFVRTNti1rOlWi+BbRu58bmt2
UBY2nDWI247AAIixYKAJperA1Rpxw8Zh72rW9OSVac/O/J6QRCKvuEa5FCxsSbSMvCqpqmjoIiqX
kqgSZW/50SEU2Z8U+YLsMz7ui4pbKpHSYOVpl263YRN18tnS6R6V0rkIJLi074x1KNh5hxYL3xAD
k8TmuLweTZWUuyZuyPhXLSxt/61vzE+elVQUVvavvmp87rL8mVXTr3Jy6DRtYTrNSQ805GyHHJtM
2Nykk7FAmCSDjf0QlTVZ1EE1O/Y18LpSF0Q6O2/pVSa9MenXVGLyEy0tvO1fL2MROlOWNRVVz14Q
ukUSzPjgECJMXsWNPUYrQpEfM063VRX4IPYCCn7UU6jt30PRE5+AXcxATUlSBzzOWSCQfCtJPLin
Wftb0LFU+c6rTPiQhknPx7F6bTzrIcAQtiMYAngNh3euXrlkkThAu8eX60AeGJr0GISwdzOulEXh
3lDUHd6kLH8DaIqbGSa356mtTQJ+lbQ9o3OSbNQvU89q41JfzfuEl8Rvzq5XvRHWvneSArws+NB4
fmt7dRTO8NBZ0S7plqyD8J11lmhcha516GV8S2NX7XzZLGPq0tBmOPsoIj7RGYoHZ7rM7ty2ArGn
op3FCLmZlX9gm/1uxDbRH5/D/Jzh/24a+aEYwVq3tDlLs01Y+08qkF++h3LD26a09R9RzY+1unqi
2k4Oa0DSdGz8+EbqZgjBKnxf3vCkQ7c6CbYGMD7bMU5ji8U21g7ZNG9jTOln20eHQNKlAiBsoyW7
ONC+1ylkE8OwIDbuNL5QQUCWNDOeiiy/q/svIwqblU8T4Oyax0mlzlo2kb0Cd3cfwhGzl7ZlV0cE
Xf18BZ5yE9rGIZPTPXuqR+nJq513jxQzr8pSbggwPPz8vlNHeyldaTG3vXzXeNVT3JrVilLJlTUz
cjt0Ra4IMtC4ZkJwQrreabLxHk5pVNeoxU1A5jDo9pUvYk6e5Y7osmRzhdqm+qn1+CxhLCUP2pSX
oAyfJI5OexqafeF80qEAMcJ1v2ueW8OEatuolxQgUdvEZxfouB30pyTmqTgGV59tko3Tjo8uaXtU
2M+Wukxj8j463//r519mBfgO7ewGcpxkDSzf0rPIuaK6N+aBh+vAUpgN62hS+9R8sMZdTKop18hu
X/KgNUr1mUbFE2aKhyZw12QoABvhNCNdSraHGeQuNqMThTU313Te6B1fUy9H0TjvxmTy8g12448p
ws2AfXMhRq5qZJiVwfqUmXyL+npKXSAXBXKnZmWs8/ol7UfwnU+m232bETOOIH89tEArYJz2ep9T
wGFyGFgxko0zHWvs47wu7CV9EMRrRUQjb+B3pBOaWJ2KfUM4EroMcPUk2U6m865mc1GvwnMFlLOE
nqs92tYjFy3FJHWk6l+p7t/ajDpTikwe7LghOJkmj0NX/obNgfTu6Hc/V9u2a7/U5HwUNLiWOWMB
gW0l+19QpmCIlSCQ87rccX/0OACScZ0P2WdMrjJAnSCqh9BQNl8ur2fok2qIEfTHytr6uZUd/Ok5
So3uMa3Mu3rcCFOpNVqf/ZCHFtFrRZEe97Z57fJRquxN4vGK1noEhTMkvBPcBrJvQtpN1DQPJyaC
V4cuaWWfncIREHJQIIvZO9mpi1mgFzv8YLATpDAwB/RbEf1q8WabkzqXHZOP43NSYiE5s3m9ukux
mRcf09H5HPrM4Ud98yfrk6UZCMmh3xtUVHNelt/L5zvEhkwWT65ZsVGQLoD6jY68wZ0/9nHP00ei
wg32dOcubaB+I4uVFN7Eo1QfIq9zH1qdcQEVxnel+Le4xmu5BA5aRa4YBjIAHOcNa8DBKWWztLVM
x5iV8c+473W/hWQ/1UWwkgLDWo7mh7IPlxJoHplg1SyqXA3SW6yYra+WxNQMvGwOsE+m5VZi5FmL
xg2wdVhHklnzwTgBa33JgA/toiqD4+lfTbIF1KHTzUC1aTXPKDI0tBZVeAsS+W7G6AIRxboTxuPO
7M+y9Sk1VnQT6Zj8ZFn/mVTJI0PMjyXsRS/JIHMW2bniOsRWASmk89XKs1NcTd6n3SbUcXvuxsOi
yCIp3cIRP5QkBhwU/jXQKkmK3Bcr1INhXxnuG9CXAdAZxSephT7pJW9KzA+aIXIf+gL6gsgeGYHw
KEzeO8abQ0OTy5pxqwFQBuKhstG49UKYxjCZ6/uJ5Wqv1cgjA8846wpy/DxXeHEdmtnjJ6UitbXC
KqShYAcjH8t2+y7mlMLs0Z43BsakNliSIOA2LBtMP+rJCQREd0K9IQY8/0YMOtctt4qqde+tEH+G
7Y8vvBUI9AHgcimzxPYDZCV9GUwYk9h3onVScpDR/7NNx6HaYA8jvwfijamZPzmPqGOJdyic2Pu0
bc5Hhc8KmZKMIc8zMEzJADJNWqpDHR1nCK3UX5YnU2Hu7/FTMy86A3sCeQ0mjCEVKZycvdUezdnc
91b2RLjvq44yQsjuMcjuGy7Zj9qaz2Mc2Ucks84E2hJ1BZMNBxbJC+KEsKaPTk0veW26q7lO8Uqx
zat1wRwZmyt42S8da6FBEJ0j2K2g1OOlbl67lvJM230P6m8JMWFjtEm4MkXyVCTzU2mzpmvQLIF8
DU9h9uhX0XlmJ+IZrMUgfJ+lzocd0M2/zUzhyUJw4bFMEIx4/tF19V8RFJjgw2nvpOaLY3xAwvlj
OvN6KEV5tkucM3ZPUaIF1y6IBB2Dpr1NhvJezPnrEpcPS/opDZZt6dxuwMqVO0PGcqfr6DC03X1v
jebGmQTLwa7bhbGVbNlH+yuRkbybbZNn4lRuYpszhFeN2SY9ttDdWYoS48pDmH/BXo6gaGnE3fvj
K+sZdoR40XckRL5KgSxT1OHzMHrvlgD/otWLLom644Vp9kYh77H3soueflsNG9kcMkfYoNpEtMeu
Cx0qHhPHuTb1PvP1QFgpcsHfc5AYeXsFNQAdhWQWLeb9rgMDowJ29ZGffhIuXAldvA859qdQfxAM
3pVdgy5fh4qBarggiFM7hXJgqkg+os16dvlHlr2/zuh5XmtNzmHg+hnNxaGd6YBJQM4VM5xhMH7W
gbrfB9oPGLRYdbr2Lm6TfT+AA6dV+QukMabvnCxllB44+6J9Zb3owCnWyMSYT/ICEJgREwgurqkb
U79t949BKZ5773ebFiRRwYYzrX/VnX6X6Tqsm+KSuymzDf+bsSytqNrN92E439mm5porYFqWwjkh
dx+yRG67YGaX3prUlVg0RPlgq9JLM25lVbwkCUUqhT2vaqexN4E5j5suXoe6/KtKOAiBjiwM7/LL
mUYC9AXY8T6xnmLH7P4ne2eyHbfRddl3+efwAhCBblCTzET27EU1nGBJooS+DTQBPH1tpL8q23KV
varG/yRNUiaZzAQi4t57zj4nPVUszbP7efjm13ZyzFumSbQYBw9uDJHGtHt6Sq6qAQ5PSZtPr77T
3iW2mx583930C4wZp31NI1yNQbm8uLaRn1PuXw58RRb2dgPGdbWPd8Vgh6hkSDbtmaxVR0v005b5
1ssSY0N14geno7NOyv1X17fT02iPD8pwmM7rYdwVusy2Sarn3SqsDqrRezYcIglc8woBaYLMyJVL
hvN2qDvYiBrqrlUcGebgsJ8nwkiMo92Mw1Me88zsbEShNzLDjXEtmfr9pj7+b6H2vwq1b7Ek/xBd
marv0PbTvyZXQtoizOQ/Im3f/Y1mDNpohxad97sSe/qh+v/xXwi1fvN9y7UDppc+xgPnTyJt7zfT
J8rAt/gX2/PWqK7/iLSl/RtSaqCbDjIWuCr8rl/iKv8xvvLXXKkgcDxHEJUp+HGWK36RaBOWkiAT
TjDSr3gkkPMa8dWzY4F9clo9732ErPcOQ2HUJeJUxQ14QXMOU49tbGCqfbvSfk/+fPw9k+cvaZq/
RretT8ezXQ7/a1SPa/2SCpPzoqB7LJ2LcBDdzg1BE5n9fZy95sGsvhI73GwdxBsbY2we1ubv7yGt
/9ff/2soze3XS5dXl2hGn7PMXwXrRPkuKrA9eel09KX2x+HF0dER1TBWK5O58+QibR5RKqKW/dcc
uPWl/nNMEb+cS4Vrhbw90zPlL397l0xJPOSWvOQlLFUAAKSFzgIR5EA2fZfaH4yMjZkErdpbQPFl
7y46zbzO8PYr2R8453UbGO8JJnq1/EsU4N/SndYnZ63pq75vkif6q5QfQM04m0YnodaqDsRZ+8VZ
MWBtG1mIhyCgDooCi0AARgAVIR7oJ4shZko+2i9FzViNA2s7aX//zxfMLV71lxeNu8EKbMe1fNdf
77w/Wwx0XQBy1qm8JGNEx6Il2gULrLmDL/uTejx+lWaGYqxAf4vta6eKEQA50pRzvQZR5keV0RMV
aiTeoIUINPfe3jCBDU9enD2Y1jkIxp3UQ/ci6tbezASF4RxLrcvk6nfm4e7TUH9xW+UdEYIf04Uz
JPEh9RszX0Adtnw28uaRmyzH+17tTPrLT66Z7YvYbs5DMD+ho/6pVitsVBtESilfnJLM+0LGwyfT
roLrP79aFsG7v1xirslt5Zq+5bmetNe81T8ZMjILFA+JZvKS1rUJYga1jOvAj8HMrcgPoIu0aOZq
ae3SLay67zXEe/QL/39PxFqj97CorDG8v9xocYalKZlneWHMxFzJTO5K8jKfl0EfGrt/ASFycJpZ
XWQkcTGVK5tVf/jnF2P9W/965bgI/3GnQOHgxvs1djEFFmO49SAvY5T8NOwj0lTKTLShMggeZQqB
x27+bXn7+2rL73RtC06HabEl/HK1mmMmvd4u5IVIiKPu0HobyoZPiEI2Ko09jozlUkLqsXuEMGDk
7kDLbLrWEh+7zvmXW8f++3rjmsL2LNsVkjfi17hH7KcW1hRLAHCjJ55P4ipI6PEB1JtZETyb/vzd
Adu9KysvRR0/jftlrO4sXXNuWyp8Kklj3Q0943k1O855YvwQBm7xLEyOufVMvkHb5dEJFdEVu8G8
zxmQM1JBa4qG7l/S5+y/r9yuKdnHYI/zgf3rlU3HGWqtm8vLtFqEq6WJHrq1r+dovDE6w2G0+o0b
A88+Cn9gZArEUzRjoq6b9hmc7mZqTAqrIa/2PkzorZi6fFc3CTOlSVxGxzaw/8dhZJJq4pYEV9F8
mhEzxhiqMeRuepfOpdNwxs4C9W9JrH81UhH7yPUipQiwc3G5er8m2OWQInWZN1w3udMetYEa2zR5
ulM1wEccPw+xrv8l7PdvsaTr73RxiGHr4hhi/3p/6Mbvaqbs4pI6Afg+msGPxOM9Wg1wssCBjRqQ
A3UAr+hfbg8+qevue95W5b9syr/sPWz0EnW36QWSEwoJjL8+kybp6wJcn3Huo9xAcGy+MGyDtO0y
YU8Q2SLLycx9sx7fkXOLOyoNdkLViaNvo0sJingXx138Ullj9y/hrc5fV9T1uXk+pzFB4tB6Aa5n
uD+vqA0iUtu1vOAMqnLrEmAXWk5P9vBIDIsbB+iphwwpiO/fmZ6tLkjUd2Cb/Id1X4lxgiGJJm4r
ZrxymRyqclenR2eMxR7HGLIbJ2BswmVcVY531JMfBpzKNumKd9E235jNDlROJFDaGpyrbosYxjrQ
QYqj9gi+MCBjJnoyY3/TxH4QVso59x2zHZX55kEnOCZucJ8c3xl+XL1vO9ROHI9yYMAp89asDi1j
DI4ybsxH9OpWXV/+eRnmLcRx+KeVmEEdOuxbynBgCkYe7i+bQeXrTOpSyHMc06hUjvvKHHXZ16lr
7N2qfADZNLFpDyYcvl6h2fKZRiCN2nJCS8pN1OXTOcvYR1qgwmHq47M1awJlSzHnpwyoY9Ejl0h7
ukscu95KWZ6WLJ+4duA+wNkT5Jggaww894kxdnrAig+4F9vBztIUybntnSva5ofJne7bmCy/MsYf
SANB4XOJZ/AjUbZdFpkzmNekQmVlNS9buWZF3T7X0CR2KiAry+wEm0wDHBItR7cVS5OcDGTCuF9g
C9CiR/iWkgw16WM0TDO4h2UfMTW/2FNcbXvb7fccD7iEpvzSt1rgHWDwIgImE72ArAGadpNWnwpi
Lk5LUj2TKwPaxEyO67GoK8a3GfIUFCP1kthtsxlJBArJ0tDbxnUjGNm4o81SPvasoQ+T0dc7UkST
kNAU+mfQx9osUddS+WiyndgLc7FqWWYVXPuYfncdkGGnHFuf4RVF23YpiJDXDccerB9noVa6kv3Z
M4v1Ah4KmkL6q2ITRhz1llXZZ+Ec4YmnaAZ6pp9kKV6VBKKzTOYnnDoxVivn68BQMkQQC0HDYDxd
0zU8KEBzO+2ZBqPjUZz3dQU2RjapPDnjfToI9w4Z0WHB7nOpOrUt+sB7meIl2NRuBGSn75n5Rmhf
lvk1W5nbAEGPNuqzE/j/H5UGuUNrhkbmqlcn2BHkHhPPnZf08eM4otExYemKQiVveTU/SL86Mo0b
nz10RmoSHOT74dnNAZBGRYX6wImqsM0Kj2M8hra89UjvjjpAEhw8yrJDLeT2p9RvC5rwxU/lqvjZ
GKOfkWlH4eQw7xiTAuUbhridcorlroo/5g3aF+JadulQJfd9VM4be/H9z1PTrU3puzab1lQ5SfcR
whjNI28CSY8JHlxJR4rCEDKrPwxGhBZTzdjrkgM5UPreILZKwNpCV2vCKuOyPlkgLLa9ZzByaO7t
Fs2VWTjLkWtNAGwHy2RYvDcioBGV2JXPrVRMO6wWze9XeFeRd1VGXKmY9GhpRz+DtFOXeqnfg5g9
OAiW+nHy16SAwt41yRIcYiaepJ+aMPwHfF1KfTO4NV4j8SWrpucgT+3rMnGyEFTShyYBATJV450x
kA7fzu2LEvEhllP02GPIyGbFADhDIhO4P9LK70On7Lq9wgS6DfKxPkF4uSiIdMDHs2TvLln8NGft
Vwny7dgpgJ4qLr7SQieS3Q3u8da0j/yBNUaDzjtFNgTdIJovfVn/pEc93SGQMpFWCnp6vKsb/Jvp
B+z6V10hQLfS+aOMXjobMUI8DN57f3WWMQFbwBC5ITJoKz3RPagq3y2E3p0LsxL4fn4G+A3otCnm
dn37ID1sm8PyLTarNU1tVqGTi/qQp93n1DyBavY+Ifl7S61op0Co4KYFdRZHyHZmP8jvonjaTpMn
zoizCSqp0eOBYgPCtXKfyb67H2Q3HxDHm6FZBrQ6zcQk5MbIrnVrfOwohw/OhEexY+LLQlB/LzlS
bHJFH9Kymscmj9Vp9PNrWacRzFxyhOylejF1Eu3dAJeYsbwlzsrMbiG5WIZXnNpRrmOqty4B5Foq
WmPKI3Js08WAO+mcDpZ7TX3rOKvoLiNO4EnQNmUswVwKra0kV4vbrlZhp8jJNmrb+lB5x7j34g+D
JcaNU5Svncz09YZ1aaX8EZua2K1lzimjeSbYiMRT0aC5Ld0p+AgXu74nOQ8GrFeMuyqh885mXR1T
DxRKVywbK2o/aU5oiMTj7tjRlb2WY/AhmZF2tGo8CG3JByNxQ71i3Fut9EZUzvwhvmpz5HQtaWB7
sXmf1kH+NjL4mqwsxuxLTV0SjqdUa5zG3npso5ZvJ/o0Usq/MxbIMBjPb8VZRWW8pw3JS9Z1CXBj
P60PBMZ424keO+fFl0XhJNJaQiJhdXrKoV/XlQ4tHJeXOV8QVWMI7mwIxmWJPcnM1AfaXN4lLsn1
AHD9FpVu/VwSb77NeuLjXGimK6ZVfBolKqmGQA08GWUooLtdafX+WJgm7KpJjKcqipjeUg1tJqcd
wqo+TNQMuySRM7b9XHOR2E+xQXab61BLBHaEB7kldAQLlQybqvjgGbq4CnWdx844BnU77FCGx/Nl
WBqqxUY/Kh/DoiQ6lpRI59rYxivmC7mJjFEzyIudgx4ayvi8Y88n7JmZFGuKS6tdG6uy3vTEgz1h
ms/xs9ntFHxu1fwZFGd3ZEQ1HOyg/WLgfv8M0ABMsFW6oQlBC6EK3rV8gXV7gxn5clLvc2bjOvdS
85LDBN+QblSErQQCqkSy8w1HXNvEe+qR+jz4CpVM0Dd6Xw6QNce+e+IcvvDrghhlvrMvGub3hZJ4
7xk9nA1n33gIR0FJS8RZiIgWprF1YpAIJWhI+wLVYJIDTZg11aXodzIwxgMoVHOvkXAasEg2pMoQ
cAJrFAFm1vE+DoRG65rqX64D8tbvri2ZLoAcG7gfdrHtlnE6sw6bFSVx4M0e9Tj2bbdGwW0F7kNX
M2YeV1FzJhNQga5lXsgVuQ+GDtmZIJgjXg9gzNTXVF2tJEOxbLhXkZvils+DEKH9fdYKGn0o4g+6
Ej02JVpeNlQLNn9Ma72uuh3ipvWcnPvHqC71apScQl/ZEAACCfRRlNG+FGl2h+PIsjdtazjh7TcS
xww7D+4uwcRfgMVNcK4Cc0snD+WijV4oWUacxmVnX2VxFmUP8rSanROIcT+MBje/0+zgOGAVgJQO
YXlXEOpLNwrITPCDSevPpB6R+/vybazc96bJKHelGVYRvE4rML/hKkgpSYgemYzxcSx7h5RezfVv
k/TeocZD0XU1BWwvFwwVLMsvthGcen0hxrU5lFbzQzrWmwhs7i7bdfADZgdLp+wd8nvdTAkk0fLz
gP3/OOYpyzTJJspyn3Wp8Vj6jrtrq+TNdS9rM0wnIjl4tWY26/zU1YLAzy5R5gyfHJUT2+vu3VQH
Oxx3MYc4hzT5la21qBfNLRsqksDJlHlTfpMfSm0RU1UyqW51f8JxHCGtqHbdDJ6ZGd2dbDsIQpm6
M2xfH81qXw1Wv/c/jBAUN50WH33+O1u8bcR0vzk6d/fEQpwYxuAnd/qZ97r+apbz18HKjsNsfXfC
Ebg+I77iZZwnoBU+2h3ZyGPZfTQGfDWwl8mUcpDEd867XeC9RyNMIqnFmHAo8o3mzail4ogdYEKq
Gxuth3bu5xHM+tSS4jAXJKiLBgFWlRm8LS0jTII1Ed9VT6PZblfFRMiUB54dEFKfwAxzhnWJTQ6/
OLp9r722Gu4UEQjMC6e421VFy+kXndCaAVeYUu2mtL6vM/Kz+nHv2QjtO92/DA2itKJlnMpcDeiq
KQNrqyyENQBUAPKO+C0WfbRW2cMCTG6L8C9MnIZip1fH2SZ8B00lTXEnDxtEmZTBAPqXRsmNlaG7
bWHeWhh1Q4q+uk9JY/KKZFX49jgLHtr83hD5FwLQ3nAm+XvpanfbQ6UTTvVgeESfRGa/HQMWdCq1
HWdEcqZVOux8Sfxwm/6g4kVKASGtkxEM5E5+ZGPAG5m8gymvWZPYuWOv2XHunHYSErFvwFe0ldyL
DtEZ+MfnorIqqOjoBXKo4ZzQN3iMTiXQA5ZQVjmPMaHR/pgdSgxR5weWzU8khpP7RyvJESXHytiw
4J/YL2bCalGWiBQXr77IDPBGKXJUiv15wf4A35TJJ0/0UMUCg3/tHoOhSXdYKVADqzjYFDCdDlH+
Dvnvx6SB0pJf4O3VnB1m7X1Io3YO8zZhI8hgYJSJ2LlxfDUt7OCiRx0x+uNqoYmeyoYAb396bjgE
s34QUiiN4Pvq8NyMHW16xj7xHiec6xuruWwnRudFTHLBwBq9orN6Fw3pF2KgcV4ii+radNy19l4H
wGss12KuXXNyrNl+kMpAWhm+Cex+BRTnKTCcXY6jzXC301KtMcKi3pWjwzy//lYYgEr7KlZHMOBI
ErEU1qOzKVBCegZCjLlS19pH1NVbX0bb6VZJ2zXmIMhUeDxWXkAKH2pkVlqdfILg2qp7P3LGbTTB
1C2kerKBQoZGhEaMJ3IixpOYOxOL7YjU3eDHLciqZdPdl25BtQ6YekwgowsHJapVnB33i9Ots1pZ
64d5POJ/xeCdObjcxsTYTB6vMZeuz+uf3+PyxfFlUY5LmlUoWkjCoZpgqfiWvtUap6vU+itYE7Z6
1BzlCuPwBxFsHAjtinO+wxjW7Aiy9FFcpVX8LF0EQk2OUysiyCBUsXvNOnbX0nIOILDR/XeYuQ5j
3FlHu8IC7o5fO+dzYffvRpBzPMH5yBZm63nYxUrC00+LLVWOIHfbuqbdAA/f7PudMeRnOSVHr4w/
Vmbz04pZngfG2dkUUA472Bf84j5ml8NomWzzwH00+rnZiyLfLrSnjx6D9K1tBs+ot3aFqsYrLdDp
JQ7Qg1FbEDIZ0CUSC3mFjl/V7D7Q3CyzOAoL79d2pSFFgXyj42meu0iMe8YF0S4Zh+JoxT62nlGb
+8Go8OwRhbttW6Bh3pTacDPaH07gW3euW19HluGzlXLQBrmxN0fQ1LZZuyDSdXbPz8nubx8Vusru
k7h8FHOy4Dn6X19XqGTIQwFGKN06paIyMVva3Be3T28PFCWNycvMjtsIxIuDRGCg1dgfxqJN7hsh
cpPT7Dif22g69evXutvX5j55T4CeH2vdxfeTbRxjU5lnD4v//e3B+d8fuQIPLYDAbqNj/1VM7mdZ
iPE4uJqmU6Gm4JTExpWZD596U3vFx88lREoQORj7uE3tsEmL5q3Y183QIAwrymO1mgfnbMaU6KHY
GAwiA+3SfKMq1jsP0s/+FjaPWsy04jAtm3dVZWscS9ZvFalc/nQMcISwWxOR1OCQIIyFM0xCiMFM
Bjf8Q+/MnzRWaj8gmsUjqu46B//g2BPuzfCQhbOUO88F8+Z0+MORjuUx/TGc8djFhpcsix8GhPMH
rOt7fuwDTRlEUQvVXGAFxWbDlDYnUsoOgEzMH1Qrvs6pcneUJz8HhEfIIVtuoLXHmAhO/7iJSkxp
+ZaWKI30zutOSi7Js2+NV2WL5BERTQ7n526S1UGndESFcsfrulJOOCPZuUGji2rNu4khuftIQ04o
plHtkzxNumHgX+Cu9FdftWTmDNWDgvJ/38RFTTYE4XEk963o29R4dgasRfgydhTR9kmZmkSZcnmf
RZ28ML2482wConwf4HTXIBrXcwRlaiAEWXVPmMaCY8fRYrMQY/1iOWwmUWyNOyPJy4tyygflOGzW
cTEds5IwkzyfA1ZstP8euI7NjB5dJC361tTKTromOMIAmqn6BZmkStJDZ4/1o0mrbKOR83rwUK9R
toSePX0qiQLcMd5wrqqqXlwYCagr82u92tlbjzDxBjyTjx4FIprtH9g3JzJHHytTeVA9fOvJSZ7z
FfA4RWn8aVTlPfLW5FvdoM3VNN1cQNlN64idYcOv5W75UhtFcSwLgsR+hwrPRXesvdfM61neJ03I
Hn8qTKN9p9kH4iHtXorsVNiyvjhJ/b1rO/Ugixoz6+hDK5rZXW1HvwWj95GYanzRnVVe+NOTQ1OC
wtI6BvghzhxU80Png05d+XUXjVnGo7jN8aPfTfOjvRABpuMpDhlJBhsoxihglBVtmQgSm+B083PD
8b6Ph/ZSx/Unuy5NJDKFc/Q82OR+W70EcNgDo14V7ez/fV+U17qkfxKPFD46iD8RKfHVQJZzdmv/
eV7z+BBcvFqFY13wqIMMoEeHK814RdBYk/sgTpTbPnwQSDa34tOu2/hEHs8dnaL4EXsFmNcKa3gu
4vZQ0j+8a8zRvCtkZt0ps6gJt5DBXikTQfPti7f/Z6qc8c5/qQj6MqSrnpAwEcI95XBVmAHTsOII
sJ2IVJtxGhJjIPsTWyGeN00wCYAp6VzrSGPydAVUl1JW4wZNpHOFwkt3BHCe53+wGgMuDdny+G1m
LFcEBrWUP8dpcj+s8NJj25XzzkOl7tIWPTRTGwAzYQbOU2euZU/mqckon4HrY0PCVMl1/Jws1mdT
fyadZ9hBeVVbKfKrMs2R9yCBod5o4NjA6Xei4ujJgmVSh4YELIiUu5FnyyJHTE8MeQIBWHqcMkLX
yjp5T7GKcyXtbFmtBn0kxKlT7UsZ7IbuIaAgw4k6FyXK4uS7IBMjXAxjPhNqvh0SNzjiMbfPpHq4
JzP+iEBqPt8euI+eF5l9l4bPSurrlmWXVsvi06MfJnr2t48gudDDRwCuQsIZ6Z32MewCin4IUhHy
Vc+dOZc7vCqFT0szWerpPBaI11zrTKBwehnHdShH3T/12FlrAGO+tXGmEcBdrLGGEAJJgUH/xBdX
l7Csi8nSbMaG3geJdYL37G36oCgwj1OE2LP7Mk/udxVj28nc2/pqfZha7RxGq3maOvztmuU61I5+
SLOYntS4SSIy8ToBNRGXU0U5yfqlBNRoY8gI4lKc8USPV3WAwyr1yZPqAmCHWRVH9Z1bOqc8pxvd
xvVPpyNlidX/SBeuwUMl52PuH9KGkm92UQpXQ1ecyXl5bcA4PaVYG3yi+AbZAvWZecbaMbJw7Fkd
Kck2ZtHFd5ZboaMtUXtmBhjDpsL9iupZHKli48JLNy0r56ZJyb5IWi0pq4o7Gk15aPaEyZm0IvBY
BB/FaNiXqTBe9OpXc3HQGhhzA4/mvh+TqaSn4MHMaVAFRfc2UkueQF8fJgvBpTdycSPzh4Ukw0E7
MKiUme+HouT1Rvc4g1xG1EIbbLbnM2UnKvdseRQWRhm9GgqSQ+xKEhvwPTvLADgVru8yYGzrMaoM
GYp44CfJoTSYYzhIBTPOJIQ9I3L3FhqbhviSkiR6MApwY7IrT4W2dgxvCelqigMjBQzA4KFCW3+n
NQfljtIJ2DYLIZ6reEXBL+27SZOoLMgFmNu15aPLPkyAPeR2cp/opwWn23HJzUcrhleDckYxJsbG
X0ryUW3wzoMx4MCahm1ddyvaIAsbDFYhzZARhne5A9VPJIY78Let7DSvYr9p3B+tLEEeBPmToM6m
8Mm2xUooYGPYx7jwfEuSFx19AV02ha0VkGYKOQWv4LJGM4KeWxpCnbRHRCJ1NT+MYQoJDDunqZ/G
PIr2VoOaHuCUG0zHOgki+q/P+PuLXW9H751r/HBiaKEj/u4NB7+3FD3Pxgg4XMuCUVrrUQeliYcC
u5F7FojXxCpfTHJnwtiNvkylS8TZ6Fd7TVjAdoJRREcJmnRH0MGuL70jsM0wqMTHKI6/4IcFuiHm
hvAD6C7zTIhOTbRiWFGtJmnNnhgxTBXRDncULtlKI2mnbldK2PfenH3soXSEU949Z93wfdE9l+LP
KeW00DJ2stOpQfPceKwUez+jKZJCGTI/L11KCz/Fu1vk2HEbZOPAENPQqF3cBOj7KeBdPX0PmrXF
wUQaXkG+zToS8gzAnztQzm5mHpgIs+MVGnGWNV8tWhR7ZGREs5BjNqnio+N2GDw4WW1wpzNVaaA4
pyV08rxwnxZDvs3m6LIe+NDg0yqcXYng1hZo+5WadnMkWSzEenkbP51sNndd1xahO6NipTlNy8O6
wAEHrCZm1vi5fUcixu1BMrQZKZuMJuDtfZY0O3uwgAnQBJqox/Fcm3hiaWSQ+06u4atR1k/BQk6J
YfZH1U/muW3GNmxQ/D6Cg8vWgyTNL2AHacqMlK42gzjgLofYyl40JfwFTb9AO7ebOXqfRZBxJiU+
YouyBjr85JI5SNzq2UlBRMp2+eLhJ3gl8sF5cJPxYRiD+MlW0TFwpvxDsfUZrHYRUTJTwZoAKSA7
2Abz5Mlsqm0p5/EycbaDpVrvVzW+5TZX9MNV4LxWvv/VBRWKPcc7tnnvPTT1sAno0+8XMsj2BPxe
p9KmfLJU8UAAxqUchH4pGRkSWdZ/WGIjuiSy8q9ySDhfyZVWFx2WQQaHxuOg1JQqo+UkqINtqiNw
q1yLbVgrl3H+DIqQuQHX32C9EpWkQ1zeuypvzsYo4xdnSX8MhqCVUy/VXVnre2fwp8NMPE1oNuX3
Cm/3kSaeOoKx+opkC0tCI8yPdrxE255YZrvK1bFJ0+2Q+y0Dd/1YceA6k21ykTL4VK/DjghUnND1
J4KXrQ3DtfjIqfS7XfPX1Lh/t35ZMjJaFnXoM+Ic6r4XjGatRzMmyRYuAiD3huNK2hh7awQWmadA
OCTwwhjPTEXQWECrCbdlbTIKZkp0S3h24uq99obvsgXZ00fWnVMTrSHS8ZijJjl1PpiXWhTbIqnF
gXSmKRQOOzQzJH+nEnKzBwK9jtjTTYiPPnluQwxqw/QVPavBOqCL+cY8ut8yHnyCai4xnBTZdnZb
6DGqQ39Y9RmIjJkEOehgOTCAsKN7mToNEy4tn2KrPLiCSpSsU8QL3c5JWd0GyeFnjkpOW7JF2B9g
XG9m64AL8nnoHBPaN/bnGE9AiDB1q9ryrnKm+EAA4hmtThyOhoc/tRoYSzIPhwuMyTxm042S2QMq
bn+JRt65BHFEYWt8zTo/maycWz9lKEpDNyel87SMXO3RJpG6owvJGZqOIHBLdYwIrzkLiLZs58wz
M90mH5th9apwFKmZ3GxNdKnhuOT0C7xxZqsh3QAQr7W3TWTs4FZThu1uc8HthVu0P1Vj97nzyuow
rrNBaUJtcKLsJ1wICAaT+KYd3PGDv5xlMVOht3G869V8wDBUXLscKJevpQeuOImJTsyNl6g9+Lmz
61KPiaFEO+KC2N1WP/BPbmPdyGvda3eHREVuKgP9p+vYRyJtK94lskc4qoqOzRv1zFYm4IYGL2V6
hrstmYIQHswGokq7TdyGKzTBc0obFF8Z7IFIW2jNWsprRV6dqMkNxXNKP42yKLYZiRvolLb0xikQ
vCTdpyXFZ+zJEBR1cPZpGD8iooJKBdmvTu37AhQN9hROcJndRgerJej4s60xbdGfWZHTOT8x+0KV
7bO7BibYUOdn61dWCOcTGUp6LNMyZgKSrtuGQkkdTGc20Pux6A+SsvTBUfBDDUtd7a6DzODGSGiH
5jq63d2IKWovyKOWY01I1GJRfy6WR+fglprLa9fNety5o8ZlFoMZXMzZ2kVj++rN3Cq+Ubxih1kN
FhP9clNdFpXYmO8rdvvRWe4HXjn0NP1ZevzqRuGrJoF32UVzzFANGyi6mGNs90cRtDYVrmFtaUh0
jB6oXYG7kSaIuZkLG9nVqpoHWMYEhZiKbWYBFJ4zb36cHJNDZ6T80B/aK6qFPqzk8gjpT4WCKmxr
2w3CBtKgtoGSxCE11nwYZ7fZdLaH2yTrKUGFH53z8WO2dZUJOqkGwKcjiHuAuV4gg3qbYWgJqSHx
L5w1k5xmZGbil+NzjFTwhXDFS97xurVWFp0jE2S3HkJljJ9SXr6tiXkfH1W3y+LgMungFYrQN2tI
jpwLgUGk2Z8fbl8b//oPt68ZhQlnVQii+8zcCGXDMFr1NUkYdn3OPEJTENvw4e2Lt4fW87MtmQnT
duiq7lAj0Yxa1Z0zO+vOxmLBwb59/scXPcPszi17V8FJmw9v/6eKuM4SYIe70vOovydWC9KfO1hS
608rq+US1WyTuVnzHG6/Obk9nduHZlmVJ7wHbCDwXv54aMfV9PvH597MOTR1s+9GBiyl5c8749t+
7nA57yV4hoNhrxQM/u2P/8FsI3w8NlBdxUjm92eL90zBxVv/xNtDsn7kDeN1hCXDsd7tz6WteVhf
9onbv4Bxd/SWiDAOYb60uSj3zvoZkWoPgevSCl0/u31p8kW9V7F8kSVooJxwJRh2eY2ZOWASvLqz
DjVJnccxYswK+/eruzjvt2/P13emkT5I7OqDkoSwkXu5bI0AycNNZfffFp4Pc/Pjf/zX1/eSpTBV
fZd+7/+amIBd4/ZS/e4B+XvWwlzzrfH/4Xv+Y+CxTPkbXtY1xoCUcGYyaLb/Y+CxLIt/8gJfIGiS
KBj/CFlwfmPgI9GE3oS7gf1HyII0f8NcgtnM5MIxkdba/y/+nb+K2B0TNSwidhE48Lw5UAmewp/l
p9ZiM+MMyFYS7ecEq+4KhjX2lWZ68kh+7J9emce/u3NuZqA/JPN//22/iF3bWJiNntYkp7v5px43
7scavCzrxRNJk3BMnU91fonvGHV8SOFSfm7C9AfZDSeJwgFs+Jbi9jp9tK40wE9w6dfOFjq+sOcg
+C+qUotm9F9VpVgcfHJyGBYIGTi8eb+oSmdL0c1DDHDnKZOmQrsoCEo8QC3XoDtW9eYYJ5yfeyLm
RPXBU4s+GeU8Qj1pne7cW1N3vn3EAt1z6OrkLrEJA0POseDcZGe9PYzWArVbmm9Qs/SZ3rU+ixXk
X2Zw5G5fqyIcswxvm12bBcEuTxWp5GuTYfFpO1BCVufbg68S0AucubNQIibaiMKvzult/aReg6a1
fj7eVvf1U/qLj5XfTvvbMvI/2Tuv5chxLEw/ESfozeWmt5JSUsnUDaNc03vPp98PyOrOKnXPdOz9
RigQAAhSaZgEcM5v8Pmbl4VWkh+tlepwK7qgqA8ottqbYC7uwHRVB1lkOM9swXEKmNfPrlqL0Oab
HSZ8PiQP+CuRMTVViZE5Jc/lrisTwqdOcJ1TLGfQdzkrXvkwM5We4JktS9mhikf7bPYRwXttWg5u
7UNS7DeFeIojKckeRDy4Zc376xHe1KzRNH1vsXdkQxHy2JaPcVmAnanA1CrlCpwuDFMxGzGx8ijP
TdRqbu0ChDhGef5rlVY7EG06IbOEx3sNaZwJ5KxGrb+RXe2sYPLl6oa99t3o3VWrBmm25A+3jyuQ
r7RklyxuTa2K36yBRJQidLVucwERwxH+hHjn8ltx6+DkNICrb+9S1vzeEPox4kNQ3aTcZHP8dHuH
eqJgbiTbTjsIDXaj+16G2HjJudUdS27S25uVNc0klM/PAYGMrjkoKrJgsoYFeL/tzRl/6Ip0s2O9
yGNp5Af7hnVsTx6ebw1exAjzmZ1byr/29DbYuF3xcm0arpEfpq0u7gTLcpmwRU3eHQS69d1AxEH2
yy6+cZKXHvd84CV8RJXQXauAMc9LLWwVRMV6Ed5XHPRMK4sUbJuQXalY0RmYkByAI1INcnwDsbUP
gG1E4yHS6vEwmGQlcYvcOeI1yNu2F6/5Wpu7S2axcP3lfi3B7P3EZDdFgeCxX5/lqynkS/qrsIRW
HZtMXqbo84XQZFTMFuaF3DS+y6MiY1t6kE1ZjOLArflhCPrVyQLKCxaIBWshdeIOJYDD+ol0krO1
PTQVPW5deXQWtQ/N3AfpgWw6WtBxj+h/CjbBYCONZoO4oI3G0bpMu7fb5WWthaq669L+OoqsNb+6
cYqXtcnnReynOkyikDXZR5iex3deR4gB4fzGlomBs9YF7GW8dH09/MvIVv2h9EoGqJ5nVjKhhiFr
AMvK+k1WJ3ST0RwSx2VRudaXkCmDRLrCpuV2QJ5d3TpvV5NjFDcjWJC78Up+8slfH79tEshFJ/ex
CytUKphn5yW/EXwWLPGIQkvR2w2EBgf51hxyRNf3K9+0bvRgRwIVYxnxxk0bJfRFOImn3vV4qLtr
cvWvxcRWzo6Nkz+x7xEXuY6Vo2S70PSfV5ZNeUD2XS/3yzm50mXbaUiPGluLraEqGwgB/Mj+6TK3
Pn0w3Hmp1+13cOe4y3i4dIrb1B0sgd52vshWLLpUcb8i32zDPaQ5QNE6yNqt+NiXCTFG2zKircKn
kSkKAUc5Jp/DPybx5v/xXHna7Ughz7u1Ze3jv/r9JYEjCVWPj2HS+2Wt6n+QjCnXKC7XB4NkjjOW
6Q608ZvpgztHDYpNjCjQgeDHOSPRlyoELrY9IBCQYi1xI8ilWGIiGaa2E/gqsUeShcs+wYjRz7hK
SkpdSVGoyMldxSVvB4i6/miiEgiY+D9qSdo2b+JxGYsFej60Al806B3ylUQ4O3Fzy0IXE/Kt+Uuf
mPVqFKJ5XqXitie8yf6TDzkfGm3VTThzNuDm46HKNrpn7t20KzZsUj/zcfR7RUMFwA7TLYpRI942
B0vNep7p/ZN5byZJcv2fPb/2gyN/QZVZJKsxwfjQHb1iHVl8PDUmV5NVOSAR0HTUWzIrvpgv+6wZ
WLKJqhTNlAV+NNYitAM25ljHj8Pk78r+m/yALNDOGPLlJbQ/AhPiE5Gfki02QCBm8ZGa423QNNYa
3vIfXWxUwuRogXLFl6oJgw1UWtixzQSeYdUhN3Mwg09hzI+3ESusUSxPPKdjC9mX/mNU9EITnD5x
O0CRT3f1GPOCG2X29oN+GjSmENLhzYrF0sXWvJeWte40Bag0DMei1hKWSBmC6tiOVULUU1MM7VrM
ZndPljfZkZXaoYDp4mgKoFCfnxGu7DdoZx76AYchjQVOoTnE5NBJr/3cucRmXS71llwN/MPsIAvx
sD142fizeT2AxSMoqRxeWoz8pyyud4CsRnbCIjgZcLgEE8duQ7lzQkcnYkgYAC+Z0wCGaunohH7b
WQDnh+C+HS2RQgTjMuqsW+3OubfnFJqsirYsitHaH82oZiSMeATKQpOztCAfySa6Hdp2toELFOZ3
lD8ecpAth8RFRkvWqjgbCRTi3hQiAcUGWCyAE5S9Dr+0PZWHHfAN0Z1gXXY95vLo6K063d665Ijr
NfCNZEnGzhp/X0y1lo2YWypRpKlriBQQVcA8BCejvl05ZseKSB08+AlyaJmwxpCDZG0UM5es3Q7I
cddT5jH6norErexzqsrbupiA2yXC4q4o1DknYCHb3Owa8l95tmL/3h5kn6OYHC7rE16H1l52yYNh
MHRim98eCiUJEIHi5aUdvBrHVdf14Lv7vLMeRt82N9wpTOl6uE9BJm4H2Inq8trX1j8CN6jX6DxX
YK0YZmWaslLJSixa0bwduDWH+5IVLghOkl4jmkJrV1lxA2hQrraa29+l2wBotHHUvDW6dcNr/sPV
sjN+EQWz4xZA3XN6x7bjESSrh5oN6muPE/rYI1F2cLsL3T+SqSUnOdWPzXCqI3S4SX0TjTpM/Uun
f+lxmwuTLeo0ib4OkxczvtfirUBTKkfih068bXV+M1tHO7p9s0A73ctPoLyq8QQFAlCs72EScGyV
vesB7b8EKnDAVRDtk2yfTMWyBp7M+9rYh/zkLoE9kqRuv80YR6yzP5DuqdttB0hS+SxkQ3n/T62z
RxJvqU734LSy5FUHTBAvglX4CbZ69RUwvRljR/LchWtYgSZCTgukZA0dJfWNCC4bW0fd2NmezH0Q
bYgiVuY9VLb4Ux0/NOrX9AyHdHGyDuUXdxHfjYuSn+gyWs4H2DHL+PN0alZEpjcI5gGbXhcrBVWz
BQqQ4F224xItz+/aJV8P++RNXZUv1cpdjTv8Z8J7Y9fvkNRcRA/O2kak/YFNZ71AJXeVnbVd+RU/
57AFLIcO+RpptDTa+LgFDQv7hHlH2W00VtjtqkBSc/W1WRj3+R5k9rMNxXCdXJS74Mf0nTj8H8Wp
OgHzwaZ3nb1hjkbQ3vnU5ivrTn9u3szVj3Y3H/fdZ3/Pq4Lis8Vf5cJvDi2Eh4Mx7pxtOS0mE27D
uiiYslZkbg0sjdd29dbGuyh8BJFDxhbGFORSf+OBXk4zgOAIpTlL+2lGdrldqt/N4hKivPROLkxR
1zbmidNqJFxLALfbjWxrUcN3FjHBgfGAHwkOCSBDSg2N+vpzfTw5F4+3le/tJRio8eDiUrCO9tqA
3e+rMe+KYDsDwO0XmJw5nzAL8k/hzrvoK+Aim/Fz6y2R4TwFMeZ7q8TbBdEKLbzpKU1WtgeTYIcx
+ODvMWUt7Efon/kXxOTVefOOsEesX/KEdMDdsFG/lcq6nNeIsavMELhQAMH56nyHw9njb42TD1kH
9eizFB6Wxr3mLZKXaloeredeWShHbVOuilfre8g8CGQRowHv5D8GgAff+3w5+cv0M85miiEOmmTK
djAzn73ypJs79cTa65J+1n4AuiYyoX6Fc5Me+i8gI+PqhDcvq58tpLBy6QXAB0CGQOBYgjOMNLaM
C/0137Zwi8E6vNhf+0v24L5V+xF9BRIqQC5O/PyVfg/Uc3giz5v5i+57sKx/IHVtauvcXqLAOmqb
tNhgEMcr5PIkx1q8LM7GwbhgCo9ioJcB2FlEP9Tz8EX5lj6Y62LJJu1Zfwu+J88klNHR7nA+WLRL
/y55rV6B0VyIDuDts+6OFmqVd8UOn735Ld2bdy/To/Wk7IyH+AfaTU6A8uACDa0/CPnZh3EDAYlc
07StPwH5vCDUcFT3EHTrFz1cgb1ltto3q3FhrpU3FUTdhqz8olt1zxHmDdiQL9kVxNiyp6tKEypS
iBdz0yuX/nO2B48EvDG2McRcqCecBbbBq6kdCOA+Ff6Kt16sM2DLC53d77DAo2vj7vKL956svBeU
qlbzLvkMA26tlMvIvTdIQQOmXvLQXAWoZS+hyaCMvyhO/NzIFd8ZO2LD1iv34Ql3O21B6OuA6Qe/
fB2C6l0c4ve4ga10+ebvghM7z12+m/mhAvl1H9qduodq2NcbE2g7T0BjqQImWFVPfKb79oi3XoK1
+TLnTg12yI0GqExBmeZn/QCjCWzLCD5+ScKC8LjBnQ9L5s4Bs7HEBajZ+oR3tsGaxN02fh/ORf2J
vVeMvD5X9DbWq0aGj3sP9YaTuwr21Qm+zcF+MXnNWzKNuzFZ3sMedI6owpQ7gzlliV2MswwIR6JV
Fq9/TPfJyftiPiSfgnOwDb/m+OPcjWk2LG/Tn5tXBHzkFGnw2MhIV+0IHh1UUkXb0PDvoLahnC52
OL7Qx0Y8Fp+0YTDQThGZAt1FjIzAv7BLGCCiItq3MoiAHRCRI4AmaoHYkMjaYOGGtbtW8UJV13Ha
HxMTpnckxqRyd/PfzzbQn1tWjc6mpLXiVdHZ+JQXzdF1oATlDhuq0OsO3V9FXKvdQTFS9EtFTR5o
mvIz1gTIUVdINnpDDQl+njchpPN9Q+TKHUh+zbPJk1JW8bqdQUBiNujYJlyqJmTBOYCwQFIODVQS
10DjsjxE5NEgBhHLtu9wyDHS1QRYdWfXQjRfFWrznkuoSNbaUGwKbm08Htl9hOrR7pGiLjEVXOhC
8F4VhSOk7WXt1qd5/bDN6u7BV/sVzqrN0p74gtmesNOtcq1cTbGmbP3gPkCi5uDiYIBoZ67t47Bu
tp1YS8uiTay7alK0zSCiC7cikLvAv/r0AYGAsFfvZZRNppRkrQZLyAPhr4wXmMqI9HAdrmVOyda7
JcqE5k6Gg1sREpQ1yeWPEl3FDdsTcL4n4ED+xvUITZVjn6CjyjThd2WFebsGWN3gedy9jNU07Ido
gA82ettbAEl18245Jbb4MUZdhoVROx+ymUiM0dY81SHSAqVg5dlBAB2tzrg21SECDcFSyev9ZxKr
KtYC4yA8TbTnsnYrMo3cCOQBxoOnjcbWiNxdMItvvDat12wq3XWfAnBexiJeZybQXR2ElQF39OxU
xDd3K259YBanve6f8kHDILGv8Skwu2JaTWZFPrq5c9j1GI5v73oRiJMhOmE1jccTJkLSf95sRDDl
Gjy+BZN1vf9sWYD6VKUAqYUQ/gGj+SN735Ana/V1ahNQ5gMCMpuigUeK2zk7Nwo1w/JZJXXc1GD+
ZYpNfsGyuDXRlYl4k2wMVdbk8uvVxNYeKWONjVGF9HA5De5imlzCOzJ1eC1EDNkqazrRm1hlHrxH
pG795S+5T5kjvLZddcyu0ir/Pxn3L8k4UmkkYf67nN7/Sb80yW+G59cz/szE6d5/PEd3bQ9vTdVE
7OvPTBx4jf+gEaORoLN0TxqX/2l37mj/MUwybaZjupZhaUKg5aeSnsUhcnocNQwUqHQye/8PSnqI
vvyWcBKvB/dqy+Tp4PJG8T7/PRfnAniBdqaaP+am/aMepwBqqQWnpUvRtK61GbdyrG20Nv5e5Zg/
gF02LjjzxnvNcfptQX5sDIfxEoT4ZnQdHFfPsoqnuu6bC/TGBcDH8kkWQddaS2Ag1jYMpvIpqErz
3CEr7DhazB6qJ1vVJKqQiOYM4kMAWc0R3RSM6xC8TiEoRD1+OrAlmrTAkfnPwin74uyGLQyyKQK1
1BCdWt0Oy5ocI2s9Mrhw0a8Xkd257r8A5uk2ZoAkchNW2lvqaHdWVXc/tGQ8TlrXvU9436x6FM4J
JSXo16lGtsVtKXoy8QtZVA40AWdGKAPDyPqc6RgImK1fQvr1P926ZL8sbn2Viy9cZXkk8jlJQfD/
NHQXxUDlY4lU3XgkUzUeGzgwR9nkTkt3Xp39rd9FWHaBpESKjqgYLYtruxgTjskLwezb1yk7GkeO
t65n5fm4zy3IY4CRe1KeTXOBxxBgcqSgy5ea2VHpO0tsrPvsmEwB4OWPVRwGsqNZKuneWxpOsq5z
pGDtPBvPsobYBUJTbtPER3FUHmgrdkW51bobNUaztU7q6j2afR1MTk+4zQvctzJZBgCv3z2/DGBw
MTN73QhcGK2QAXXFd02LvGVeAwd348580VhIOkNZvY+6ne/QoSCMJ4YNkXopEI1/JJ84/HJ6FeD2
phgBRA+nw2gOm7jo4LrVw7XpR4l5Z/v4b2W+3W/tXFX0heneo4bo8wOBnA+WSCGz6rn3jlZ495Yo
PFsDk4Qg4q2/C3P/4OjBRXbJoptnDxIKloFRNvy8RoiaCIvdMdtAqhpOnSh6AmanmRXlWhm5vz4c
kENufU2UYbMRQhctndiBxGeGW62pXmWrm02EpWX1YxsyPoe6tHXwUCEcm3emsbqNzOuMTYvV687x
1hm1E3k9dgZ9G7WPslBBaSFU4NxledeipK+1xzqPLlXmxd+RnLmb1DBj48qOLy294NPUYLATFY5+
r6OZsrVHmAV+DMrYiYIRLRevOwYqpo+fQuzMIJzrmXKHPwGck2pi5d5P0cO1IHJ5ylPt8EuXOKi4
lbW0kgDRqb/GRiwHHr7r4xj+PFccyeLGXyPpbi5jSDmLqq1c+Nfec88bepSFqfM9d3Zorm99ERrB
Hqq356wb28faTLuT6irXk3yIDXsSgmxqCt08ed2cnxLSKaIBBBzGwy/VcGrM0+SxDgpqFj/yyCBG
xroS9gsz9FE/MjSH3Jwa3rnAzdCFM89I9xdnkuBo54h+C2ymyuOWDHw+Jeb2Oq6b/Z/Hs0b9bmQa
YbKw3SqtqT4irTQ9Ykkh6tdi0EtC4pMDbTIhBCcOzA5PR8gVKKfQNaIWfmqd5O12UhvWeCf/flFk
lMToIujvqwCpvgB284ObtkDu9O7so7vzcO1KumYTD06Pmxl9WIflCI/rbP7/HHvrtyD4bkj54I7I
b5p1KRhh0vT+eYDtQSzByr65RLeUdP6qIlQBUzVLzoj7McD6OSv8+wCxIQJc8C8IFLJ3HyZZT/UM
XUMwWbMt0yAr//skC6pZK9pmxieenMGu5YM9gbzTTjqeCPbGSS17W2XtJwXNzW6BsyJ4BZz5tojW
aY8dEdRp1K17klDqo9ZbBdSMHDSjOCj7woAwFBobIVTxyDprWYw7Yy0iBnH8NZ2tcEnaZFvOwZdE
5w5N+2q8lFOOLx0tWQz9PrW77GcDO1I1nKOHNhyUZ6uFuIXybHeSI0tI+uwP6novmyro4MYuoHnE
bn6fppZyYAdMECpV0XlPq4cgzOLvmhq9JQlY7sKOjA2mic5m0txTFmI7UKKC9xChMLmtUwMX+qZH
hQH75bXtq/knLS/RR2/GZDulcPfjTk8OOtD7Rdj3yJR2FICVwJxjFrufxlg0kfHI5uAkW3KYSxB+
lZb866lxzMfrMIS5iDaEupE9FG5j4gUUKxD0I+eT5aj3uKv0X/0g0UDfefMDdOT52KEWgYfYWHz1
7wYHQ1Etawg3piXLnzax735ZRP4DbEn/KA7JreB4muUgCm8haOhpH24aJwY5S948+D44qrZK+zp5
7ANtvhjEO2Kd7V3Vw8Of2+rBdqdsM/lNuzbiMXsGA9+eHLDfiyGIx6NRIZugzNiA8DxRjqxFwUln
aEGAsfDhUf15QNZknxwnmx/6bud+OPBPg299rDDxFxixAkPCHNKxaZ1LEwNEzXL9LWTZ/iEjkrAM
TcV8m5zuyUNQ4I8a8+wSIaxvXZhpwLQCwzohFENYG0vNw1CrRMFlG4K2J0zN6b1WZa/dWs1WDyPc
NsRwcaIsPH0g5sQO8DSAX95VutrsSz8r772YWEOWGN6bW7T3k1b4PyIl32p9Ve4zz85A8w7qXap3
eBLGPVZBfUazzWZ9IatjWt3HpZ2AimCc7Jp8hCTg6jPNJU7G1GB9HZElOrUGv7W5yMJ1U/TG2o/V
5ELeJbmoZavSx6qgJjd6gTKGsYGJFmiCVxOACPrkOFOBBpy5PQAvcZosBrdSDl08vd26zLHPzg4K
2AYf+UqvAT4xXHBKEuNTQnIwG5FYkQUm4HD2Uw3rCbF0uB2QNdmHeAaRx3863NX4hY56qKw+nNfq
CFou7MbAN2CoT7YX/DDhjt2Nbme9OKm3DIwgetbmYHgKoeFmsaU8luy8TyW29UuNjNdXCKg7P3D1
V2fOLIInQbof0ItGfrb/JgfgUP2jtKzmybOiam9OJgkRxVBe687dmuWgfcWgihCG7g33duKWJ2af
eSUPEDfNk20w69kyR2kcY+85OCdTHp4nWy+alRXq+6HRgzuWxuET8PKHqAjVcwVV7kkrFG8XO324
lAdl0Sv1w4QIxFm2biMqI+J0cdZf15Aj2P3712u0cQD2Q890+M3I08Gn913AR6IaF5pL/M39vTo+
zMMk/A2NcF1ZnfLi9yFmUqpp7YzQVV6QrMQA2WU2kEdtpHsUx1WewiRXHoes2yJapbz0kLH/RVpU
YER/kcU0HZWJzkJsGIwnQkrsa3+f6vwwGSOsdvMfie71D5htlIsh9puvZRIee4DW4SK506IMobQ+
6E8A1vVPQLbMQxsrpzB1sYWGEo/+HM4nGzm7uUlqHJopTA9Rj0vmBslMKGaOQO0l+fAv+rHG78qo
vHzLsF1Ls1DnRkDL+ijxrGggvAqkcb8FaJvaNTgImJ1Jv0syOBHXtheF4UNT4Wo0xm1BZFIMciu3
PI9zvXbaKXEXIZJFD7MKuGUiLLiSp7QJZPC6mE3wMUN8D5kQZbZan1aGYsf3sk8WNrq52yZSoa+K
A5YonFoPtr07+9PwL4sTKZh8g8eKL8zgfZqebWku04z7EXGagj2a7dH/rgzxGYXD4mWcMHAg2/3W
GGW3z4fARefEMN9ilT1634OkFSGC56pAkdQvzTeAdtEuQjBwLZt+V3xPjaZ+MFxFuThW8HQ9u8yd
jdnCqpfXrrzi0qhnM+qAqnyORjCuQVZiRsknAvtEVK/t1vlZQ0S4BM8uBLbbolNwlMh7+BlF3N8T
rSZ6HtqI70GP8M1un7gWBA2CoO4xSh3nWsRjM9QL2R5it1rNpa5BvAKKI+d700fSAm7Am6khnTLq
xbj3irJ+4qnxXQ6oeZ6RQFPcx3lOkU5E42DTINfyniJ8YkZe8qVpwmSTjDzUrbnVP4GSw3sZwOIa
duKvTXMi+xsbylPmmMFZ8gJlTRYhmL6F67rd5sOBaA7+TabYFuLdH75+dvmGylxrOAC/P4h7a0Yw
qd4Y29+JYtb2nYWHSSDoNGOm3jdRND2C4aJA5xicFn7almjKA6mCCZFuT9dhQUOCMgywHLJFTF5D
xnGhAFK+xGiIXJI69I5ql730hetfzHnwL5OGHpcVoBnVp4VDhhzdvWVixySdxBly4BwEr0xR1lGe
IfttxOe4quzIA9OVV5UteYa8aqaFOmTtP68STrWxjC2UDeW4CGRWFUCJMyrrQDA9MZfXqmjLmiwG
lJQO4CHYxMlqF88rlHCtXZegtv2/F3vg3v/2NRDqMzXPMIngGAQMf39s6simJiUIqO9YWNdL5JqS
+6xOHz0SAwcHx6V7WQDzSO7jiFx0UbrlRvbJsbJWt46xHshpLD8cGKuh3ffh9Pahfxrr5K4cnj50
J+K/60F8aospPN6uL4c1SgyBMjWU63+XfdcClOK66TDS/KVPvPJGAfyqt1iNfTiAM29yDtjR3fpv
/0zRyi3MMOUoD8r+yGxBJ7lAd7K86tnshBQyHn9tf6zKAT5gK9DhYuwv1V9OC/FIIFv18WKi3Sql
srJLRag4jM7ZVlP3LGukDHWzG89W3D1FY/BkBLV7qoqmWrgDkDgrbCfSr0UId1McsQm8nmRzIiK3
aYcI480YhJ2nhMOnRtdeZ3TKHom5jXdO4aAbpMzqe4rKylLrE+00B27+XKb6UfYTPiAt27olaZ9I
e9ftR1CJ9ZtNXA6941pZyVH/cFUNJsHqf9+4uv07l0NMHx76jtgzWDpzCM+z32/cuCg0oGF69p0w
D9+w7Y/o1nU6vrRDvWlRuT7KVhHrIea4epauiTG3S9n5y5Eh3iE6WZ1lVzuR11yZOhAcnBiG1W3w
OAfedUxTJtlpipEExR1iSxKqw1qr20aIX99BZHAvnu2y4nMcWNq5d5FdeZs3B3hv8QJmsntB1Mi9
lLNdb7JYyVayT45LWpeMm213W9mHOR12gFO4x8bSOubaYB1l7VbIPhvxxQ2PaOidYpyjV7jafxhz
a/5y2EqGaYeV4AE2vvnx+v/1390uVTVMiZMNif3vr8xrW+eQ8hlhjjYqp8LJlZOsRVHz0ieINXzo
H8WwW58Bz3LhFaZYjBE5v53/YdyA1vqyhqC++nCgKCp0K+QFGzi9K5dXS07+r055RZug4M4jchh2
lnn0k8E8EpSLj7N3DKAKNRsFuCRRVQp3RCUYGAGCLHLc7QzijRcfK7/tret22nWsuY38J+LZ6snl
tazhwA4vrW69GyLYn8CxbYmsfLH7GOEHK6y2PrHahzFI17XtVp/dCbpnOtXsqbrKOYUN9oQ4Tdvv
HqEpGeiwU9i2ihB7HJFm3TlV3O7yGA3NtPLvdWwVS9cpX5SmCe7LtH3P/KJ6iYOkPHVQCIky0+yi
0NlnSa0vr2OzDhHSbo7XiTg61HvFOWVRAZ8374YHY4zxtlNxgC4tJXoaMDFkh5Y631XvPXZHdMMr
dEV9Bcc8t5rdfR+7cJoSQ8zo3fxYmo6zsGMEamWfFTfzwxS51xNkF+mNDvUI1GuDIJ4f5ZWgc188
HFDPckQ/FrxBgnrrwK+Gpe2hutNDa62BdfAARNUVzpXjE/eatIrgBc9DWcijtyfj7UDC3GLpROJv
XQgacpHbA/X2n259crT21+X9nbaX8zbIBObx1ksEGYEZ/toWkzuYSbI4mn++dd2mf+0fVgNy3G1x
8OFyt3P5CLBrlG1TG8J/WSwYf9tiCeMXW/zprkVmUTySf/HDMZCtrr04ab6ZdbDHAq48paWvb7oq
/jHW3qxurKopT9dq4L22JaQVnpTqN0QZnuFd2y9aiASLP1resfGc5swC11xlNWp4oL/Do4Na9UJH
5uw8j4b3bGc6Iqeq+4baZb7rHRNRaCf03lqz+1L6jf2QFkF6CbzgnbD+5X/PL/bvfDixH3M1y8Ou
gsWR+nenL5TbXX3U1fybjQnrso5HG7NHVEKT0H6QLRiL+jYncoGwCwajSxSfkSlgMyaPZoNdIxqA
Q7nvOeYmwQsAJfkZ54mp8nGqoFbi/I4JHYEo0SLjadcLWZWFBTrfnif1MKCBT1LC9g+V0tfHFtPc
bQ+/4x47PKZcohDPCLcFy84rzQUc5XAZNi5urL4VBafApiCSqhxlTfbNph7vO8dHmoeDH4bJsV3S
47EsDyu1uFYU9XfBFFWfWIRZG8fFmXyOUTRvJ3Doqek3B9k0De1VUTzrXrZUwFbj3L54o4q8aTVf
WI/Fu//9NWkf08h8Tx43JMsDlbWtrn0MVvqA/8eytpSvkWKhyp8rn4EM5RdZ+BZK2NgQPvAyEdtk
96+eIxXOz2Tnl8iK80vdBRlGDtnSUyo8Tls/sB+gY/VRH2Fa3H2xBsW/l9fCASAnJCakZ8z67vY/
cCE5ji7PG3k92a9E9acA/6o2wXIWW86Or9/3jp2PWloRt/Mm9W39MY1RN8AmaPgytBqqcoWJnTQ6
UantftEH28P7wAuepnhuYd7l/hGpvXbd17W7Qufx7pYOMmcUVjtDS35NEdX2IxZlxkmmiCYv786p
Vv3jSVHXquky4gRHnCCvq7hjdxb/pYWKmIILwbrn9h8spXqI8IhdllXRPmZZ1Z3rqL6LErV9lF38
KNBMC3Gflk2t94oNYRR0m1bV5NgnbOl/oKmCdYEReRdkA54GflVvtd3Mm25k9svRLXtDiPrc9x7y
NFmY3tcD3INS9PcZwkgmyglIpU/TIk7SaEXkDgWVKUXVflDOtyJU7Z/Nuh0/+UlPjB0vj95AqevP
QvdN45h2FigjHwXSPSzYleyTQ6Y2M45hE2rbRGXnXMdF96p/q53eeFXbajpnlUriWjQVBWny2pgQ
ha4j4xUaRr0Y+jy4+3kOJs3moxaE9hbnuurONSpzmfI2vjX2eVZL9XOExtMAIRS98a54sic2+2qc
f64mC4vNSDEPztBOnwA/7LBwyz+jhqKtUSLO9kiXRW8xMAQ5Pgs1h19nabLA4nQPC2VOfs9hp+wI
5HZXqvyV//0P6QJNQ2Hzwx6SX51jyaiV5+ruNQv1y7xgBVhnZF1dfHUbdjRG6dr3mihwQxmXsIHi
jewburImmQgDsnaZJ27jQrccjn7qn6rBaI8uoRD8R0dtG0yd99oHwzru9flL7IFRRlMmOJm4/R2M
Kd8Hil4/5JbNhJTbe5RCmgfZ1Zqxt+2tRsNE+88+ecCabX7AaX/2fc6sag9gbFZoG2iZbI0QPh6P
pAuGoxa6JolncCSyGQRlXBGFm4bjtSp7bbtBw+WXAbJagjZM43jcy1YrrnYdLc5GyGhexH5iH3sT
j3oT2d8ncwyjXZO4xPqmXH0MsImA1ewAGUOZYxM3RXiShc/A01TmyCVHSIff+mTNFUf/a5+RYIHj
28+3UXIoObJp6ao9mqRlo5KC7Jy1olQqMOvUQY7f9mEWi82KL7YydtnCCdWAqIguvOeLeyWbkSyk
JbuaPk8PJCagg+p+/KA7A9M+2zKjaKb3qsb62gzQfe5Ke3oPo/Cos5x69tPEJO1noLErhvHFWIvc
TaK7IfeNR+SxH2U/aJhhXU9OsJdNnR1OPGfvVoyfmlCIiuHSxxamuf0Uhs+tKHptPYLuebr2hJmB
CfFYHkK7tu6TPCuPodUedeFWKC0LFZPvJg2HGEqnXcMvDlD6jXGskUfRvQfdoE7lXmHhsJriILoD
plIfGrQlt22edI/6DMKYDav/FX30ZdSa/g/brl5JSdevQzOA0RYnVRCTUSS3ha0hDjQLJG3YKMmq
k7NnuhYoBGMHJNqG6vvbMq5HZGTCyljplumShQKrb7aJui0DrCJdJdvJ3E6O1hvpg2DaysQPuiHD
HgDMwQWV88oiIkUC0UvPfujOTwQ075Bn094DP7fWSauMK3NGnthCJfEhNFvvpFnoUYtWVRbOg6y5
YMY9FIvv3DQiKwEAG1V3HwHQ/8vXeS05ritZ9IsYQW9e5UrelVSmXxht6b3n188i1Kd1bs+deUEg
kQDVraJIIHPn3tOD16Yaal2rwad47hqISv52CDtBlngccnX31/M5MLRrB7kgqt1BzjsqcZe+k3UX
KwuzhQfH3T12SPTWUeJ/6pn5w6LS6XufDdvWTlwPFPBFisYWSi0MVE3co2jswkzQLkB7wmoN7eGQ
JMM9ZqnyEYwayWzhkBpHPeZFi3KKI1O/OtJQTLsXpl3HIwVXk11WZrUuLMDhYt409PAKm5+H/Fgi
5nGLncWl+omkrIyzheJDvz+G1CSKRiE0D+zrinx79+qGyBd1ZlS+CJ8H1dchV9q7sBo3bV+LMvxm
QD48VzRCgLltuCfROEVYLVAA5037Z6wxI+nUuc7KSypz/xy3IiiGJav9ySdJJ1UuOIHxLE8Auhvg
h6dBMVlO23BThukxsrJ6AxAk/hhgPa2NhNwXIdZz04TfxHAY6NFLlNTNSpgtNzokV35wMlGYuTm1
RJ06q2vbogYyDoDbK3b8EfXIBw0RMGBb8Tj2mZnyJUPOnMgiD4K0H5xzniZAyhSn/OpGpOGB73gX
sE/AFrTO5d/bdis45MACuxJA/qmJUG3MZ0+7l0YYrLrCW7STOxFuL8ybXWSq9U4B6L1pYlVaFqGU
ni1HSuZVKQU/6hENrrr/To63h/U+aE5ZWJlkVhveYfCZv/VJfxEzA1V+g3vcvhvKMKyk2I23ji//
dS3PhnIwMvOz1Y2IoMaKVUAKTlfvI6o2RLfXgxdw995GRt8YAPn3xuIvUzlmu7E8s7gXCYqjZtzB
iEOa5y67lKd2vEFWbFvLezagamP7sJgKr5N0vPddQ14Ir2WXVHuYKfXq0+Qq4ZGmQwiBuAcmgPB0
37TsU4SZ8gezYh0aybHwCVS1/k/HAZ3ldigryC6hC9u2voRuCu21YqeI5FTS0nAVl99Gi96K7SNA
r8zBjCtxZAFLz/1l52TqTU9rZVZb+fC1quVdU2rSl0jV0c/QvJtZ+fZ51IYlJzJKm6ga/HTNKjmo
kF3cMjlol0aje9Dw6umGFOywy5Dkg0h6LxqFfN+jJ8xGsRIqXmmeUyTXRLjHgOl3rL1hpaThUgbe
uRMNceB6p/vwBs9q2yS9k9jSiwS/PdQQHZVoU5M5CWrkaf31OSR6o1SCbA8yZS0lSb0IdMRbEhVq
bEOPbkjaFDsx7k3joQxfWjS89m2p7TogO4vSg+Dchyz5SHg1O4qebJXZMW6H395hMsWY8DoxUJgO
9ZMPHca9uTrIxlEz++pQkgCaS3lVfEPwZz7mZvI5UHi9qtSk3VD7oL7mmvdVHdkBAxdd+05dHtEb
LY+ipxL9WnDINtFi5yAyk2zcwmObIcktzyh5HDP2dIjFQwUbrGYN6YtwiLHHFQw1eLXYor3oarV3
eI2B0A1O4OvIWRe29jCRjugeJqxnsD1L+b5DRXqbjSWKYJAqEx+xovOYI56jqzL/dI7LlPP2zbmq
LRgclcAgQRpq99Q2CiJ0CEiW/2lKpdmtYHbP98lX1864iYsEzjg1Cz5bTe8hQwRRrNexueqLWt9l
sVztnGZA0NCW8wtwDfQCC5NwcOBDQGEV8QlC6bc0SOWNNlliCLKk+BRbDaRnqJqtUoNUOF8L7sSP
iiWsO3yxZXGwc9O/Kl2LAIRJXSWQ5ubTR5A6Gc3mpgSttc9hvZ6rSdF+1lTtz/om6A+Bao6vtaof
EA9tPtU0S1Z9oAIemZaD35lJUCRfCimExo/EPQEKeyvy9qKx/NR5mMKRibT+cw4M1f4iNZCwkBr9
VdXDVRu39XvM73OXALeauygUvYewIa86X7IfXv6U1M0VnbUXXpnKlVRL7JteF+45LcD1QXJ6yGQX
mtw4c88kKcNDZpLNnSwxJJo0/Rx6UzvpAAXPo+TkGzTBznKEUG6hJtnGLarqTU0MHZXCEjm+yYSD
8Ws9dMZRWKmrrmW5CK/CsqWlZ/XNK/IxwTwsioWGRuO+grl0P2Ws2hm1J79tMRh0vQvfehUvnxOF
4y+zsTINbBiMEn+uJ6b9t7n/7Zp1QUaQ6gyffUhsnBrVC9ZaGdSzgMBKtER2x54HqK4s5eh9MBvz
R93ys9I1hIQIpp2KIJY+Kwc2+VHTvGs33a1tJyO9HefEobNOWSmDHEGoSNS3V9KEakGS02hXDl88
IzyVnpTfxHjgo4cixlMlPhnsk65q+7VOAv9c9ITd8rwvv9UGNW5h770ZbsVmPeUMVg328FYSfxAT
JDOenv46DNoUKO3Nscn5fXjVt9SYGPqV5ksimfqyDO1sq/hxdzX7EL2v6do2EuyemuSvvVdpG72x
4lXFPf45Zu1cTNBKJBX7esxJzekWShVTdd60sov1tZ9Rn0iiL5xJIVhwgQIXjcB/C6i46D0df837
yxSTi8CnVNDsKYqeAObPC/x1vednqGzoQeaNUAKbEGEbEJ+sq2KoP+1yBTtr9KVCPfrFjvkzhYod
fSHIM29dayAWqo0gGgqYZqdpsLTsHYIoN9eMAxRQJEpm66Hc9Z1V7gI5qnZPs53GYCBo2OBMXWE/
Jv5Z8hzLMxiDs6h0F/9tsg8l3Lo0AkBlFC0HkcZdoDrKranC735upAd9ssrBNuZRB+NGLbnaTAp4
ZfmzDN7nuQgo8fUYKC8E7r9CTnYf7IrA9B9BJtsh8hZWwfsjgvRc8LBDydtV02R5RHyen7QPwS6k
iLHX+JwdEZISvWlM0sPil65ROwVB4F4zLY4lUyPMZ5N5AN9r5edz5K9ZFAUa87GmOHc6LuZlVl2j
CRs3gCUCzlc3W2FCl6GzuYychdOl6c0sbQRBdekTTg17VmgjJe5ZrBwkJZKRS3TSz7iA+iFyzR+o
Hb1ppte9pZ5pLPWyUndhYsmHJihkKIkGQJF5Im1VFGw2los4SaqZ0snU299Nr+v2rOPU8mIqsXcW
jlrq6pPcrIQxhLprwfVfdiuCdltUWhHl8ajq9+Top0Jpnu/Ev9rA/xnINrkeKeJU4I/jwSc1tS3H
LnkZbfg6gCb685EX9LcYHm6xiD3Suc4d80Ou9HDhILd4akyA5Fqvo41TwkzqwB8ijfU3WNgE4jko
kLzpkyI4mhOqT6EsZ0BI6KJLMYW/eqp+gyjs5NeRe1fqQH8xZJ39a6SUd912r1Vq5l96y7iPcpJd
rahNr7Jls1EoNHSqJ1M4pLJCHLZtj2IIql5y2aTFau2d0zIoACX/oUTVe5m4FLtYFSSsjtfDXBGN
J46GlHoHffod7Q17jIofCTStqAUo0SV2pWLDPx2xTNLHN79GYUpMqQbzRauV7pNSDnPhwZG+Hx3V
3sPHZC2adqw/jTZZi88lIM6Nyh71mhuluazgrDv25vi7yQA77VA9ppzin3HH7kOCSSEI/4Jj0/w5
+Tln6EgXZINCjXlkXAJXDl/CiTOYrR4UCSizrx+mXdkQMfOfEOaohKhMuvG4FSZ6pohqVbKzI5jm
vxk12f5CicqD8MLj9kFA2jryKA3eOAYf895qzo8LkXb2Ei+6ioWKZs5cqHwuzYDesXh5J4DOugjd
MPHSFmNNF5JDLM3Dc0iMA5LrCqLJteltOPCF9VUvG/8FuOZXpW6BjxZDXGyyePwOcHhcN3KVnFBG
lIEGa6QiBwX2lKhyfgykXFU4Kdm7adWxIZL8JUiRqpPHorm67nQQRMBtb7pduoP/PHzJlbS+EFWX
UXyPUPYZqdw33QFkSwHWOneM8Coap4k3Mrig48MKKuK0prSBKyZ6TEB8cnzRQkRSLSjrvEZFUDLq
D6Jx1RopZ9EdnI8WQsOx8ty3zLX8XVdRVKZHo/MWqIOzUlPLX6mT6XSuRUGr4myEt9TiH3mq20ex
1IiRWEDI7EbgI79qsfGYZNq5us+1aJyJNZlnxus0Sb2lXHtLV2drMk5aLF02OMpqyCdxC55OUEZQ
GMqpMKj2cphRlSZcGVJXMzFfE38CKmARU4gTuJUmYRqlsSm11pKLsDLDq0//OS6r3WCw92OuGsdo
iDNX89XqMQ3M6r+uIcbFUB8M3Z5Q1T2Ddkcchshiqcu2IaNsqUnw3o/xYzyRe3VporKwQbwxeP/P
+WK8LbPsVnocOVCg2jVtA4p86qH4Je3UmFodKSJY3g8SxBcT/dXjvp1uXigvNZSPi50Ysi3bOYtb
tnS3NRm+TZEXUkl6pXv/P7d3wqHWxs+8Unz2Rf+xn3xuD5uoU4g9CzKfD4ImHVwZ6Ly4Rugsrcn0
g+5EfJSNEAw8B68i1SPGEYrgxi5H3m3Iv91a9vloA6JdpN0lBOcpckPaVEpk6TNSoXlxWwMxXw3R
PKfkIDCNmzYbOY7mOQEtp12qWWtuO9lxt9x6BLr/1G1UigWVezTUa28q7WC/IZ1dRB6FJWo/8lAu
V2On9gsxllgGNPlhUy2Vol0CzVDPZV8ar2GMTqHhlMULX6/xStBchiZHg0whl/RXMeXPgh5wI0dl
6AYg4E5uPeRDo4oUCsKl1H+UPBOzJLyFUkfFfmVtW2h/tVla9+4xsRKXMqPk3BsTNXPmQ8UU17sW
pVT2D/VhmMBpolGngxe67B9u11YbMRROBzR/akyCWnPwjxEJGlJ40uiibi15g7NIs0bZIllzeJgi
fqhH+SHITXUrrHJUeaDakA6QJ3xhE+S+igaA47vWmwVlBY77OkaQ+bF5t5B2xGxcdix6Ln3R0TFA
DwqtK3ZXw1nMzQLHmaOFIj2upgVT3NkKDWpJC+lVU1v1dfzed7JZzpFul1GYCNot0hiTHKpjbvTw
LQWt8kt2qVVxjPrDg4B/YSGpagaVvlDDhON1ENUkMXTzKCthdSlTvbwofvMYStOW8/g0o+5r6yic
Yto0ZLvKltqOfM0JEEAZ5cD23kI7t4SrIHiVSxk6ksFDX0adYA/C/ZhZKOO46DUNgaPnSjHJ8OA6
6ZDJ7AmrXctKuyS6PnyMMkd9wkdIyEwm9QJfYh5e5yoYH7OUmpiaXQM7DzgoTg17Gm7GsQVG+2cs
9VIE6CNyFplX6xKE++OshaEp7EO2pR1aQ25v+jthimbMvJS0EkJTRZZP/D3TRCWWfH8luhGIFHMu
umJlvSK/ma/rCi6f2G+rq4emJdVwVvsDoBAdtf0GlSZggFKrTjWa61tP4fUEly1Au1b6Qmqi/QG1
PYd05ZLEkDokXtJ4L01rkEIPyPbbaekfiNWxoWobRHQ6lGHUMtXuLRUMSWzIZyOVtXuPFU2W8HVU
3AifPM2cfHkZKQ/f/14nfMqECP6zTndisNV+5CP/mldzrU/JqA1uswFz3b3wGshfMw1hyGwC95gS
GqvEBEOzXjZJoH/rQAnNhiZRz9JYZjvkgLKlAoIddt8fSj6i+uBNf3LYZ8nlBtER0KU6Fw5F8+em
wlGo7PjRlJWvbQNj0nRGCWEmrh2H3Qne0+DNVwibqJ2SrZUawTIgPRGbXt3YhkVibKu4/d3rzWzt
SohEook1wWCmKU+v6D2X+XqONDuyw0e267O+0MwPz1KHlzyK+pfeid2PHkpNP9WTr7ymYARUkmhr
8ni+8TWdTR58M8+HBaYIx/bmlj5QraiRV84gtTcpjOBG9qt0LrytXFGPSDhCSy23JgYG1U2jRVeD
8tobdfIEgmHZ2D2vVFmgt7PpwsxHQVkrd6UbNfvEcYQmmzTPhVlZ/PGnprVNRDRF9zFxGoyk8E3h
ToKE7J95oleM3gXsGaX2efnGY7/6VU4xByobfrDlRREtcOJbbloecFIkDqoedW4UNEM0E/tjVFr9
pbWS4dLH8N8bAAXEkGiMSSjMr5qTsIhg95eHVyzwS3YILTRNz2uUDo/vuOi3z2sEuj2gd1G+iaGE
R8lRyTtAQlMpMHBtawfJjbWrp+ZpJpL3Hsh18OKJimLhAOUu1yt9qh4WtmiqyIUPMiyQ/OECf1/1
X3YYeNdC1W0K0o1krYAoQwdDkt90FRiGWSst5Cy18obIcgH0pjeg21TizTAF1z0VpJKfBtkqTn2U
lSwHTqLGVBa+mcb3MEVl0YTGZT50cnxHhNhH3EwrZw/Tp0pJdbK7sAoJLKtTQB8yOhFkKiFkkaL3
bKTAJkUi7JBclv2YWcHBugtrRFWCvEEMQ2puroNibOLV3T1AnGRb9jYKcpMZmka8S1Uo0Ao56e+Z
DxWDq6PxKrxWL6G23sMKFZtGd+8C2zhAKfE9nayUcMcxDIc34auLWDs5QX4WCyPP1c6DhyT7NDPW
A+NSWNJK+LI8t66uB9PA5HNS3nh1+lO4et2P7gpPIy8MhnkYoaCb6DcxLx2aGfJe46v4bKtDLizs
7YXfVHA0NGZ6d7sBrU5SlWDns/vo1+9y5lRH4bNDQLFq2Ed74eRnnswTpwyhaGGlZAXZAonwDH4j
zKwlTpD2KLoi6kfeP7d3qZsHh/w/m2FYtHKn7MXw2JQwhiEM93taqFA/BYXDovECtVqIOfANMGes
x3Edq+XltykWCr9YHaKLtnJ9HSabHH6G3OzkLdsBYk68soH0GLGGYKHdIxioFYsaSUL+VNNgh4Y4
KEwxCYWahS6PBBc7dTw8m7H35IMaot0Owm+jTJZwinG0ORs47TIH+TcUUGdiMFWoYp89JxE/D+Ca
aaYNjfSrzUG3kfIFt9op0SLrzXgvGt8DJt0+qpVEazc1qpKTPynSa4DmHXwcf+aIriSFyd7iy86s
oT9FFmRNauBNtJZh9RYUvN17x/CIx2CWanFFti08Cws688WotcMruxeOGtk+8gqoGsoiW7gqCfJg
lLTpiaVf/CIaVgNqL4sQFnWkfFyQWlqbwSerc8/NE4tMuyeTN3vYSumckPkeUalX9Yu4jp3zAk81
xKO5XhYG9dEYXADYfIQYovxo3A5R/UsMPcbHGM4SH+Jv8Y8QY60NaZrdes3Sb9EMVZwOgfbpFBWN
XnXyRqpFUQY71NOBq5waMQ7l/sxXZO0gpqIpixoh39Rj7DlNrPozV4wn9gAhnsp93+TB8MWdJNCV
TP7oA6te941Tr0Jq+8S455rjh12O9dqQi2bl6HDUsVHx93oBgV9dFPpLk7TtdbCS7uora9+u9YsY
YYcCyX1XSLC8O248D1NZJqdkVBvJs9qrDojvrHD+f3gBBFGKE0AiJRb7SfSzBVi7MJshemt6iPjS
RL1oyNFTWGhSxsGDQkkC++5/FYNVYDevJfzoYkHaE67IzHonfCb7/ZMjDe/C5xGuPagq/JNNHahX
uzXevLH8obpZewsLz3zNzVUl1dBGc7m75LjSQZ98Zoy4iA2f9lpMbaFifYGspOJhgTcZXWf/5zrq
UInrhBH71S6gdLhS1JM2nYyK6bSUp9qrEnbaQVieXBMLQt8NxToOSwjZl8dpvnCiwWy8Im/093zi
t91SOF1tLBHP02GR8wEtxej5jXZvQ8+K3m7e5fqVl5R+ha7AgM/PyTZ16RvXVFG905AjGzg5xTRf
6fUFopnx6rnK6F4zSrcuYo2aa83LGA3G/LmoV8qr7aohonJ8kitlNrSxfLA+XfavDxamF4b7qAzu
ptkqp9Ioq4Uc+e4bdCm/nFIbf/raLZO0mMprKo8VWx0/awSWQatogI94zayK0hh3UeZO9NscgjIQ
kqhoDvW8s2zjzc2TtYdqYlH0yWs1NaXXUYEhgZBJszh5RZWkOqqBsReWmGEVlQVrPBqxYpXTJuG+
HJxvlm4ZaG1YGUfmqGhAalndhmpgJC8jPzq2dq9uEqs9gYhAAq0UbeCixavIn2LGY4hCRATXpxVw
9C1Bxsk7ZRoS4+bI4SQNi34hZ017yjRIUsM4Kj7HSisXhQyHH+qI7ntX3uxEzT/HTnbXXVs3SyOI
CmKQMSUiERpwvifJ88LJ82s2NbpbQ8A5+vlGjGmKQsCXY1Bje1fK0rKrSxAWdEfWzoRPzMoheqBM
oTgYXaudtKkxENqdd0YdrsRYpUTaCTIJ7QQB84WDi7p9DhWInR4D5aJW7AtmYnkOVJwfPDrUSUSB
yY/RjIy9aCTbIdQlulBX0810D+JCTkfz56SqR5NXmOR7kXf+Y/pes+nJzG50N/zOc+Mn2sRkPPtx
3CsuOmGVlLWvFPyiC2vL7tfUhPtX1VBebJ0VzO2wqJmmNkvqxHgd/MhBDNdCr16rlG0An9IEq/Yu
UC5Aou6B0zIWWl9Zn36c2CslNPoXZTIlknewJBnvtuZam7BFjjyLSLJnPpQU8Yg8qxFL2js6cncK
7oyz2qfhDTHdlRiuIqTcJD/t58L0tIn2t030/3cR3IQp+qlIL/YEpyeRatM31EVe1xq/hgGSQIQf
MPIPzpWfOvzY51Y3jCtaknsxDM13ux7KslpCNV58pJEJX2/fmSSY++CNTMxjda+qhBGtpDnHdrLt
ScZ8EoqBwQOc0CrOB+9TG/yz24HJk3iMngjjQ803jcN2oyz4YUzBTc//LMZVFxr5h58qJhuNMYQt
GwE+WI9Q202yvewSQGk5MR5aRQ3m0pTdLjtCQEOrhQeQs9GN18tOpLnLwJ+kX2rjRSTHqfaad2R5
3mpQ77shL2FAnrLhGrUwVIGV6UmHyeMyDMaHuGyRRckSCiSgTNOnNAicucVnFcNHZZmQu4rMOip/
n2S2O2KfVcUTFUlicdExR/jUAB2wqYZvRitDjKpow2sY+do6JzeZvfiq7a9TKoD2o0EeIWpq50Wu
fZ2yhrqtj3VLCQOE7DuCq4rCnSfGsuBQe6hST5ahTxoveR5tJHOQdmWewaPVJc4tgNfxZDjxXliR
po+3ifNkctlt1+yyLJk0BUNqayhYQ/acPH2AsPbVVXSZuyvzPxLb+Z63hvTDdas5yYrAn9VsdOyu
HL7DMwLzY9AZb3DHBBPAqACa27fLLujL11HqB6i0CignJrOlTvfsyP5iUJSa8LYGWhPhCk45muse
c9VuXz2gVTzIr0HfYXQJAqkaJAfCJ/l5f/D1gpJFnH4VMSNSfkTIju8jSgpWfC5JrUhDvrHlfDEW
iX7KG1l5gMBQ+fqVykMCfwBJNYsN7kKAw5S2R7vJzN6VssrXmm6Aees187PMCLlW1Vd+xT0CmBRX
82j9pbo+knU2/JpwOZTaokICPA1hxpWU3tqKhvINAJmiy0S62WBa22Jq/vb/a+pzvVY37e/1YlAs
f7jLmnhBkaoXuyFu1OdR+9WSgYVY6BXNoqNdwC0BUNs/BY7kf1W9iW621Z1bWVD/DBJGPhEeV1CD
rCMY2MpqJ4WwF2uyGW9LdFwuUE61L77js2Pua/cixromlebcy9qqTeFMpYKB+zCGfwdxguKlAfL8
MZTmVxuGpXNJCcNrmmgvPg8ITquoz0SjCRKZ556J9DNBIlAMzd5Vq84+DDkwBsfvFsZAAjIF+3Gt
AUmsZV/N1uBupKvf8RvK2TfdtQjia0WrEnJrbvk+5pBuq6YRHYzJlCBSLuwsuEP5A8S0ta5iuE57
ZxPlib9w2Su88453AeVr7Vp4bcf4RZGqcxROMSTMOut2OvXv977vxrXTRfZS7xrlk4jYoWld41VN
Fe9g+dUt6m1rlsltOIEc+HBVCVdN1jvwnmKCsSvXsOpGlGZiUpggbSWXTDgEV8FdC3LvqPjE9SXj
M838d9kYjFtVpeoKrFi2rPgCbpo7IWmt0p+3lWTcbJITRz0P73FXwUJcd/1KKrV9Y1jNazshPFMI
agD4htFumECisEl5mzGWI9ADeMW8sEYkgw3gRVjdoMKOgBwqDBDOBZBwvgVnZ559oADct1X/XWkg
VW/T5Iurh/6SvT3bG9WWj01uqHMxI4dVTsrC7zVRq3llk493R1AdVmmpi9GBtqlqUF2WxqNZBHu3
rNIPK1R80GIRJP+am3x0uo3MJCeuxjLbY5f75BD4Ij7a2HCX7ETVF60cypnvER+B9MubIZZj/sha
fxmjjfo1UCGmsHRNOoYgO7d9zmuG379xUz1InrUizy967IfrRJOkg9Mpvxs5Lq4GnBwowP8zXoO8
jPW+3gxpp1KB0Pef0pidGjDOv9wkWpSmHH9HrXs6zAN2ogYxWrUN50S5l7udOfLBspqY1zpXXTiu
Xe+blUPXrxrDL81ztwPRmC+VmpVzefCcvWGE3kyKygZ99a58C7Q03ELNM8yFWfqm+QJmhSzd5FUj
+Cn8xDVW4NPKNxK32cJSLHs9TF5TJWBk6gXBncnLZogq3pq/hERw4m0E85oVeXQRV8rRjjWzqrsB
0xluA6TUYo2qqenazTPz1PT9VwBdzS90FnS5rn6SDE5mfaTkd5NymmU16MgWKwT3DR8R2YE470UG
LjkffCP7Gtnlmhq9+ldSGJuOQMuX0PdQgw3K8RKpASXOUlJv09wfDrocZdBdNOpdm1K1NqWbP81m
zv6v/sUj4AdyzPJbHccWYAIn446jQjymFPWlh8fgbDgggNXQWhkV3yMw/nYrpTdAo0qwKay63MFW
UxHTQoWNFIkelTvRCNfTNNUAUJUNb9m/1qQxVRVK4UhrXh/ZsZyaCszJQim7dgFTZXYkvgSETbiV
yo7+5Qk407FjZ47wUtVydzhJ1P0ms3kXPxoj89gddfWq6GLwqpMDQmmAGWmlfkKY5W4aYZZhaMNC
CGB1miIbaCwRe2xJvijBjoz4JNMwdQdPmbpjWr1kbnt8eIrWDXZt6xb+SnT/Nd+3TwNRlIujV6uA
6Mj7KGvpgZwikLLJDGoP+WmNh4Pitt673CDYTtBkXAsvb+piNmZNdxBekuowd0nyqzEUxet0yb5W
pDdxyaAZ65kwxSU7sl8LYXpsbx6XFCZcCS+GjnAOv0F5W9VEqzzKsSApk4PZc0z0Ossdt0ZXom8g
7Gcj1j1N0XuOsWFZV059IMOjU1p/r/OE8mittc+NZ9lnm1qu2MzG/XNc73t1lsRgJsQMzrf2OZ5Q
iTWRWDJU/yxVS74a1Wy7mZgHX7RGUpbnc/TS+Y19KKeeYoe/e2KMo9Jv71/z/psXUIL9uF4WewcX
NlfIyq1t3VNPCBMRFbK2A0f1XHR1fWTXIbqPCWIuyTx15tstCg3TUtGUYr3o/muRkInLFaNeDL6V
UCggleugBaibxKV3HhPPo2ZDYVtZAtMpUofk4x/HEFnekWLyuZj2HHciOGZ5XkzU25Fvz4S71tUD
qOJu95wnhWqwrYLhozcMa1O7qCxbldxv1cjpt62BuvRM2KMdD5NMo6svn349T/GLqWLwMf9hq7qn
ggsEBArr0yyUT6mdjl+9zCyXMpLvaHcF3auq1B9i3C3zmYEkV6VSqM42L1Y975JUioT4Iwxq3Oz1
oqxMiW2Hr1VrUo8IrXg9pLNjUZs7UJaP2WIJm0vnFOU3YZD7Y1VnSEh5eLBvTtcUjYZ88QwIL08V
GVW41q6m4OlUJYtMWqoT5IkcflmphF5SRGmqN9xdLakvOTJBlzhHKybPhw8YBGAnXBV+Lt/rewkL
/b1yW40+AkftXWCdf/dNDeLJxBtPlGnbKFpk6qrTcpXzFbRJQJZ+llpj7dUg7m9BCULTlzk9BaHb
39jqeuuGHfhCeKUqiw/V6HwTzrjQFLZIO3AJcTMPxnKlaN5JG1oQjXrhHESTNCS5Z4Y7oC4hIcjz
sJ9+0bOKZi3rsbptmkhuXmopcBd5SnTVCfN2Z7TEKmauKzU7YVvToOj9NWbHKuRXRCbZiGkQaqg6
eB9bC/Z1a3mnZtJ7Eo1hQRfch2Ox+stBwQCsT4U9KdX/s4L4nndK9DQ8cL/M/xoXl3P97HWAuWIj
rN5U0ftB5kMU9Ihqn1Hpso2hZ9Rq/VP2I8YNDmmUoj0LiZiz0Zj3HHr0bKqHnpcTY+Kaf+aKob+u
rvreTjGLaq33I2LpSgB1heE2iIWhnUolQjOQpuuyDCGsaOpii14KU+pMi4O96uc8fSxXO0JopR91
dfRg1BkWSivlR3NwISJWglRZhFKYArqfvDr7h65FkmrkRgGrzP+uHIL3QeU2SvU2WQozdY1sAZVJ
sQE3HL5rSvhTnaBNwhkZV34l1p057pkE47lQpOAdLKOzNVvoDMUkry9KHleFCrqB6/OzjufgIaud
mNz77qEkHX2xTZN8GveEGK4So4SW1gwe/ygVVRJJ+vKAPuTpZxGZ0VlAGtijVBdGqOCJz0+kAxj0
v0Yy5TOM2ugMWLh64CX+7+s8PqcyPp7X6HqKxShX3jbpAKaAQLO/K2V3MFHulYCGTQ2VjfUiHWOe
E2neUK4oNeE+oWB1L3q1GBxHk8O5Ctf/Y5LwB5Va/57/mCUWRAkZdYi/gOb+dRHhfiwKLT/aI5DO
iWgXOU310jbOjQCvtPP13igPoht0qUeFFYMDP0geGhQ1gPazWjB2FDpyHwQu0ZDQlXYB0ZFZlh57
50dtu+FiCiPm6JaRdBSZyP+elBQuAAHFTsyUNH+FFCXSC04PXQgFqoU6oUlLzucHwUf2sP+4K7mT
uuMfsw/gqZ4JpjIFNqBq8T+cnceSpEi0pp8IM7TYhtYiZWVtsJJojaOefj48qiv79lybxWzccAFB
RCa4+zm/SJNh2VdWchy0uA228hKyaI3x8QGxRZbl8rf6uAJ6PgPiMVkPqXPq79qHbVnGXRa1rYtz
bIbA7UPeXl3YKPvIqTG5yYVxz5vUvCdVAGNE8fHj+9vm8Q5eNYlD4nW+lOwonNpfjDoZxs82VbW/
eMnUHuWVZDvv1VUDfhwaEWcaWhHfFKd+fJ5sql0zJz0rnuQ5OLYeiCLp+4g9FuT9cjgZLe+rzvc6
VqgV1hAIdgg+uI8p1doi2TUPGP1gpZTxcAjmE0s5SB76AYlHLXab9edqrJ5Xdp/V/yzOPjs+F2z/
7yFNgsUTgC6xGTo2PhP4hkAE9dUHzoza8FzY/S0YreEgmOYtgGm0VYXzRgTW3Muak9T1NTe06up4
1c8Bd8v9Z5McMer4fAoUfXejhRRx0pXKGZXVaOGH3fieTtApB+G3T3iG2Ou0VPyz13baztSa9KAj
4Hxq3CnYGkVb3xTT6ldxFmWv01Sxae4s9y0VQ3dUhAo+igSJC0yTIsiG7ITtiZZH3kn3AzqRCv7T
KUfo+hifsL1bqGyM1dSKb8WcWIyj2Lm4NkZpc00WCm+BQ2q0PzvcGuOl00b9tvSqBsaCb68aOzUP
TQDZPIhCZWuOk4uZVs2mNdePrQWmkJT2zYsujmUliCFSJMzG9xbp3sx12qusPdoD78BeUDmRgJhm
rl3z1bcjC6Ngxqtpmt5dxJcXpK6tnekEaoBLEdZlU1OH28+rqxlCoH1O4vyzrWhSZT0ZabaSl5EX
FJUYt6TV+UbzTVlzMeRJuy/DsFg8bsFTDdYGtvZiNtMYLG2UKc5h220/71nYRn4rCJ/+z2+Hfy8C
Mhmg+fm25XB02B/f7rPp7zf8vIPYdEmJxIG9e3xkznYDoArLh8/PjB0HzcycDNznp3aR4q+hwv35
hvKCdZT/+YaPXysKXaR+52/3uLZuBax3+HZytLy+/IYNMmKfN9nP3zBrH3+/x8/SY3FYJ8OfbyfP
Vh3roAQuqKj5h5BnF1n+NdZr6/B5eYe042KolXgFDK96Bnc0813V8lzawn0iVfbc6I73AfkGxbnc
B2Cp+biQafmytJXsUuC5uvYmrARap7jyYrKec52IXDjhA1pFCVnP1NRPimZ8k52yqABjGJY3PsbX
HaT5lgDoRuZD+zgUJ7dMfn6O9zTih8z5LDhddSUMhbVeNcu0Z8OwamJXewqDQn9CUerkDq1yjufa
WDk9vqH8tLJTDrN9JOtZbYeoQjLEb0PkKFwkj+dryEJvy2GddU75rzY/aTae7TTXx6eMcUPM39cX
8mPkWa0Z4Qpil9lBVgdtbC6Amx81edbQImdU2RXinH/vN8TwKpo09yabYgQfdohJFMvP+0Uz/Heh
ps1RjkjbODw7evO4U9mEtjtx0CEJyfbxhWSb8ZEEnXj8JID9y60aZ8D4ja+Ddzb8PL80igaBdQyi
qzyyUmyCQBOVO1l1rBQl90oHgRCZbbz6z2gvUYd9Ddvx8wJyhCz4BD8f/3zCZ7OdlDFk/H8+4bMj
rcSfTykgoaAfz3pI7dBIVsMMs0yF0DaLjo1uKXiltUGyZzmPmPXkDUeyzi7p9rq64O7trwc1bO8G
6IIV+Rz7RQldLEaNfPhiNX24wONp/B4X7bl2O/+3N5GrycOBNWFHVpmlWbBIXZ31iRr+cEztV4vZ
1pcw81z0skT+qsPrWWWojd6hLrE1NQz1wu1qWzvsnKOjdO7ey916Pyj85xqFI21YWHlp/g8ervEE
VKsUuCvNpcaSvzW6bC97BsObGUc5ueSF3mXj6dHqGN5iYCJYg6jI+RO0/JXzZdS0xPsVLd0IjeXJ
ssrndDbGk0ljPlXoD22jptxHuEcRM/WCq+qBBwFfrCDH2KXLRM/a89TY6lOsNq+y3Q0SYxVPdXvg
7a7BqTRWeekoH+BZtY2n+zaJZE4fMLHTBRK0vRnueTTwTp+b2SEe+2pQX+K7NYUuNDA7bZFC9eBZ
blgmEoQk45se+8FMj01TtnCU58NJR7XCtbRDr2GJhxrHKnK7cj2Nefbq2aTPxIA5guvY6WuJBdXB
LsB3yGonoFzFhfpb1ialda9e7J3lmWi+WE+opC9RCmYungs334EsaV9kpU/KLcrt7V2em8XTqxlE
6kXW+Cbo8vphfJJD0x4QoCBUvyd8oLxk7D/3PAqlujDLJiJWT2EMWrRUndxYT1H0p23K4HOhcN0A
FLYI+8mB8aD/0z0PtMVUHvyxAG/8t7205kBDpya8SKe3BLcVYNVV+t4po478PzO/rBolMU8jNoND
AEjrnTXAm2pV8Q26+vQmrJUcpOVeejVwnJY1V4/hM9kaK4H5lNS1SOcrPiiB+fqjxsuxdyb3LHsn
8t/gkILXEXTV3TLaS92mGS6ObnSc2qgmHM9JRTcVGxuMxUaeZJWqAso3YvOAw8oR9X5/E8yMSVnE
0pfHm3140tmyRzYaYAmJjiIFMwV1/RwT1hoTod9FYtRoD0fJuuAX3sjOfnT9K3nGR0021aIPljmm
d3uE9epnj5T2UWstMl5DSQISWdBXRQQx2wSuRCDYwxhvp4Bg/q1ZzXeUHYD9RDNN3HTKW2JW1tb2
p5kzNyACqDBle8JuZma1h1+4V35rHOhT2pxG1wRmUUCXfth+VS6SrFBfy9Am1WLqOoFs09v1KETt
PWWa8SRltEZZtXhtUrZm/FP2P4ivrR5XqvJkX/ad+S0xYSrYQjWfRUvUq02j7GyoBZm7ZMB6UnX8
a+gYxcrVkuw9spWfmeNYv9Lh/rgOpld3BauVD2H1LeCrTrl7qD6s/GnCpWlIXydsrV4i/CBeugYn
qMSBPzc3xQ02wbA2QFbPnZXIqk1BOH0te3k3JqfOnI1J594SdeGX9vh5LfJxc1QraU+y3/GybC0c
/smUj9wT3cvYZasKOeN3vLQ04BeRsZBVo7ScjR0KfMnZr76zE8PKKRmgT8yDjczfkPjonjU/q5+g
Vj2aBzsLj3kxo6PnUWnBMwd9ZNiOqrCOvdKmCxN78fOsT7FSmxC3THsazrJNFkARhnM6F1Pc2iss
nRgyn9EjZDuCXaVH1nUVwdLPbtkme5GDAz2V20e1SeOl6Cf/0tiBc24LB79YY3K/EYI7BIM/vZUT
Bg6F31RbOJnRl8Cc8JZI3W8KhOZVrk947XRafMtJ30Dr1Z1veTy+a5hPBGQ2FqGf4+EZ9dHts3Ba
/9yw0DlCZqzcReJ6yX5SbPxp53Fp5PwZHERoEJtqfk5sWE0Lm1DdorLahudf1tldbKqMnyey8vHW
IGh2mHqgPJId0I3pj3pCWUkyB1pqQHpC1JxgFYxe9EO1RXSR7IC5r51H/n+cJ69iWsPe1eroqk5Q
BZSGRLxvJd5TaPXek9sAH3Htu2wZVYI+yOS0K9kn22y33QxeO11lLbWSZNf0KJeFmMDlS9tvbojW
Dud4vljh6+5mwkUq0i37KcRjBdH7jI2J0dpPejG599QB5kKfbGlsC4dv+OyrtGhQbYyTeG1AADlr
oLLduo6XcZzUb1qR/zmSbdCsxPM4lEswFNFXr/9t2EX9xSntfO9AcFvLZj+Ijp4jTJK9vK2wjkHK
IOujr/Gk/oCy393DRBSX0RidhRzf5AZSEYXTXzxDze6+bv6S7ZZX+qwDKhvZGp4zz61Osp13a4t2
Zib2sZUFX2KT5Px8O0qvpNsUCbatrHJ31t+763t3WBfzXaAwc6yE8+fuOpZSy173Nw1SKnHVF78q
R7sSkS2+THFhrexkUM9+61XHqkDsse+j5HXqgCgQpyl+wQZfJu1gXoWhZythGj5SlwEmIPPRZ5EJ
ZdzaHTa2tvh3uxxrquZbYLrha9eZEG9s/Ys/VOiQ5Ul4rjQBPV71i7We+c77oKdXP3K1n7FRPIGK
y96NgK/V14VyjI2pP6NOAXPUDJsPsPL7gLX3T80vv2LNZb6qtZJv3JLguxG16qUPpmgWzfS/Jkqw
lkNRPsLRySublwL296YzRXBQobJfUY8alro28hCPZocU9+iDaptMZ2/E3o4NRiLFgt6nvG4X/TSm
X60y+l5mjf+dSMKlQKDjV6VPa5XXfrjwujOiJ0W8EDbyNzBGFlA/NmaRYSYdqjfM1MR3o4t+TV1o
7RTbw1Ub55FnH/BeUT4jF1E8d3XFBnT0tY1s6yazvkIc2+VFXzxGIFcYLL3UJIyBw9xYRE9hHnvX
MrJAMc9HMPGblUiLaN26yImsQxTG+At4x1onKc30yr7RqpKnR2/rw0uK3TZaJw7iRaS7Bdf555RH
G7/q4xR5/VArtHU8RO0mdfH2jpVUufpurx/TEaBcEhT1ty5+A3/sfE9r4S+R3tbO/MHss4ns8LKe
O8T4I4OH/C22+3gd1OwD7BGISqn2yKslsfN9MksYGSL8UvZJt4ncWN0rpaU+uXGIZdQ8YujsFwMO
5muUm8EOfVAX8J5dv4pMe5YDkCTKFoj6ATlrmnqrK5HOT0C+CCgm8LrmiwMme6ekWbmpMYJxRBK+
oX+v71PT69fuoFpf7VGsIicf3/16MHeujm+IbK/V7+0QpR8CO7etAH601bzI/ppmmfXVcIkoDKnq
bCvRpx9j+l32JXCcN2yrjR2WLdP7aDQr2a5ZbFTjJtOJeQ3hGwHlnfwI4jvOKlKirWGnyrK2QqzO
2Esc5VE5Vz/bZIcZ1v/XkN70TPgUwlz959wBpP0BVXccLZH4k0Udg1OuotL4V1ue9cWVm8CLOzDw
Ivo7GI9qlAFjw0V12vr5n3a9hXIbBu35P+1+UORnAeK/S+xx2cBaXvZ9/55bTX2vZuaii4bP8W8T
rPfmjjnNo4ksW00QCVaswrY2NEdtVeKodw8Ky1i35oDgSed5m9Iwy7PHTm8HK3Y4qi1/T9Li/j6w
vfKYFWG3a1D5PFs+ijptUpLBUHDxS9BCvoVxgyaAXwfPmdahEBuzGI119QIMoLjWtqFubK3zF3lu
+WysH7+FOu7QSGBnatv5VbbJIz/1rAPMoIusGV4cIGWUhdW5ISEVpX1+fbTFdYaFYKamq3Ac1WfI
4MGhnWoArL45Vuz1wiUA6P4ue620xeU6wh5UVo3E7U/lWHwv6kx9bsxaXBBbPKWBj2qvHkdkdK1k
J6umqfWLvIz9R2/UT1vTS/wnsqfBS6uLlRzlTqxfapN1vApbEeAXWjOjNZEn7P34FNZm+xaZ9TIZ
DeSYHSKFk9mJtayKNvkJN368uVmX3HP2nlabAhL1TGNd2lWL7iUnZbhVFWRMdmqBv6tjW81T7RIF
NtPoLFQMEZPWis4dk7/sk0XQt/Va6GG9tm1tSgFCi5tp2eo2AEGyzzHevspCM6tkpVY2hnZGkT/a
onbKYCsFIS6gNnDGebBsk0cwOOudKkhwfrb5SuivUHvRFiAPy2l2jyY3MmvwZJ7IDjGkpm1K/cZ5
yNl1QvCC8l493fB/R+mBCcP9FVf+b10M6ltWKxOwpCa8YoLu7tBHj9BatM1Lr8HfLY2yetPiMiK/
UXW/wPJahuH9Nur4JX7Ja9VkhhrtR9FmDgp1XXavkgJL0//Z3s2d/2kjtoH/iFikVvi7soJGv3jg
maFkqNPaBFhwLiZDAxsZ/8KSaETVZRyP8uizcCwt22qJgEWNi5s3FyHrEFiP82Fs1C+dTob40+hN
tusKPH3Z9hj8d5zs/Rw81Fq1TlXT3ymw0baYrY6gjezoXdcUBe1A1drHTRC9h0n2LbK95srEHb2b
cxY8bd4C3xkIDWfP8pSpavQDKcN+KQel7GBBfsH2IArLnDIybUw9zCJrcIxXOzaxuE7G5ppqerrT
1CoDv2DYpypO001YD9qTA0ls2UMn+egn54kg+wzkZ/lF0mrhw2SPfJYhoWnUS+iO7ZPZMINklaae
NLRqD7mrBLupUqdrGeaYhmNk+tb37JLLL7xzspNplaQA4qZfEOBSkxXw1vQUzDQpT0CFXMi6LIDk
xSAcxIRHY/JPj7yGHC7HPM6RdV1BsbXvPsbGzO7hLH2tDX1xGvLqKpviuQkEgnWO+3Yrm2TRm7q4
EitYyHM+2+WRPmtiP9oY8Rj69/pIg20fF1Qz4nRZ0lzdMC9Ocrw6RcrGt6YGIJbhbS0CW8epiqtD
W/QeIXgRnt3GMDZg4pIbTlbuio3L+FyMVkvC2KjmObfEqsgIVq6Ad2YmpnZEsQURg2xWC9HqNtnI
xljLsYKXh26AQrNPNG08qqMOBE1jP10Eonnu+hQkuOkTrM7UbKuKHmHEoTT3Y1ZX+3yOTMYoMm4m
r05vpSJD2XrwYqpFtrTVpvqCj3CITiihxQ5hUticOUvlcevPm6gFwMJ111dIjfmFs3XccWHNgI+u
UqIDG3D83uaqEwp/AV9COcVp1r39HSYc0IXuAGOmCI0/w/zG9jEtY5jH1WS7vJo9DwPX8u9hrEJs
cAJTekratt4qqUtyPxn158i263vIG9xuQ6ta+jqkgA5FgkPtpfqzY+f6rggsmPzzYBerl+ccas88
1CyzYqmBddvJoZrapgehANeWVdNpMbz0Kn3XO6SEkA1Sn7MQZU3Ls5K3MmDXIybd/tLGLIb582vf
kgkpibDVfip5x5orRWibWMXCJcwVL4J6yzYD01XwNOsmyaq7ojTmshFQzeu4Q6NJZIQOSQJ8g0R+
LkJB3CJ2d0FduL/Jz736Q1x9lJlVLh2lMp8MUHKbFh3Vsx0nxl6MmbHDNK27yCsi9ZMjyuWjmt0N
4be6YHXK3DXHjh9XrDLQO/MVzc4rl+MsUmgCi9rLPc7/tgv6TxsZseoQZoS2J2sXQlKMC3PI8ZsZ
s3WG/hAq3YpRZveoLYvXSlSvRW/ol9Hv8lfusgDcaBGRmTsnpUDqzjXqg+x1RBOj32l1O9lL1qNC
3cm38efkXMKw1qYh1j004gKGpgL/bqQfbqSerNmDxHbYngS+9yU37VluNBIXL24AZnaaz/a8hRCW
VN2iMZz217TxA6X8VafpAEAESSy17D+gdngnX6n/FK1oxnVapMbiPx3/qdp1w24LcqRsn6IC7RAP
C8FsMr1T2BKGRnydTWtsscOvouEnKzIEmYf+N8qHbxiKh1+8DJ1geEX9NU4Ha9fAy4Hr4pbXjITw
Cplte2ubo7dkeuNnnwsBweBoay46coOBvbhsLHBFxVh6TMhMWz7z1xQtIjMwT33T+C9+0M8Pit5i
zEg167x6XQsLy4t5MC4B9nYyTOQ25mooPHScMUN+XMopPXEJFfEqT53YFT8heLR05qF2K/olS59o
k7KfgBcZTMmqTNl4FoYyGO8i4/XTrNg3DOECSPKA80OE6IC1KpOx/6WW2nNOlvGb39nNQnds7w0/
r3GJ5272rAo1WiM8ffQyB53AcESzNZ6K/QASB+UTTSmWbd0dWGq44Nnp1Rwz3SqWm66KxM+fs7kY
ySyQabjLFtUPTp4z7VW6zmFoe2ddK6wJ327o06rtZysgQr26kv31SES46NArboR/jonLLytzcBd5
qL4kDuwrG0mG7Uj6aWP7eb2UykJSOCieCbBtUc7W8cBa1anBETHV3xyTr+cm+lXWVELoIK9f8FRt
bhqaw4e6yOtVkDvWx9gVP53Myu6l1ygX5KFJels9zxE+D3M08k42ufmeheKnxW/2weQi8L4EFhAb
Ilqi2HzDbb6/FJCY1pHrgiT2HCwztb7Z1wF0ax+9yRHvHOx21OnE0/JVm3hB4gOC/1vbBRvbA2GJ
3lv00+MPY9SKtku0WNkRAPw+1gibZyYC5BV66H+4LChE5nrpvJuj6W+xOsm3dlWKe2iX59QfdUy5
DLb+dfZDbVF2Iegc3py4uvdKGO+HIbKPiHijCDkXVnoNym9FFbbBIujhixZR97vXN6qhboeo8r6E
hd+vW0Otjy4biGvALS5jwSLLQMFhg+u2ea0nESx7YpGwhaoYpWgvTBatSBxon+rV0MT0TZstVhFP
yRe+U5b8R42bQnXfQ7R2v7tuhLJKD+GMCSXe2jXKKL5q9e+eDVyrNsPuR2CN2zqoSNwJ46XLTQ+W
nnIP7HzXmogtjA6iI2OiL9sWk+k+C91tgib5sRiaYWe7ysGfinytjd5xSptuoRL0IBAjhk0XGfam
8MWX0MlbHN7daNHkY/QdXaaba1XOr5KHBylnPGCRQd94StsekH49ePCbLwyYzcxhKFzyEVx6Agxk
CML4LgsEyrSjkqBKPzclioKsWOZaa3I72rl3Ru2s9uWXwS1vlZ0TjS/qF+jj6RVhZ/W1ULQ3VAqd
ix6XzXm06lsfA+Upszg+Rt6vWBX5SUV0wouHcR84qKsA7y/Mk3LxBUzF0M4+elAZW7DpSDPNVWW0
r3Nk68nWu/4i7BbiugKozVTiaFWrIjzqnjhrrXDRrJ8RhzMwMfQ4YonwMylDMFIj8gWyXRaQscDT
yyGy7oXNVxb9OSra4+uAt9C1SuPXViuaC4FWnqSpJ8PXN92b6ubxApJFtq2j7qdLJuSOTbBxHgYH
aqMZRktWG8WJo7vsRDS+v+OL4BzKKflOWJ8RvWaNey9KysWjHunOsBgbPQVUl3frcnCrt8qIxRpT
yHIrq7ZhM/14GvqywQT/zSvHZd9CAyXKZuTHx6HDrvXomzD9ljOo4pgE5hOpYGUZ9pgQht4hb8Zb
NcbW1c1Atfbt2vSMn+zrqoUat9970+puU5uRdiqQ+ayjj6nmOYwVfTmKuPndm8+966Dyk4TeqSLN
tECFqlsNCeQZEWNFHinC32EUR8CJx/mWoeR5y+cj0tC3TE8rSJw0yc6ugCjV97wrZVXVzeyiaPX3
BFRPge/XS52oHXMQslCy6kTBdB5dgmXMcy9gPvunTBRLaBD2S1mo2SICJkDifPi3t9o0V9PEYNYN
7W//m7WaHCE7PKaHvTHy6X8d3ByUssco/V35pXsYKrQfXYG/DaybbBeZMKzgZ8JMrtEmY8s9bozS
qK6TWzuQLVVBDCe4eW1V7AqW6sfcJS8X8vjvmENIzhVIKSB4OF0RZS7WfhSpT2JKHFyGevWlTO91
zQJ0tuu9d10c7zoTR/g48NrrGM3JFy+tP3Q/P6sVT3qSDritA2ciymUsbcfIboawzJ3wJ3UHVhon
80JP15rlVHvN5mqAu+cpo6/ITLMuhbW81tXa/uWW2bM2YhPUFKqKbY2y7q24/M0u7xLyLvwIOu6w
D5MCiaZI7Oqxvbg8SttEd/vtYLnjTXXcYIUGtP6ukqDU7Sz+ndtnMllAx3mYb/bQOh9OiM5p1WnN
EwkmsanStgDrUoONJozFmqu5FY0plnnjJN+rYliGRZ3+UsMaE4Q8Sl9toIGbDumT4zQZqLRYYHlD
r9fI6Y9nvTXdF9fzNF7ZG6Jc1bcotKB3ump18M3eAU/Y/9KChBel6wDFtxobILyIj0gRx2siN+Ml
8+xy0VnW91grgxeoiONOQzh1i+ip98oeHanIPPiBjAUAwjwbn8bM7KH91Oqmzjvxji7qQY6I7HaC
tUZ8Tu+bYiuGZqc6QbpHE8Lea+QfTvwtE1J/rX1FesJbRQj5r8VA0H3Uo/GUE/ZdDJHnv1imSTio
Hg4z9qQ3UAiuBtCCQ5ueI4B6MGrqdl1b2FQH/JYrG//LPZOL8ibiKVy4nUv6e+5thIvjjGW+qCri
oyQeWBS1TKQ1kArD7Pq9EESvJ1fLP7zU+dWDNL1VXmzeCiP8iVl7DgHaW5TgqJfw+FBY8FR7j4nU
uB26JH8K9DlyXYjmh414VhYJ7Re7nF+VGjmvFdJPa01LPtyxLlfkPb1bNhdgllFSJXe0821FV9D3
aLTVVINZCv3au8mBnmcDzY9JYn+2lcpgE/3lxTJfRQ5LiSvd3Me1HxdLbcx1xHXoeoLNShCu3aLM
z0rQYEAwpQg/dUZ6AnXx1QEweY4Ma12EzTMS1NFSn/TT1HhHMyOO63iudi4xdV9OY6itrLYddl7a
6Ht8SMZrORfRLh8JuYAyiHZl4EUr0xb6uz2ip18Pw2/IcFPYs2MPuvi1Jt6+aFqvWPcIJPG6TIPp
QAZhGZqKhVFUaezUERBbWtkasZrA2fmJki/5l+d51dIvoacjA+NiAmOo5XiaIKsuM4N0dGwbw6q3
EiL06uhAqROiWySteEYsKNvJts8CVtg/QxpX79e90xsLViNnk1TBu9v0hGEcM3qb1ShXXWYZt8QL
vU0IOdvPrC0ZqekEwSjfBRaON71eofgTtee+NrJnFBVYV+OyB/bKHPayTcuAvqAuCxxUcW9sBZxf
mk4YaprtyNynwGCVjNvEN1VRxkNoFtMBPDa/jk8GI4LUfxJgj1gIJl+UhrRDDwl33SHAvMuqwb2r
2Huqjt6x6cFpHt4rsdKIPU4YiWUaZNEJzHC+jyYCFi4wj1XlTPrKCD0fcZf+KSAa7lk2KfwpVuxz
C0LRh692V4qguLOWntnO2EZMNqumAPTuq40RAHbkIYu8tK1fcfkiiJ6YL/z/2GB0lii85zdXzL7C
4tWBjHwj8pk9ioq89KpCIWw9zqNkR1w1/qUtf8gKRqfqmoRpsnKcerqhMOUtDK0dyLIY0+3Rplr2
Vk9dE/wrQ2QHuwXzagGRnFvKPk6WqoWBe6uI+jR4TnUSIv1zlCK1sC4I7s+i14CU5ZjHIW8i/q9S
tdukzITn2sLdV1Gtcptpng+rkoJ/A28vWof4fT6drdpmAsjie1spCY8/r0VWsA6OsCh0Y2wChaS2
nLtsa92CQGODbGns6myTGp8kHVFdUH/bSc3zVVGNF4Ec0E1F2WBp+GFwD7nrLaG5lGxhj2p+MN1c
wEQnHrqm11boCppM07559Eo927ax+dGFXXIOu58EwetLKsZy47k+ajERDkSNj+imPEJTGZkcefhZ
tM5lqIaR0Cn2I4Ot2hhNOOhVK+mHj8bJVwt7i4VlKu0b73tt2cZ+8Fy5NU5tce1fbZV/iihBtCdK
jrbAm1cXFlPLXJVFj6gHLEivGIqF7NIH4tZ5v1L6VL8ZzVMkxZlUO8Wehx/4od2kEo7bwwojfTFB
KmHXq8+hPgzcpMCSLKpQY1kQ2mKjBarxEHCqW4EZ6aCjLzRLOMlxPb5W6EXbp6RAR6CMg3QlHM08
tBF8fQ8w14sW2s0T2+mFOmTFC8qPa2CSyn1eqPui0d6N1KtOdRb5j6pVZtkyHvt4g4ALHit5Nyhr
zEuVbQpM96kxix9QJ8CI5X1/4FmLFj2ZqrtVJODlvHTaWp4P4KpW3kK8rZ76MVuaom5egnGsX4rM
vZWICV/KQKlfPKO3lt04Ct6wVF1X87ekKOKV3/oXqyj7c1eO/iXHbB19zvg9yOJ6H6lhCXEjSN7t
hNgkcchoJ3sTeNRg5EmVyV5fwbgqT5Rn1TXVJ+aPnWwenC4/pWEBsomNJgDJKUS8gQymZTTpCj6E
/WqlCQLeOtrhMKrs16wh9g3QTF25c9UaVW1bFkzvSuJYrxksJSChWrqW5+peF2xR+Bbrx7kC5DCz
vYHCL4NZ4TWbYvIDdNK4VNINEaLt8L9kVcekco0yv7qRg/MeTLqJ7OijVw2SnNBNWG4f5w6Dv0Lw
R93KwQZkilUduv6jN7UbsXKg2e/kYDXqAT11cxpWfu4UKkuzbZMtuNGd5XjdtQtGZ5NFU3lyk2NB
hO4Ft69OU/uXmUnzktXDG/k571ygLLBD4QF1fWPor6JN91DavaNjKKixyLZW+1ZNMLMeTZ3RJxcT
pIKvlnqEdGluHsmOHNwet2k5Pq+jdMX+OcK+HHcTJ+9Z4kXkidU4xbaO3EWmDT/y0uq+lWWo42pr
WFd46fEuQjeqJR12E1byKlSswmwv1w/E1Ltl7A3Be03oeGOgc7CRvVqD7Qdqf7iLzL2FCaSvKbpb
ELnGm/jWVFmw08MC0fKesF2c2fWqUap6C3KZecsNpvHgYVNhrWPL+ecwnQ9NLav05b8G/OvQzLRy
k8xsr8B68sc+eLP5epCWx5WCDNCbwX/b3U8xIppritX/H9bOazluXonWT8Qq5nA7OUqyJccblu3t
nzlnPv35gJFFWcfeoc7xBQroboD0aIZEWL2WeR8H03vZiue8uKtA58kWGCvrYqDQs4oEvfpcQ/Lk
jiN852JUBDqNnWDX2sS2YtxPvvpcmMrRUYbgfjEz4S9PqQ+YUgQt9tSEczGcInv9xlEEsbqq/Gza
L8EyhP0I1jo2XPMvl/N7FoxWrWkfECbYkd89fXFn29/MrTdcJi1Xr6rOdlenAxyMWSOHE2QTkVAU
kkUlZIVkLTUswYOBMOzsoCgkbdpLLS3EIXOPPO0bhwyWXlh7Ef0QI8tuaP4G8ChAZLGdAVHfRm3Y
Wwb2xKFUtwLJvEmmOT8VTfRckBuYn9j5zk+ytjiWuMXxJu6/CFmGB24G4b0cf+knm0vMcqX/IuTN
UEvfv97lX6+23MES8mb4JlB+3f5fr7QMs4S8GWYJ+d8+j78O8++vJLvJz0PrJ/Qdw+i9NC23sTT/
eom/hiyONx/5/z7U8t94M9Sf7vRNyJ+u9sb2//FO/zrUv79TNwhrZodGgWjvxNQuEj9DWfyb9itX
0oT0yjkjvPW6tTszKV63bx1edfvjFaRRDnUb5T/FL1dd7lodUKHZLp7XI/2n8f7T9VnMsPQezJjZ
+XLF26hvP4fX1v/X696u+Pp/Iq/eTvODVQ39bvnfLnf1xrY0397oX7tIx6tbX4aQnlT8yd/YpOO/
sP0XIf/7UK5XQ51bG98mxYrOndILhkTAZuf0pZCeZJqqk248SLO0yFojOyyxtl/HZ+muOUA6eimy
bMYQvC+MzlwHjUVuVWsp74oohUCtHZ9YBUNkK1ppSSZhD75F+GWfOTLtE6fv/0i/tPvwRO3mGkYs
aZNFM8KWYZuAwFrI9i/QRd9D6pHeV66SHgfXQ/B5IM/XtZNbAUNlei1zGEhFlJEkKMlJb+QowNkC
9XKzSbeemD97AFTsnHVQy8ihynAkz7nU1e0t0IdVctNYkQtPskV+STEjscPKHhwmYqq7MEHL1YXv
xiJ/fqjuTTYNOLePye4RzSlyqvtKS6t7TeuMfWBWQNdl795opoNfgWx41dsZPYDJefcFckFGlB0b
u0SWyGrfLWPJocPBaNjUDM638aKs6i5xnkLL++uSMiwfh/GqM7G4hZkzSzRHP3hqPZLEjF5QIATs
b2L10COTov5KuL5Tyb+ap2Fv8Xc7A8oNLmEjtOyl4L00yu6LuwIn4imeecqGDlSFW1YkneYwfRTO
sayc8NbwtMgDDSPsJXBcCK7YvLr1kMalm+LMyZpDj3b7qs8tspnq7ZBm+fltx1mbwmMXK+/ejCWb
VmFf2em2jlpjoVWfIrQ2q0NwF3VZcCdrgL0CdFvrYO8DmeVcG+/ikHGDNyfXmcxSEbr0vA1k9O9d
N0nZN43Mkyxmts5OKCObJ1lDMG06Zkq2ks7sJUw2fdMMchJO6FGQHI3YrLLqPRV4GWpjIcRjXaXf
9Yqi3Ulrj5jcFkytsZaOm1eEy9owq2x568FFxi4RnDjZO6WE0gO8xnPs4k208BGRIZ0N29+cxlyY
B1N3vy12GzyhDp9WXnDK46t76Vku5qFhCKpugMJE3PXLfd2aOal6pBq6W3kTlhPofCJ1BsOW659k
YRUFivW3crEOiY21ICeE3UIRm4FsQfh6QvluTgfl1QBmVbJhkA6pchvw1unVgPUI16sCQ8NGhxn9
bIoijsvuLJuythRvbOTpQRvLQmy9OP6nAZZut2voo7croLbLWfjU4yVjiYgCsp49hGqYP8RWzuoq
RlBCOthvS9CgRqS2gCMdXlr3RCrAnK9kG+zps9GxwieEFtSdtIMe805LjyW2lsKWchjZd4l50yyD
kWwMrz3OavJF6XJOMkoLJjczTh4jAGpH12HTQOUb9qnqjYOMIIHLY83thQ+OgLHnBdl1pZ3WQKoc
KPwFnKQXcJJuAtRTzqXN0aOoSmMrPLK2xMguzbhzRuSbllBp/lMzkhCVZaRUne/8vp3ezZ71YLbZ
8FSx4D6Vpl5vpzrNvwWmxZESACu2ziZI3sQRlJr4nysL4GpSQb8Wt62/UtrpKMHGEoUsi7Zx/bVl
edl2sUnYck5W3TYDv7WWjhs82ff8eG+4fPVfgZ6Dtk+OMC9+vwV2ZHE3EYy5CFz5J6/yvBMrVzNf
yaos4GK3gBA0aNrfrDVp2mOlWztjiYTs1EeGU8RwboRMrChkd7dqIwCWbAuUdjPCGJpDqK7OQYts
TtTc1SW8z7Imi3LKyLbNTVAdfvPsSF5qaQDIASZncy+DVcNADjoJ4URtneZ+zNOPse85kA+nQE6V
FDWsF1vMUda9dISi9jd7NuYf05cxkv6Jbcvy0nplcoX7P7l2tbNpPLY+IfV6NknnXA0zeJJGK4+Q
0F7U2Z2GlYxpBhDUnHuiDJ97CfmBYqysb5toL6tpZ/10I73Yv7LJS8X/lPCCX2RdYct0HI0MojvT
O2WiGG0NRsqlLWvoBKNLYjeHt3al905/so1W6J8URJ/QdBcxt1GlVbZlH1n0E6kna+mpqkk9cKrc
W7b2YJph+bFlvzlUAbLbaWh+YNejtbvyYxDkKgrqA7h+tfioISF/bw32o+wRl256rUsmjaXJbq3d
8aAxSbk+h3non2UtG8qvU+DaO9kapso/Bw2QZF7uv0Lil9piG4CZoobjoz4hvIvj1lmOI0d8c7mW
bJ1N3maCE/+3fkvwc99IRYXCiXZqGBX7ajaDd4paw0Jfeelndu++WKOp/YO4tmeZHP26QfyYOkn7
xesTjnTiPnwfxi7PTCtWznZrp+c343SQfp3DoYbvhi/xRVMb5zgoJftP0A6sWsRzLhHyEtO1gxVw
18dAL8Ei2PWnOFG8bQpb18pho5wD0yzZwjvWXTpRcFj3ulhsMkRTtW1Su8pxscsOS1OGSVteGvZh
Tjy02n4b0irn11dY+hsxxxFtlj34lkUiVIq4gwMr+V42U7XM7rwsvQNgm5TrLkfNIghR2wqNFp6v
EQUuzYjGFaRaAwfnvxUFer3ovVpwe6+kKx40eKxltQwyVGArttVeGf2qsLfGEINy85puF2mJJlIO
wkdZdCYEEmjdv5OtoIIAZ4kYRNhAROTMvyKYNYF/1JD31qq82XDsGFxrSZJUtSnTdr8Yt9IIdWZ4
nSQhUiqCpPHvMUufJaYRtEvSEcdGcFDB6sEgVBof4ApJfK380Dco0f1q/PJUSqXscrKjSIYRzz0j
KLYxVA5r+RhcnorFBDNuKByL7fYcFQ5z8tlIF49VWSxDLY6l2zLUElwg2MR+bZbzXG/nR3L9x5XL
iftpTtCL0TMn4KyVlKLU8btq3cBVEnb6+1E4IcZw150GMlvGjoptnaNG6N0WRl9xrBKd3VqP7qU3
KvmL5Bk05rLpcDJ/ZwajEBJSH+tp25Mf04CkA7Ig5M7dwtj4nR0ec4QuLpkDCxdrojLZyCrE4lOz
cguQnaSh1rt2ysdmVRnqc+jNv3SVtSESHAwTaxXZZJedbKYREF6iFO9dso3v/NbQniYOPddG4phH
UFPaU1g7Lmz3gY/idAlVmGoOa1ucvlpIvh4to/pRzarLclXYwDQGgMC6+jiLc1hZmIFmHqO2/SFb
nTizlbERqTt/jBVjLt1lTY6rFUp9hKUrPY/JUJG/znxK43O4N2sAM9LWa2Rrtp7v7eeqUO5K8nS3
U9ujNjcG5XpsMu00yyJtADgVQk5wJQ2vXMJfwPVxCrL+uSZDXkUbSfQ5L9T6AHqnPukqxJIvaoNS
clA2i6g4cywSnqWplaqETcbRma3mgoL/lz6hDK5tMueUUQd6jGThqx6jVp4t2wnOtwGkZxllzqG7
3rzcxtQ3HJTPQbq2ovInR6nlIydQ1aOipF856+8vpmhpqjUegEwiZSUiykqvHouo20B9Pj/IeK2a
ESIeSZGSTsWym3d6y9a96C47+X6qAThC6/t2ATfNrllukdtvlOV6YKtkZSdecZbBoAjmoz6RKSSv
j0KEepxcjiUhrnZ641PX1MbVUYDHyqYTQKo8t2TlyGblOc1KNRPnmgeK+um5T99rxlXJ4Bn3K8/4
tPRhEhs/6DpqfyGclpGTfs/A4NwXouAIU7sP9czajkK9dLFJR2YW6CQkqPzIpixkSGhGjyPoxNNi
kjVyRkebzZllHM4O3ZOfQ/n7crlbpE6uuT96YF3FLchidEwY1PNwP/hKe7ZYe5awDejtWR/rgz0E
08HV2hZ6Wkypbhtkrci2rErrrY/sbjccIgLFrZptOIN/7triDx0KlZzPJFIOWscSQhZpH/igrkS7
URX9ZiTd5dm9BL6xzaJHZ3fec2fpNo1U32vg8t8ObaWem6Ht+duwJakvB2OCvxFekHSToDjzWeu8
gTetiUinHRSfNfcDpMjOR6jN6msTIxnojGn+OfencusGpJezxIbouVZXTqFqG08g85GCzs+WQG7K
mrTNANGBFQuPLIqXmmxCk4bbs1JoeQbx4i2Go8qc+QIvdfeghVn/oGuWvxkGFG8Wm61WwbUp/b00
DSRdwjIrKF2NyR2P0iiLGGKIvQ2gQ/Bcdw9LYT/GrV88gM50WCpaJHEWTe0BuOeCVWyr18wCzUaK
6SaGXvNQclr9sWv4hJrYQnJYKDGT/0t2td+1Z1M0hxYEKxnC/kV6bTf8NkzedCe7goC9z2q9epA+
1yz3nWmn76UvUtoVCJz0SfM078OA/DAML56tPEUw5T0A2GzOhQ8iVbQyqA1utc5LESHQ+uYoHaMV
1A9e7XYHmLSYj4jgxdGFylHVzA7BC8JkLDi2YNcFAFOWWDk6InJVEoa33jdfWAPHUAxtqwSBv/OG
EB6CNCjuZaFaSEPNLQK6somg8bOjKRuoaVQ12C3BufAiOTFswqSEeu5llGTUivsg1L3t0JUIBL04
ZA9rYNcuVhzImExlZ8O0feQ69jHXUI0R5JSqkNpDlgutYElrubQXN8KFEF7K9tS21aExSV4Ok3lf
cP4Py1PQP/iGzvdN1IzkGqMBeM+Z8rMl9otB7PrwB5IBwtGXbU0GA2BSdou3vpKSpx978ARCQHsc
vNZ5mERBVi4qwDW7Y6kWOQ9hZjkPluY7+3ZMnNViMzVFu5DhdJYm2VXGQmOzanM9BKPIaNKpBUF0
u8xiWy7j9WQc93DTnL3Q6Y8kZpOcnpbzJ5sp9yYzO/YjRdOFjYq0ffPd2CvNY2I6+0DVZ7AmfXBO
QZiuI9k0nWSbdkFzkN6oGr/FvjiqB53zoeLbK6PgVoH4ngUhohUMXTVavoOWI9rL5hxXoCi10LvK
plaD+FTyT7kRdne8qdJbJ/RZYB6GqWEro0rDUlZ1DZ5fNnMHwk4dwW2z4mtrlwVKC9ABHZvSyfc8
dI1HDht4kkMk8K/Ihn4bQvzvcASOawep7/s3sSY8AWixEJunqLwzfdyQvOttWnU2zr0oZE0WEVJU
Z6cK/QoOdDwKcKtVbyQthJs0k7p5b3ht/GlIWi9+KvOu/VSq3U+ti3auU1XvykHVn0hLBx5ZN8wU
o9B4GkF7bAJr8PfSG5ms91EtMQBgEDyh/H1OfGBSiQiu2UN8IAX8JJ2yf1z9SF1WQ9ISlvGXoFZg
uBbRSgmx/wyxvGpZ6iblp/ZeFiRfqVb4frD68j3JnDN7SSpkl7OfpGs3ZbmamybEqC/xbV/sjdCy
7nRH/+lnCJKNg5beDwVPSqaTsOODRrzvRCEdY57bx2DMPrR29cskOuS5W15rO17f4js7OMXhfO0k
Rakgn5e1pWj/YJsy6z/FLd3imO9/obTjxkyDBKy0D+POZJIxLHJO9SbUYQyikLW+5JxkJdtv3GBB
o0MY+Rdpv40gu7yJW2yvYkq4Onb8Hn5qaqUzyeDCr660dJG1t3eTm+wNjUzrVn8NlCMuY8s4I1Ss
bcVTBaZuNALWgwurNN/apNxZgltatqE2iQAPA2hcbMNooGH0qi06dtIo+yxF7TrxqSwH5R3AQeux
b/IfSmENF9liy1XfsTazNj3fm0eEQw5RUoyXvHM1VHLI1JjsWEffNNfvpU0WfW5BcunqxVY2S2UG
u1v185E9W77/XR1+BA0dkaGmdWgFFvnO9KbumiSNR55KFJwUwfzKoGxcAxAK5zoAgx6E97Jm6bxt
Cq2DHfl3Bypj7B771idpt+cshoZChGjpP83AQZIcIyvcEHKIUecxp9goyJIbehtYxtYTBwb+jxRh
knPWpsXZGeN3kWll+/jFJO2VXYfl6m11JKMdKx/0rbf0vwp6GU3a/j5k6Xu/Rm/LYA/Iyd1qg5df
mzTqIVog06Akx2QV2X34MwfmSRLRP/xlPhtwY32ataLd+Jqb3hcFTIKQ++mHya60e5s52sbuu3JN
6r7H4UM7X0ITePauDkklchpn3LwyyqosjACAet8aPnAtMNtgu/X5srgnKO67VefzMaGb/G1xRNDD
osSG5qWaFe952/I4ho5UtsiUMM9NMX+RLVkMpSm+NEO91ZupeC9tagQRTD27/Lgx+Yhmc1QbbaXP
FCboT/T9rBjderFlWeuuph6w+jLQmHz3NbTLb6OSDnYiTS5eyTGkLffglvXTMd5JG5OjaF3pUXuA
Z+S+KCckPpBZet979niFN/MaixZp8tX7CRb+HaRp80Y2ZcEe/k+A8jG7k4SljeXd+5x4y07S1JJt
vYfZoF/XEEOTJzxOIMl8pBnHUr9PQceb5RzdtaIl7Xpom2fmDifZctXZBKWoT9XeQXJrJY23olH1
e19HKszoYJqTtnBQjTtzildNVsdb21Oqu6i0OJ2FmveQOppxx//bBfDsaB96mwMUtTfDf02lts4g
QyGZuzdPuRkV38KKxFUXVirIjhRlm8yVczFhKDl5jWruHTZFHnryITdQsKifrCL6zglX/Y8T71HU
CHY8Z+q9Q/bcQ+fp9rqoAmx213mrgrn5pWu9k/TaSgLjfTrxFUdr1D6oYCGPKRI3G0Ov7Qtp8z+h
VAhJoNCQ9BampVhsNhzth0LtyDcnQtqVcSp7uKx/dSN38/9luD9dVdrEHbLu0rcBSPlaHF+2oujE
yassSDbaxAB+L4tJRgT6pO06XeUPKmKlTfaXTRJB34N3t46ytYxLlkwOF8i+IF3q1AErFzLL2VPV
pySLOl+hsvfuG07YpiavDoWuRnf50JL9axn2O3aDUJ7yfMiV0CFdIYthfR2t7nFI+AYrY7O2Bs44
WeWfb/yqr6hWZXXyMn1bVyapMoJZVTcsClkThQyZBTtrJ3atozn7Z9bL6Z4nGjTXY9h/J1nlVJFW
+SmA3GhPfnl/qCI/RsZG/W7xHTvkrgP9TuEUH0cSkPaeO09b2WzGtt8i1JTvZdOfh3ijWkZ8lE1P
F+RXCF2cJx6VHwOYrEg3gnqrUlXliv4zuOYc+rVKdfUPo5Y/N2ux3yqbXuL5UJH1z17ZzB5KczsF
6s9+nj2YX20V1aHUBOvb5gno6IEVjK2hWMJ/ZpMpvXqVLVlkYSaILPSf8WDk2XZ0jrrNRj/bBgbp
MKpxq4nJOokx1cAhEIlm0mEi5XDz8lMzSVES0Wlt6dtSH+CefXF7lWWUGznibVgya1dT7ivbFqmY
dZ/2xclKMnQCkYvdzODPv6sWJAy691WZB2s7a2F06mo3fzQS4zsintm+DAJwOl1QXGXh+mN7Gdx7
2Ziaquo2i9NQAm1t1UgsjV01HCA0/OjnFcmEXq2vPN1R7lohGMJpQHCfp7AtWZrxyl5WeWCuBhfy
yajt2DcgTPaCgbY/zj1KlxxfxF86HY5K23K/tUPAiy4p4YnvycvohraHM6LwvkET9E0r+/rRNKbk
xFRJ20LxPHxLmB6nhvfNZKeOk9pSBQura+/N2f0p+7EO4PVN2sm7kYxHziM6k/duZN0oydTx0dRs
7SsZpWh3AhE5yqWjLDKWQqFT8poSq0lZRBVpn2pbIRCeOy5Mw+XsXEvP3shFqBsLubY8WGt+q943
SazeF43/pY4C7ShbspDOOPFXA7lx18Vu6Lp56UpjrpCqVBvvoz0b89X2o2nVq4gKzpDMbT19dPey
mSnWB1Sd16ixookhaGtMLQ751PTwImvJHGbNSlaDwE2a1eJS3ZZFS62BDKfLq8DnKrJ/K7O1Pdgc
5/ESiyJgFybf1Mbw2Snsbi8dqG/5SJ9ExSfbzMk4LOuw4W89gB6S1VDQ7sRC1EK8cC63QjD53Nq3
oI4jNw2tLwixBGZaoqIb+Nw0lp+hg8YovNQKW8Xouc76oRXaPQ1wed7qsXFoM13/oPb+sxfqu/g0
DSjDMU9wV+TSBd9nJ9nXsWn+A8P+sYk7NvkgaWD56B/txike5EZ+qlfzSg3y8CybgRaG20qFmsxN
nA/NOKOPlMxfbd8td2k7svnoOfVnYS8qffpKyiy0rHyFOd5ZVyCkToU6Rp9NN4HM2GueugkWyCzq
f0qzmw3hvjTGlZUdbNZoJ5i7YWoWNfP35qSMg5AvxH2r3sJD4FZmxYtz6fNmnFu0hrxAvlrGDDzn
nUMexL7OneGiBMWA4D1SVtag3XdomZuI+WKT3kQdh4ssijp/UsbA2SdNbPtXaYMaBAyNXtYr2QOQ
ScT2tBi1yufkoHH+UyL+itY3OUllOuySl2Qu/oDOvJJeK4q/FI3aHeZW08lqED2isOUkqLQjsvRe
AmUWGJQ+9sVqv7GMTRKoLXsmNCWTkLrlEGOv1Im9K+Ezg+1a19RNELT/lCVb+UpaoRNI3guZFb/E
3vm/IvveDc8OKQB/swmGjDcON3dIfl2GkdFSJf4mHP/7+H8aZrHd5ONfeuQWzCr8drmbSNxNJOSh
ZfRyr1aovw/M3FhpSlNt2GMoHlAYyx8cUQNfQAKTfS8tsphDVOTqwXZehXppO7EeOty6vIwwVlPG
Y8zvtrKnHNp01f5uYi9LmsysD1G8sEy2kaMw3s2xFXgrjffqtXSHrSabsl9WpgXHmaq5UwPSxknz
67tLBCJ0uTN5dfJ9HR74c79fHF7b9eeGTcfbbZiqEAFTNgg5O+8ytp06j41S3arcd2njmVdwLyfp
U4WpGByIOoyJ2ZFoSkdbdsO21jxvo8fMw9es4PxVg1+oQTu3GP6o9zbkPRc5Ck+F7h1qNosf7F97
hNXl6rjJwY066661ipT3a8YRqNaoQHRgNriLZ9O6kzU3qI1j0LaPtzjZJRjSf+V+Ph8y/hlsfNPD
4SdxaBsjWtliVBm3DCVwoZNTFqfbJTW4MiKysjaDOG0c+i4gBa8sD7KJ1jlCwBapSLLpZlB91N0j
ggHuGX0J51a8aUqHtPVeHO3KKYxhHgT7Z8RDukLfpn6Hxlz9Loo58zJLnYyvYar5mCnIM3ltk8G8
BdtNOsDWIZsyTvZtY+YeJhvMt75vxmuasN2XDbnYGqrnZ7Ponwuvc84DkwZS4GFaIpnql0NIllcI
IUDHacVNUe/gLodzAprBSquCjRzhVVUOK6Olx4dBhB8a0kizingU4ptIYpYZmvBt7F1ImWaTbbBQ
Sy+HTN3c2mShupdb1OQFMFjY4fdXHkt2KkR/WM9ZfpMnyDQ8Zb5i1r5ynskqZH5FYSWlggwzp34Q
+ujaKRnL6BKR5wr7vHGKs3QXsMd5iB3Squaysk6c2dqHwBzeK8ZAljWsyCtj7tsdC6jpa8IuAvmn
02c9gBOBb0i7q9P+Zs/ter7Zh0x/ZZfxM3CSW7yZdsoVVUUoWUbok4aququFum6asDxuyyk6zUJ7
d3CQFtAQ0Ns1QmzXYOFy4BcVbqQ3gJr14tsJLyjRt8on+0FVokMnYtE4cE9u4H+EwnR+19i9sWpq
WHvggkPGwTK+GVqHPEbQR9CZm6S46o2+SmMvueujMn1Ecem+gk38CzCrfGcHjQLBmld+8chkZv+o
JNkPjXYO/FFNzK6kaNZXqKsREKoQARrc+mYK7BCCIk7y66tWK+ylZcCzZbCMkQ7ZlEXpkMfuByjy
BKHgfFkCZU0RlM7F8GMZXprlIIttCKOvnfMlHYt5VxtNoO2q2SZpUWG5tkGItFrzHG2YRgmXFSfV
ZewMnuKZF6c7NpCy1f/VCyxVfDI8Y3MbRI53CzKT/pOmGPUhNuLobinsAhT1MK0XC/RI0R08lmgl
zJH1xJZkcJS2JUTWmtKd176mKZvFoU0u3dg1DfZWn5F3KC52M8pqUYPsgL1pY6Tm67swHLbiurL7
5tbJcAr8qT95qvNcSJtsSsfSfBUSV0q6etV+GUaZfXPtI6u1lt6l81/HcsSFlbYMD2g2H6H2mPfR
6ISrWlBotTD7QwXglptS8YxzHnpQb0mqrQTSqGvC+c56siI2e/16UlG5pI9a8EeZZv0sQ6AfiGBW
QoApCErrMKaOw+yxVr4Mg3Ykcw42bjUcOfwS3OXCXs3VTyOBqSOKQ/2ubM1TE3a7QelPcWMV38PM
bXhLGsqHKDarzdgow4OtWtHegVvj7CI9se7SqUTaTof8vm2/ZY0TfzBKxXkoSCTOoXv74HMe81QE
J+mSBdQPQJrVBt1AoplXvGsac4Xm7o8KreCnBHFblCuUtWxZiBk9OSM/MjfpNhNz7Y1jrGwlSh6D
sOsfkzGLN27mt/s0s/tHtSjiK0/Aj9IpizHwv7rMFi+yBR2Hs29McjdjlW2hNYO5YjDPCZ8Hm5u0
27MRfJ26lgO/uWAOI0h8ehiywZyIJswnW6fV91UKG1AUKQMv4V9KPFIYR0sbiJ0t8KWLo2rKb8i8
OFAsswugZCGnTGPyIJFWoAzvqzZLHiQIS/ga0ZK+II7vGzVVV1PLrMOx2pLjwkRdgdUv3zuFWbxn
Lk2yRD7ne9mUDqMgTziOnTtpaqy+vuit83SLF50CRcilBix60qmP0/Vgtt9jL+jOMoSTDPe+ne31
0kFT27XKQ/LSaOYqcZgEJ2XUW1AFp/7Ry5T7uA4UFksAP++QLOvvsqHh/F9NSVrxofLcGw45C2gU
1Xvf1ww+RL9ZV1bIEZl4maZ6ArdxjOyPaMlCOgsRsYT9e9vUo8I3NiT3Jsq2sF3YCVlTu9CNbKc4
c8/jGFb3aJRUa1Rasx//OSJjjPH3MTqtQpPEKIJDlaTtYzMpn33u8VKIVp134WEeRm2tKGbzaBRj
+5ikn3UzTd5Li4XGCEqG1rCTvmjynDtzhCcpaNp3aawDa67MO9amKHNnff994JUdWkr8uXU8Y9d4
RnQsEtW+63gY2IPrn2teczXpulTH2VO2bgkAEtV3FzrMGbGludU/TFAv3Zp6b+sfut53XjUXrwz+
U9+cvb8DnLfZrLcXWXgqzAe8dAuoHH/ZZE3tYLxgK9jnFCQXAM8pQ1ZXhVlyczN2Ak0ad84hs435
NJewY0tS9g4FJN5JzlOvzcph6jug+rkefVErYw3pZ/gd4CRwsMj9oDsxEoklGJykh9jViO6sQdHv
EhhkSG7iZ3LJgnJ7c9px6xztQP0UktLAUY//sWh4RHj23O17BGw2hTcbT1VoNmeOP/qVbOqQgz9E
TYJIT610a8P4pOll9yh9NQQLiVKFd7KllVO5du/miEf5Axw47nlKlGQNAAB5kcmern01G2vklsLv
juHsmClZn/q2hFVEhyHLnpTwYykEwUSA7JkIYZJ6hNFJ9mRqHX2fK2uXT471aRiGct8n2zCA+nsG
MVz/K6rQOZxaTflo98P32qqTe9lS9Y9N16ofgNR17zhcu6ZpgfJ353OSqafBWjb1fMj2QIHtLTi9
zxn58ceqtvMZlL0yH0pQ13rK1pAqCisc4Zx6qY0ZTBksBoaddMhCK1P7FudA+HGGNGy99E8bDlGQ
P+oaGCD8cOfkqGiNbsfKuJ6SO69TdZ6YqfYepuZhnZSNy4c+B6vGqU3ouIxxXbpBcba7qnJv1cwv
i7PmWmxBOyWMjMqPzoCdmw23AqmhERj4xFuqMAZkcbp2eNR9oRmemfGP1PfXbD12/2Rx/2BCRvVl
nvjBmEZVPrReUh76wWaPUMv0OyOu1E2ocWAPZ/c32WlyjyUsRD8da8hWoZrXH/IeofXa8ftVHaAA
zvlgD6Mov7lmMutDm9jdE3sSQmsMbLv01kUYcMhj/pBOpwi8Rz4Y6ZIFcucf0e/2rrJl2I27NtwB
xJkYGuriP44lnZUyu7+PFSF4YhqadzVFZzlWrD8FaWZu5LZbb3Up6kZR+7xf96rdj4q7zjoYhxox
t251uD9m+GAOcEVYT6kWO7uqz5NtK+bafVxDfavwBO5FUx2N+Y5da859aSlaqT+OyTvZUQ7mWOUR
BY+Bdx5+BIIqsrUy7yzHUo3xz1cKPpRBxKvHCPxbEeitBXQ0TKJd1zfdSnq8vnp2y+YtRs0a7QjO
47h0jktWFgH8QSttMniM1mDczrqNthkwVs4CU56vwuQL2nM11KYIWSaqt+gsAlyraPFphiJPdbUv
lhoCM247fzcExfTVmOGe+mXuKph2pVl1/mj+LVoOkos9vd+ipTmM4395BdzGo+r2B1ZO1j6Bjf7J
nIIfvV1PPyAJea9AQPTR1GOL5CpLJXOzZvnTzfNKRkCzuBt6j2xOPywBtHefjFgb1wYn8FdmkzCv
qkpbXGW7Azc+CF4ob/jB1BrZrsL8Jw/KO3Rl3C+DXqN2VLGr7bCfuq/h2Tk5Tadc+t7Tt3MxNE8Q
mw/wyjXjj6I2xIPH/IeNoT2sw6su9+anHmAL/CQqGC/xqVk1cI8/2NFQu7ZmqT4FLlywg2U9x0cI
RS3xi13E9yLed4iX48sP9Pf45boB47yJl/fze/wfxpf3X4v7d6ZiO3KA8mR41s/Q6IYfHSzQc5Ki
D+OuyKSLIPy38gNbBvoP9NP/Ncamc4LktmfCaVkH2IPine/601f42qBiq5VPjg7ncSXsiBdPX2Hk
WZsv9pxEu5tdxM+u2R/YPWlXGYIr58ZM6nqVZor9fwg7jyW5kWxNv0pbry/sAg49Nj2L0BEZKiUz
cwOjKmit8fTzwaOKSbLbqjcg/Lg7ghkCcD/nF3dlr9sYeHRiJXvkQXZ8NOVZVetM+a07j9pDGwzD
7iM+ar1JpixQH7F1RpcpjcVb0dXPDlXVP9DbTRUbvbF26ncDHjXLARmWTVK4FdJ+HPDTqo6yKc/k
Qekpl/tGU6OEwiNJgaJVTM1JHuLCbU7hfJBNzxzMJRIvzeojVhkteWzZ9pUp2uiGPy3kPDlFdowF
qrJwOivk/W31rZt0rN4q/zl3zPDY9bZ2i48REidDYmGnqeJIwt7AOHc98i9xkh5Ku8VFPQHNtXUz
3L3RbleOJHrhzdlQkSd91r/LpschZHvj5my37PERd5Dp0cG7AEpph/niHIN2M2LsyoIjtKD5WeIK
uW18bAYXCVxgGSgfu1W59AcHRkEizrLXCmeeFSixtaYH02OLENe8G2Yx2Sx1VXdfo2D8pKFL+EcS
X22UDP2FZYGPmGaeILL66zZh3SJyYAed2r4LGG79Fue54IwE1LzF1HusfFHiGnaqHYAM0BB2U8vi
IFsDqZGLPCsvdVcOt3OFZ+zKFAnv2QAQCA4/rKHUh3pewkw8VVkx5NuqG1kyI6i3pDg5nExoWxla
UCj96N0Xr86XQzEa6N0WytpX0/AQa/30UJsRkrMIy+0G1XTXThPUG2fAMVZT/OGliWfBxyYL9iJq
h5fRibQFG8AMHwZ6pzLmiYIBnpGGAy4lJU+MHwdMIP9ssj+KDopbokePFtAZGlT3XNvtkrUIVZNI
47YR+3jizE149ojeddkqGnT+JN2e1TVzsMSk4NdWUYvXQpk9xOvYvVBwq+4M0CV4QykdfMkg2HDx
ZlE2sCMyxxH38sDi/qKrGlKGPtpltziyA4ZSXGuQ2/d5AjElFBOy239NMcKyJ28YvH6EJkQ6d6pO
QvvjMtRJMbbhyXibWiNMuUymNltpHkbIFWCcUzwJ/RNS/KWvNp9yU/hnBzHPhQyrscBBw7BeNVQt
qfc7GyzYwU3FJBRXipjhymq2r+LKVVZtVLFHyjNjM3VaenFiP7sdUqxOMIZGAtsCinLOQVZuVR0f
NrNux0vqdxbsG81+R6J5Uxh+/j3vm9e80oYXw1b7tSKi+ojDW3/Mm7xc9aJtnroy9VaUyMNdrYXT
C/kFYDR+Bfmi18aXwGnfFbAm0ARpqb7J+ibtH42sMZ5UsFN8vNNLhjPPNZjcBzmonL8ycB60hR2i
tCyydquoQ7wpDfT74L4Mz3rnHhWeu58tBx1MfQCcE4a4TkLJRJdu6JvP5QiFLrcT535AWeyu18AB
jCC1P5ck33TXLj6hvJ/sfNsPt3VjNm9zyUgOwKUXDdwx6w5VJ8SjCMuXlrzr1icXsKtm4dfG1bSn
GXG0iSs7PGD6CwkSMaslZl/iy6D8UQpl/AaglLsffPGHwLXDnV6E+s6pPfW+8dH2Rnhs+gZ+CAEt
5WvlOwm4m1pcfRvb6rqzsZwF6pDldXTnzgrS8uCNk3oE+5Nuxhla8RG7nTmITDsNX6hbjzkPDDTe
Yls3CNo/rsN7Y2GEir1aWWTDwZ9sUou/n8q2PAjDGA4qNJJ/H6Q2ikrZ2e+HgxmVXAUAYwBGCKkE
FZCZHmrd2a9C876ohu4auZ8jQ8dWPUmD7OiP3oPss93GvA+KTt1VGZjUHkpBtIzNwFh3uaVRw5rb
PiqzS27NObJvDHcNNB4LZ5uWqPyNhdB2U0VJGjK7zTpYo+JTT+C/MbDs2mtdh8D+1f4sWwjettfC
csgwZ7FYy5g8zHoKeBVoZ4xMuJSMNZ54TTWlOdxGmK8i9Q9kKCa0RDu4WzlYC7xjZvxjKex7qvfR
JVFdTGYC5z7VS/s+S83mgKd2uJBN3x7EBTdFUnidM32utf4wCJAuihtPu0YxjA2LDvUNACLyp8q+
HpR7Mk/d/WCX8cExhbvwPf8Po4jnJd/sYW0+WiVrk4a62WJAQflZxFGyqr2y5vUTjABACZ7smgWL
bUNZV9PKuWsDtaZim3cXb7YrQCJ2fGxbUIKjoaSvvo9ts20jVGdZqAvA874vvDr+goufv+hSA2OP
Hkm12KkFZhAR0Ay7S5+Qi8ULq43s+5bE33ocgB9CG9c2TVnDxgB4sLMyod91LHr3fsfb6KjzPUK1
mp0x9fEJ+je3ImuIL1gt8lhkF3A/zmYmpV9Mj9ibqaRHMGQbbMdEe2XQXvFPiGEc8qO2EbJtArv8
ZqjjvshmEX7PhDHcTlgcpMG4sDrNfp4s7HHDtmJT7VcwpEW8cmu/egWBhDOEniM+rNvVa5Es2Av5
r6Nq5UekRJKlHJXYcL71xMF2ZJ6E5MvKSTJkUUXdnc3aq/hNWxVWqKXy4gQupEiX7EQuukfTV5bq
eAzMc5cUIZ41Q3YQWCh91Yvsm6ma0ZuqAV8MIwdfWc2i7pokE0BZC6mL1K/O0q5HINpvW05Z6Au1
r7uLM9PIJJNWMm7BYnbI4XcPzkzHlaE+9lFnSTpxcJ2keJzgLh4wme4WZRV3uwFM3AZ7JPUSN2GI
foV2li2QsgBT5gPKhc02Rp+YJ6RvROtS78VCKVLrATkWsRgHy3vv2vKCC4TjL3jUWrOgLa96CrMY
5kiZhZtMz3lS9nqsAI5K8HQVkQ0xo7FPpKn0aeVDuGKd2B5vzbLzxKYxEWRyKEvzMUTRxok1VT2o
cY3PFjKji0R45Uke0rl4U/HOD7dgnO1QrzGOslNNDdRHyJGtSxMzj8QBFdIYfnRO9HRjKUjfj+DA
+BnnxjXqXP0a5F15hmCIqutfoXo+a1CY9IbRvvuID7FiLK26KzZaGPvoRGPYubtdjjsi2J3RvF1K
XhjL0fZYV/0fWj2hrT8E+ff0XPdO812JzXZhOOX46FSTy19q9Ad2tu6qb/IvrAAsXDQoIXdqFlAJ
g2Inmx8dtybFq9its9Nv8cFo1VWErvZKDvs45DkpDCO7yojhpIWzGkatXQrDzdaDd1CF3z3IQ+Dw
1nqiU/eyiVK5huIvSjxD3T0ofAsfkLnMtr7j4C4/z5Ix1DRhr2uRe5Dj+gbiSzx5m9uEeVgugmxT
T964krP6yugeqkp9wZI0P8rQ4OA129XRWU4Cu5fjNhLsCioUZ60nETdqOFfqVU8yFll+7p7iTfFT
f2NYun8graw9aBPyrnLEYNdfyG6pj7XqVPvKrPuN1+AVrObRvs4LU8fkRXjnsoHv37rmEVUSJFzx
EliZxixShTXhChnYak/e0nm1eLiEhW28BKEWHXswaMvCs5xXPai5FapVxC47N19MD/uT1AmWTQ5i
XtOceF+nunYEnxZuoyjqL3nTFGvURtUHsvXW0qjr6KUsQw19mRRdemt8VzCE+Fp30b6IdZ1nmzNu
Q2/y4JVwaANuzm42CnY3ZOMtD2H9ZHzzzMRZNpM73ZVxZz+HibUOiok4+itbbUI31cz04S0TZKU7
ZF09MhG4kOuUQObpYw4sLCiG4tIWU3XvBf1nOb1whLVKTWTZBdXrOExPJJv1vesCNW+LoTvrtp2t
A9x2n8xSM6GwZuHn2sI9Wm55qn4fdr31ByIHz6YV529hnpdLtdbEQzaM/kZesWfrcbuijW7rWUl7
zKcGK38qh8EE2q+Fn82gO4lYsIniihmoim8aFa/x6+w9o4vAebNCnc+jt/SjngbGY9ADw+gT+63X
gbIoqA/sDVSkH1U/YReJQMFUqBmGXtkNRednRnvHnaNdShQdqNZ2OWZfPKcMMaDynGWlVWLnuzT7
LkEsqe9xTSZfA4a6MbahgkW47B1idmgBkOyl7NVLSO021EK8/cw7xRXOCs1i/0sSrHn4a1/KVmsw
7UrVoxnWyWVUjGymqg1PM8KsyMW+qq3xmb1+cfBFFKwlsOzXeDjHJRDt13jBeuE/xeV4ZSgqKpKp
uVOTyN+krhZgQa9Hz0GnK9s2Rv/A9qL4uRdKcbAE5peyN9cShX3HyBNp7nVdgZv6kJwmbS7iNPUX
CfcwlC459D0yBR/oDxmj3kk5/gf6QxmM5CBjEiAiO2qTukANONTWETp2cWg7OZNOGVmJxFvpcGev
hYXlSfHW4Hj9Us0C+iQBUTibhybfzXjT5qAaZabAGFvjLM/EfIag/2VQpuQgQx/xPLOabf9jluyg
IP7nVK8xf5olgulbNdXGTmhadGnT2F7l0H1WZoHKuozJgw+1YScKF1crSDyXuupaFrhw/+B5Gctu
ijv+wh9TcAfbumXr3N3GyWt5HqTJZiau/BRUVM9a2RN4h9asQ2XVGXm1qxC6XSRuHWC4Ob9CzCvI
a8vr3GbPr2AUnb1KPY28k96699akwbTThuqbq38v8mj4YhaZvuRtSC+Uls1DgEHYRmC3ewm02MQj
rbbXSuqys9S67MVSO9g5pWh3w9zMzArp5dipDrIXMYcOKFPQH0c1zF7MNn13o946w+nOXoyIrTy/
qkMT8LVRE161ntTiDQwf8kaBEZ0jxU0fYQ5dZNx08hyEBqThCUelN7svVqNrZS/Yvht3RR/+Od1L
kRgLUVE/61byH6f7gFrerCm/TUeE3bjzbVcs7VQHjaGH3jJ2yfbE+shewGmjT3X76iJq9NxUtXL1
EwrpqRN9avXAOZDiafC0KeJPA7vWjWrXoKX4TBauYtVbMXo4zOlVcB4a3NkH9KF39YhFkuKP3aoJ
CvNlCq0/igR3ijK5h5rMEnsmYcDXWERWfnZ0YzhKp13pxzuH+L5jx2H+ZdH7I1SVeBb2aeQBYa3a
fZWUDxHq1OoWTkDzUxPvmHaPVdRD2ar5OYgrGIaem650w0ABcT6kafueIJeyH7sS48CxidKLhuL4
MrLtdiObcpw6d6SjoIhY6dntAtVQrVw9AYXX6ePT4JFFiPT6FQfCkgr5aK5AI80JBQS30eROTgMP
tRezSRaxGTevhm6pB29wlKWc5fuiXaYmNtGyV30dkfd7JdESHtMEJzU43g2r9yhdjbVXHOpQtVak
NYNNl/AER2Ogs+AxsgOzjdtpjlB3DSD3CH6ILElH9T8O6nSvzzI5K9bezqLpK57vaJQtyT5Gz04T
g8zCK/V7WoPU86xvETAE0sb29Khn2NAOg+HfGSZ8NqQiwrViw7k3qxy/ool0M9V09BHNLz13YUqD
PtKW2CZsB6+w93C3rXMduuXKHRPxWgnzIl/ICINdDBcSazgepIU6ATXIvegiz6y6/KYogU0h8Jd4
WTUuBva4i6ekPneDwoazU83u2Fl1f5RnbRb9eWb3pnKnhkDFGfAR/m0o7uj9rbftZl0VqyAxGVM2
i9sg3blYWd3KZj0f0KkU0avsLGa4SB4uxsRJnmTxy1aMzyyVspPswj8gWwn8LbaykyVIcrtWGbrK
IR0oJwex8K+Y2JkrjJqANoWw2WXMm8/Iu68VVVAuxqXwFi89Ue86qrcLOeJjQhIiLeXaQwlK86+L
hCn/FSdE5Gd+GRmXs+LOMVZujB257Pjp6rygcQkjtbhnK9E+15lzCscOJMjccrT0WVFD9yxbdp1/
89JZk2NMu2cbR3e8JovpaM7NAjzzojScHugEM1VEa5bCd7tDW0/dc9wF4zLFJ28v55LxxloyMqad
nDuo3LDHPjC2t/+DhsKI1+GaIOc6FLk2ra4mG9nbx54J9HH21yux4KxSCwvFri9ePCvaTaqw3y1D
sVYJ4AfIQ0HxBH/weoujyrGK2c8f1SFrHhxDfJZxeZ1wrFHndJvpamVwr7tmct6H1tC42zbVJQhj
92wJ0yINoaEh2KTDqh6wlSydoL/CwuyvykzPr3hMTqoL5OxH3BRmsKJwabJCY4Ts8E0Ns4oMBZY5
5Beq4iLsOl4yzEruZCw14mjBHdNclfsmAvytsYpfl64Y9zGFzac+n+6bqscnqCEXONp192TZkBFx
CDj2c+sWClAzqdCcla0Ivhpe5kl/J5ujF2VrPwnGjReDQXTa1tpkkrmjBl67KOZTzOM3RtUF8xKG
WDuzezRwvcWqiQJAODMOV5vibepOh6ywlbeGW6qZsiJna71DZJRvF4jItyZ1d5io5c88JOo7FGJn
h13iaAR9HXG9UbVHs8/yYDVeg7LU7kKW2Xc6PBmnJUMuuGkvzH6oHjIlc3fBGA3bIUrGp1QMX0n9
W18ji/sIegmf8sJINg7IiwPJ9PCKBC5yMlZsfXWyB0sd2i+NwOLX9qzk7GqAAuoa1Ktip8Yd2gj1
wmPdw22Opjx4cW/czYkZ4P5z8KdTV0b1tkw31IfRfJz7G1OLl+681WR5v8SQwDuSvzacVW+r4SpU
FHvVpo19xsG7Zc8T8WsJinLX6boNvoYO36wBjHbmAEmRm/VOBqloObduMwggm7hWtxhQ6lq1Gnon
qm5ND3jnmtvZWAoLr7FJuRsP3zF3qbBpiKYH32XDicjKWbbkBKqH6mqYt6qqUrQpC9t2WSZ1dZVD
PJ5h+ynXrIWOGvCDOR98gfiGn8XuXjb1zk/OgbqD8XyFck9av3oxUV/wFxDnH1T+y2+BH8fYJYX5
owp3Za2mWAwUqLLsbW8K9uyW/HPihvghkXt5DPxSWfDDb967MvnzioIayF9XrNHN2rpTpq6xChU7
Q4vRtKgq7xUh5u+VpVfXACYBdo/uiwyPukp6JZ3crTOPKmx9a4pQe2K3PWH6Lkw+a+Id+rirASz3
AWeq+jVLV/LfMDn2g6Wz5YVOZ+cFXOxk+LmJu6WyoAhlLdNxwmipN6pjpEA43YzzaTdbAclDrZU2
3iGMKRBAaRYy+DFGR7l3axapugwz0o7SGVgT4y5rKFRF/CYXJhjN59FOBHWgCR6wn/vrvmqcl8aa
v0H5J4zF3LPfh3/cWoA2dzWrvVVgtPmnsUwbbq1etvc9JVw5ntdtlBLctXBx6ko7nlRe3235yuav
GaIn7Zy4NaDArOIixv4TIdp707fjBdZm0+cWJClPsDS5F3GcUD71YSv+kGqUZ1Jw8abKeOtho80q
19t8jOuiPl2GVqovM7z5+jbrr+N8SEqHPLpffG9TNEBkS8Z1P4RFWo6sRdFfvg1zk6q8FOarHPUR
bkYWOKbI091HR1mQwIpsAIzyavL1arXTwLvqWfy56P21wa3hnNQDPlftGD5kYHmWwgKFOlYAGPog
L981rXnB9DL8nulUQ0XLXdfVtlmrFWwBDf8gnBpTKcX8ro+B/uqWY0AGJx2eRB8Pq6wojWuHBMxG
1FF9agWMEtEbM6Gz71YfePkuGNqlU7hQ9CiYUWHpg/oku2v4oDjD9N9rNojbknQwUjx5jE1cfj+1
Fj46GjCuTCnIvccC8zeMJvm0w+bQgsd7hZknh0fkWfZxVwfLqu7zHXcpZBfryFgF8w1XHpomKoJb
OzarrFroNUzyf/7jf//f//06/B//e34lleLn2T+yNr3mYdbU//qn5fzzH8UtvP/2r38atsZqk/qw
q6uusE3NUOn/+vkhBHT4r39q/+OwMu49HG2/JBqrmyHj/iQPpoO0olDqvZ9Xw0kxdaNfabk2nLQ8
Otdu1uw/xsq4Wohnvqjk7h2Pz8UsVYhng/2EJ0qyo4CcrGSz1UxxV2G+w1tOL8gE76J70VG2+tqz
n6C9gze69eqsLJG8vMiOXAxQq8ocXTMHoS6jS9ZtoxevvhM6e2dKmpVsojWYLSsnjY6DURSv7QpE
dfoa6xSDkklLlnKQGnfdyiUVujey8DlzsvPUDNVVM7xi5/p5t9D0HPq4DGalA10t8I6yRUq1ulaa
Mq6z2o1XTplW19zuPv/95yLf998/FweZT8cxNOHYtvj1cxkL1FBIzTZfGpRzwNTl98VYdfe9kj9L
U3g9A1OUTaa1kRbzUae+yFHsJhI20+wIfC37XsycGXkwO63F0yf+DjSvuucjJx7F7eHHKHPOlPwI
qb5loMqrtsvCj4aXBN2KyaNcIFtggyGjhC9Bk7QP2eRA5mWMr3j1OTINsiLX//Jm6L9/SXVdqJrh
aqpuaPDwjF/fjKHy0sbvbfPz4HlrfVbD1uYD+6eWxRtnJhJFHgiDv4KlMwSriiLHTzE5uqXGfxfn
igFnfJ4t2/IsGBAHVqeUFOKkIxDVtBtyGAkLASs+V0GS3A7dkEWonssA5FhVRU6BUbLtVy7YcL+7
k3Nk/DaEQvAzqiQ+ugi1pi5yM4OVoGNX+vfvk2X//j6xV3OEcHVHE5qjq/OP/acfswAcOnVsqb9M
Vd1sNKNNNwZr6D3p3uQ56vOLY0Tq58xJKUS1ZkjeP4gugZsoC9lROMYzGsTeI7Ts6NCl7riOhxI7
wqp5xKQVa88pCR66Jkr2t2Ywl1hknUUlcb1tlQiDniBp4ar+6JG1mBHd+7jH0u2jMiPPhKLbp4+5
ctbHRX8azHz5unLER9wbgP0isch9AcjLXZGN/p0NIz+/tQMdu0/era3steYhH+MQEgxuM1w546M7
idLMWva68P/L3VaI+Xb668/a1W1NN4U9Jxkc3fr1E6pVrUb3HRJ8p4Tlpk9VF5cldJIcF+Ip6Rj2
71jInSOv6o5F4yJm0OXNq12L8E5Puuw+NKPsXktwSU1619jL2O3QwZDxgwLj1nmcjCECnJLj6dqt
bLajld33hXBINifNZpQv7nkFxe+87NZQZzzkQqBzx4aeNYuhUtCv1mNOS5gHpJKdehnbWnF0kwK+
0E+nDcLMu2jyrp5awwqIMt7xPjF33MOs4zSU8Xbo9fCSR4lYA6/t7yPuHCsMK+MnvyOVRzbDe1GK
HireMClvSRB8UVRA+opwjuhyT09w1h4qQ2t2EwAy0sFtfBXkhK/yDE7RNy6AguWPUN4gBhk16Yvh
ToNzm1CUPgzWFPzsx/ymg37pka4MFe5a+SyMN1l5GX8m/QSB20aMyldLe2mYPX7IwoQePZ/F9oSk
vTytp9C9BWUTQL5xaP4wY2rk/hJMezynTZO12wRAveXBj3eGMyp7isAxSt9KrS81J8AqAbGBI1YB
3jFRmu6OvDxCAbRk3PIr9ho/nQL+XqNaPx0+xuQui9uVbFvC+hIZfr318mYfqkXwHKhtsTKpURzz
yXDOLnX0pT4XBdp0Nt5MzFcexfmGKquxx7icOrLXUtetrPFGZ5AMhsHzsTJ0oLzOhIexc8lH18Cy
ZCcg5ejSV+gimN5ULI0qHRejGmETNg/WG5dydBa+27rdHCe3V8+gSv88ZBlGPeQE7C37+Uks6i5V
z5EGfBF5+40cZ2nf1bEJLnYTO6cxw8J+8Kzg3e1hx8Sjybasq82rPaB35+Z6+F51OQQtz0nAERnK
I+W4s9F53jO5q27hRgdqaeNZ8SrVX3d4bFL+BW7nlsVFV+BXIN2LxXg6lXcyloF5RRNUKy5kdJ77
Ao2Nip26v2YrTAIMDOxuRMzZXxcmi1slAz8i58kp8swNIghHCX/Nx7UmB+H8hB/LOgkS3tgIDN7a
mLxgZbOtWGuNYIWDuv4ZNkh+Z3qVdaltYV3GCNTh3z855HLil/uSbtm665iW42rCcOQy8acnh1lG
uBsrVvFZMaJsaZMV2uZlgbcoQKa3zkTBDl27l9xx2jvyyegXzHEnQilRLczpkkyKd/VN41tfWCM+
texfWE7UB1MM6qeoLBYyHnh6uCMbWmxkU8uwCAXB8UTWTj8awVDdLltqBQvyRk3Pkxmkm0RoPcYL
SbgRju9wT4ntTz3yRvEMiv0tnvpLo2jzd3+MnXWPMdA+QXfxU6jmN4BxhFbpLY6befspIZ8sgb6/
jc+IS8CwGyoROg53YeXkj3NdclVkobGRTWVs8gus1F1MvqtAeFnA8A66fB+1efGIQTYVlqb+Po6K
tv77T8v5t+c8zxCbQpjJ52UKyhi/PkWqstYdqpjB5y5ocYLW8k+TVXv3UVra5z6v+kVjtv3b0Abg
B3zXgq3saM9o5GywxO7fzG5Itk4rwq1ppM26DkC66OBL7rT54FBZu5NNeSZjgSmo1dj2IRJxduU5
jqSLyoKrxAv5ilggdrEDP5q+VIujp439scAs47kZzUtQRdMFUaL82RXmd+odzUm2gjlJ2RRBfSeb
aRv2y8q1+301zyx9tmr+pNtb2RuCG1/raVVvfFekh2CGnIGBbI/dzCeyZu34dtnUfX0EtQfUUkZk
38eoshfIiDvsFrIapak26r9xM7Pm+l4qLOpj5DYfuD8XuziqSaYkKimMWGWoHnfz0Lrxd7YHObN2
R/tkI+U2LUwjt095ZZyr3Bz35dwhe2Vcayz7v3zw8oP9+WcqyFGammrrqsFmTft9gdcjRd31rq+/
j8KvVrlVgKg1lf52iPnCo0bivuRVZG3YUkQnq3Ss+3RCeNdGYFG2qIMnF7MzgIOyBZ5Npbp17hnh
IqvB1Yw9UmbygFZUdnZs7ml+YygssvAcd1CdItUynDuWevu//1Ibvy/yhamrfJ11FSasruvab0uj
2DBLR9ci7d3WvE81pOZTw13mp8PQo84H31FjgTLZixRx6ROokX5lZJ57LVORb2K29xgpoUFqZrl3
KJ3QOqhAaHZdMk0nrxuqTYE18xX6Wb/o9bG5K0KNXLxR1DtA16CEkmnteKm3N8DvHeRZoUbd7Sz7
cfafej9iH+MorMX/5Vb9bz9+YbqWcDTD0U133rz/thliYTKxZx+r9yhNv2fZhfS8dxqiyDqHM5ZH
4nNMkcYrFI/M1UdMnsWtI44aBlu3CSUaNQt5Gk0ziFgvx428gBwsO1CymbMf3t1I0Xr8E+rdoTBQ
BmOA1orTn27wb3mqDvUs1TQm654cKLgDCKMCQA/cMFFfbKljMsfssNVOtyGgvm5NfR7io7myQGt2
RAa2zq5VnT4JxzQO0mwIJ+Ls6qtmszMR0YWARVMe5Ng8jW9jU/D+zsIsg3bnK8Omj0QN3ddptUU7
lCeQ8s57oCbY0zuA8ciQ2GxizVej8d13q7ebJcwF1EW03rlWCWKsYu5AbIh0cB5kF5A1/qWYPEQ3
545sZO3SeCNm4GaQn9pBndNDdERT8ckAEPn3PxNb/g5+uQdY7IZdgK227QBC1H/PDCBZmWho2b5b
A8jxsg5JfuEusI6U3n4pDa9fmXVt7YK5qfRguFW9yU6yl0c37r1khcfCNJ8ylk4yPFpgp3i4fUEN
1H5pNfAfTm6oS9npCmxYPH4qHOZeJ78P+v4Jd6LybJamfTL9UCxblJW/AHOHUaWPr1NdgPrDNWWf
hX7xVCnVJzmgU7J6YbVjc4/cY3wX+FOyTrxB+dyECzkgF5m7KtxgvPOKzMUn3uPRP18aP70n1rfW
E6sYfTfoCm5kknjppBZpP7/n80XmaKtqUX0/zgfoP3/Gqsyo7uUBqZSfY3Lwx1wl6urbuI+YiFBK
Yk3xy7V+v35pgwpimySonj/atnoO4IS8JTr2QnE5ZPu8VuzXPkI3vrbfugYOXdKpFWpNnvVml9iB
Q1lkYdqBK8FgBJEz4tAroSbUmXXtsgHN6wRqqOuW+66g8IdQSMLPRPexi4buH0Gfq8b+joVHH7y4
efPoCLAvIq9fXAgCp8lonEfgbPq6dxF3C3Ejfhz9qsPmDt+jCOmKJQsXEOZDe5FjhwkHr6RSPFir
jPU1imFVPiUL2Xs75M3ScKPpPmFDdDQHTd+KH0IpUu/kN/mTD5EVjLSnLVbM14+QnPDb/N+av12u
hdG3Kk1hLeRcKbPycb0Uy7GDWmBplNvNuutz/WoWWkOBg5fV57NhjsletXDF7ezvx+Vohm9clRqb
N2PcLQl3l6d+7j3rrWXcOshNa0dXIuRlrzOPlmfF4ANOYVxMjWjSIUFMrMVAUavRvTzkXoOYgRem
yxlNc4s1pjHt7WyGC8/j2vmgNi38llhcPqZGdqucxdQu+2gUa9SNng3HHe9tdaqXWt/VW9mUhyHT
2kXfOem+a4rpXsa0FHiwAulJtmS8GN197hTj6SPUmhH6+W10zXSzuZrZd0+jVFwnOBqRah1fsfX6
Tr3Rv7qKZjwMWnBuRnt4NUtLB02DehMOKT+P6mPuNFArz2NagMuHMbiMRj0tl4l/9pA2e3BVZXis
/YhdNCXDrd9Nw6MoR/048w8dt8tK8pN4QIFzASnI2C5XHMgoPJy0+FHwjECXf7xnG1g8qkPari2t
F2vZHN04vM/GcilbtxFjqS0NXyhbGMukznz2yAh72dVG9wz9LhQdq78+22ETae9Mw+rrveyQh6QH
9rlxTX3WsuqrhRwtexpbPQVJUT5oLuLZZWP2p9h2tLPXAkgCRFp+SRAgS5F1/JSnabbN0FP8/7yd
V3OdSpvvv8rU3LOH1ISqOXPByllZlm8oy5bIOfPp5wfy3rLld+w55+K4XBRNN6wlFnR4nn/YCjnL
77H+up4bfA5Uz9z7ZiUFqNHB67Br/dRbVk9MZegvUGCTM2QA562FwkzmIEX68b3F3MzLU1zUjBpk
si5bTJZLi9WxjzV5L/rpnsXlQfEQkfcTirFRu7s07bQVag0FypoEKszeTZ41BHSKyOi/YVQEsBhL
zZt29JDHSWpj64byQN9rmW9NYt452zC/GiSVZ3bFVZomw47xOEGx4rGB6YVJX48AYJV939hT8f1Y
nuj8jBPRcg3CzXZ8crmfsOpbzMoBSWmiuycDxAyLzLz4MsPyrBgwDvGNmRTqMe+4y2PeofiMauPn
0ZooS4rUnxOZUJWOmYiqs0gF+b3Ia6X4DG8I9JFvZ3BpmuYJaq4Rp8XnEZD/xq3GfDMXY3Wf9y7w
sH4otuOgV+v5ZCQhFxk8t8dOkpB3cqNhNR/3q2Bbh4q4z0e53cedLpbzZZTSPMsxYTA37ZAOaNCd
jIWhwxZ0+ycdG2OnMGeDonG4xsj983xc8cBug++ejQ36T1F/8Kfmai3JWxvDvtXcKpfFRa8MUr4g
oE+akUsodnb90yBqJAAKJ8JvbdFFlrg35MZ0+roaP9VeFeH2FAxfROjBWy/Vb1qYbkmTeIAwpdcM
bmRIoOJSsGL3HdLc6y5LypfIS66lvtWuRy9IYUyL/ioFNr+AMOGuo0idtH2lxt0Oap0x1+v9auWG
sVOin3ixhZS6jqbAECy5peso9VDJD59UX7ZZYRWldHI7RTr1JjpgkVoc5kPvx+c9uXM7/igmnB8q
dF+TViMftil7A4euMbpYcYBsjy6590OqxSCabenKznLvmhWO5WhQOMjEcszwuvQsVP+aFOUxlLXu
oPWKfpFrT1zwC4kmWbbVfGjeJABtsGnpmz2pSCKzDVMGW1b8+y4CcAv0JQJF0gT3KHWYl6gt6K+o
NNyov/W0l6wIgvtcVsulNSR4Htl9feqnTa6GyDuk5VZ20/okWyabaW+unJsVupYvBCS+1XzsQ7si
7rG9NO4g7SjHUpXHQ2cnBQY6VXg39qTBPcAXLwG+GbXuvrTCDxwX6Snyrd648kCMvZ0Ega9Yh7Hi
CKDSB1NFOFaBkdYiWKm1W0mvr96KqMrrx6FCHcYxVzp8u/s6xcCgzHlNQpGU9wVEwRXGYP7G8ozi
PtWQs6RXN3GLoagWOkaiVobo5VQMTNPc+mhJL+ai1bTFnglm+FZEUdE+wEsEfzQ1TkZDPqm59y1W
79xolL8ABf8aAtF86qvCdbxSmHdxqVbLzDL8a9h/2TrsevnUS0VP8HqQ9/HAjxQbORIr+PksDFlt
rmDYRluZfztDGeozpDyx9MpBYZHdflMUv3vl1ZDKOH4Nmdk5EdYID0Uw+KsyByL8aqVqsoyMmDdA
Dg372BXqFptFXoBcNx7SItX2uTsMV1OpqHPulOen96CAY0dStBERUzm5Nz0dSLQnlfu51lZSNBfR
tQcST63a9h0qd/a4notkjcNNR0BvNQ5pco8ele4kjRQd7azyL6qqvNIZto+Bn2TbHJ7NykCY8tHL
bIWwXy6jykKt3fpH1a+zmzqlBxEewjbTYbPQywNs5rlDbR9r9G5XeV/Jm7mWhwWV+7iMwWdxya5b
lsCUHnRk9C5mp//wuZACk9V8jtb0axV7RkNuqxscxzKgyQWWXZERnD2kFpdWmVSPyKU/wkzi+Qy7
BRlv+9kaXYBa00kC7smm9wVW4dNJvgVSS8PW+HH047eTDKtbWGVuPXtdgkCFGVY33vRJier/+EmA
4KrHtPQeDcmTXpKi/eGTYPVuR8lw6EsFKNEpGT+n6OdNmdTrPyzyplhHNifr37LypIdUXTYInAFA
+jXO06Ru7ksyfAoz9DWEP5vooJap+pCo4dPohdUF4T/1wdciEKxVedcXTH26wV3OjeBiY2sM1Prt
FL8e9qEOqmguToDJDSp0Gj8cl7B6qVuiTaJt5ysiEQnKIo9IPk21QxBeIixorhRW5XuiP8E5y9x0
68f4LDBbQ/hDjMHRs+PM8UOWlFnQwy5NepyxYuNubuH1j2i+tbdzvY/tCJ9dn+dSoDAUJYMc7wfb
f7Aq20AwRWM1Lhsbt9SkCUhoHeGWQg+aipWUhtsoCkPwRhTtuOiR17TN7VzUawNmaF6rB98abumI
H1TLSG/MqE1vIpYcIDGJ0Lc578LCC3l5gzQ5zLUgRprT739BRfslnEWGz7ZlQazGgCUkPoSzQpPe
pKisjhVeP2wIEI4aWcmRjtFNEMeqMdMOT42Q9YNRpjxU/K0Q7VwSqMYgrtz0WZWt8CYvs+imwMR6
Z0WiJj0WQiy30RKVESbeVHIgrYYsbz/JLQNzk2j1xass1FbycRdLavtpbLtxOwpgnD7icJ8KDeWN
kRDY2dBxyAEf/nY69JB6Z1W8Ot10tbyBIWtbRnHqsCd5GIBnz6dX+Zjtc7LDGHDRrJjgFKmelMcE
9Omj9f0zbbuKDpad6ou5lScQ9FPoHQ/zNdBEIlk3LCUr7Bc9kcArFYW5qxzzBY/u7fx+yBZgYrQe
0bb52LxxseJZ66jrvp2KnLNy1AvjUcZE9+jhr7jNtAS9t2nv/di/2vt9OzO0v1/P/mfvw1WiwBYb
oNPkEOXrqpXcTegHwYIF2jit0sZrJfHjtWjabPl+zFOacdk2iraaT5srWl0tFnpitpv3Y6awEEwb
1GItuvEbOHDkMStF8OZ58k5ohLFG0aFUXQXWDfrv2cJI/eZJbcUd+DEfEI604gAEJtkqzlrRVp9/
/3z/ksjWNNYIADIMWOiEbef6HxJGqcEiJ1Br/wmhmiDaG+a20tI7CF71i2E1GzFUymfZs8TCV03t
UqCpvyv90dhA9s+OGer3TgZw0AFhxUM+bSRk/ZdGBBJ0LqpVff79V9Y+Zk000xamRnDT0Czd0sWH
wJmhyF7gk5X6PA79MrTHCugDGz3O8Xw2zXrLMjlyOtn9fkzuTSy+8bNz1ERvn8y0OkDtA26uQLEi
jQB5Kkm6Jw+8vpOIRD51aIbdSkNyMRK5e8pLfiAVS5lt4i+hTedeqp6GuiS02ev4a2cxg7xhWwq2
idTMe/NmbkgGvsO3Ksj+AEHQrA8dE3+4ZRqIKBumDp4GhMrPySNY9CAM0sl+wKDDFHGRHcnPeJOR
N7vmtElULzu6OZxzAti7D8fn4tzive18LBYZWq2xjtffdJEP7d6L7+dmNsQdWE0hmrB6d6Mhbn7w
hf0EcYAYSKUPGDSYnlhbekXt1AQm6KKHOX81HwKt1e/oSUe0aamcL9LJ2DhVVqBvkaPrb+S86BDT
uBJhxiWllmfTKxtUW6YT5otIbuE7wAK8w3wRGGbDOcI6bq4UVROt3LzT50TJISZGyJST9Hw0bea9
utIzB5nlZvWhIk3QanfmhgavykJVEJItm9xETi8aF74WtHdmbAxnbshNk7Soe02bon+CMRXdvtUb
hEaZJFfHuQ5whpqm9TGL8bwxihotV89X8GzQ5GOsFN/35mPzJppqPzSej821Va2bO+GhTtONXn6Q
7YbgwxBfCyXPiYv/vZkrRwvB+3WmD/lhLr9XyyGSxiQNepK0Nn670iittWnkVaaNDC4jVJrkbE3j
MPCQ6DTW6aV7G4YBya8xa23Iv0+1k5sPEpwpmUTQAvNF2iKRr0WznuvmVkEyljtUVwcmKtNY/q8+
VWmHXeDq3z81THp5YfUCKEIyjijoYtAYI7n3VIFkgZWW2xeIm9ZlLnbqID2pHVF8DQGGY9ur6SVJ
6y/4C2tnVOX187xnuDorQFwyjCLXWSaOgEvmipB1PjYSVbGai++b+YwSXdf3QzLJB6dRImRS6k46
AXBBjE1NrbUvG9JpPva+8Q3PX3h5EO+JHkcHNLxwAJz25k0luUPmzLtkreI12qiXsPHjY+ilKGBZ
ebqy+BmWZZiXqwSZDVQl0IMmyNVDfGtevSJDP6Nr09uqJm7dDaq8eitWTXNtYxukarqbLURaEnop
8hY/Ohr7dtec03A8EvyJTx45PGRPheW4ta499r1qrBpRjZu5mGEO6OjjEF0Kv/IeSmYsih3rj/E4
tBCWfzrLaK8SSDJMN+uQuIBaPfM27wdAa4+ukZWbrGP5k2V+jqJlcDM3QOltcEzfNa76wG4PIs+Q
EO7t/Bk06HQBK5esZQog6ICwkHrVDProzBVAoK6JlNT3revlqMsgKBuloNcDS93PDUSBJrVE0KW1
8FPNF1Hi6u1dZ7NoddFoY+VcricSzpd+iXAi4KEIAhtTZm3rBqr+oFdAjqbq0IpAcxusV5KuNFaW
L/r9BC6G94X0nORLh2JWnOvlZWoinjUTM7w82vlVnsDLtetDn3nfCRtq334jn5Bf44E2nMuiID0F
BPOp0seVEtTSBb2F4WawiSvlYEi3Uar2Nyoqi9eNfpzr5iOlYuagbnxjMReJXVzrum7s8VT0d1Wg
aetIVrJPQ1qt53th9E278OuxOidxQQpvEOLt9iLEvEzTLH1SNF5qXHnkXe/3xa3A8Gk+M1UiJNBy
ASehAoAj6Z69svvB/wxX4+2HUF1E9joLjU4Nr46LHBfpwigRRpBaJC9THW3TqoAnB7m1sN92hnkH
J6G3nX+qBvn/pc2vH8F10qopp2nB+0dInir+MCyrv47KOFNpMuBN3dQM++OoLIRX24nR9Pe6PlqX
KG4u2HcUT0qDP2aLRstmLqbIdhilSsCsJDO46BpCkEO3dDNPaiNuj5kvUgTxIAlKIZD4v/ck3bSZ
ZQzhZt57qy2MP6QmkSn5edk6zaxISxomBrlAiLSPax7WDlWRg6G+08sO4U1Ud+VSU7amjhjnvPd+
zP4Xx+Z2dnbBNdQZpISsFJox8S4gOL1vx4LIY2y7+1bNd0M6htpG6V1zPTSMPG9l3GnW6BmjidLH
T21Tx0utKs19YSMoKqrb0JRiZmVGugv8IKF7phgO7TfcF5UrqEwapL/g29yKCECy0iyczOZi6d6Z
QFoec+CC67aySuMc92mB1lyQP6oN84/Kr/F/nIpBni09zS3vvGTUr3n/mPNNAJ3BxHkps3Hc9Fnp
WZEbb3yUnC4dWd6j6fbruTREjX2Z98rGklEZw08vMpGfduaDkpE8oaDl7t4bz+cTpVrL06lvbedz
44bReD7Y9riOB54GS1ZT3I0XyAVzlS5/JARsggTI4/38l4S2fUPmUid4G7T3bZ0S4eUvMvArWMAp
71HcSk3xlCfBFz8ck6/BGD7pZaYz7e9dHlALZCPmkHdTg4Bx4j4QBV1dZwO2nqZLb7vzHEodIn5Z
ZWiqha7xJd4nVqXS5O7ifSqFQimeC7DjNmOjJ2srGIsd83HrjjTxtaYF2pdcuBGKiZ521jQ/P3tF
xSA0VTT+eM55se5tOfV2ZlC266Kjw6nCr3M9qWd/NcZY0uu1PHkzuN1KY/p/jmPmFZ1i519UO3yE
5dUi66eKPYlcaTkf564vQuyBP01aqpuuMauNmdvSJx/xmrlBjH/USu20co++eniXBgRopgvKnl4u
rGG0TrCHtUuVt6RkporGJeGLkpV0rbqVexiTpFgaibCvwg6GC7qkD1WZVciX5d69YG2Qe8rw2Jpm
fhxKHf2kIR0eoXkE6zrQUhD51AY5wqoS1k/nubaE82Tq6SMqS/25xDaBJQmtomAcN4MnIYbUBONj
HTbRQsb+5jCfZNreqkG67U6qOunKTHGSnT8Y3svOtP12OZ+E6WK8rF3L2CFpVp3KEG2WcRgBdlTT
qikItfv3Ij5R34tF7pYHQks/FufaoCTkMJ9bT+5KQeER0k3IPdo6iX/hu/vAa8X3XYa+dvKnLty9
Ao1bWv1SN58huWKlRYYMJmQXpa4rPhV9VSLZgeAcAExC9hEJmlY1dnE2SdO5uYyvlBke8sEVt9Fo
3bwdj22DqBsIWavu3Wtm0y/z8YopySKpEASAtBRfJXVeO/4ENZEG7FoS39Ivxlh0Z/Cf+EGEyOq2
DcAaxHlXZlqb+7dd/GrM/Vx2ScZssN1EI4dBFjEc/ZQOyFhWBVY9b8eKwjgF8ijtfwDXTMc85XoA
qu3SWTB9BeXWhsFz2Xk3ZugGL21XbHAqznwnT54TDMJDJ28urIyF72RRiKKFN75Ug3sxSqt7xn3n
21hmypM66j2qYAjc9YS9HVTikdl1TRNJwZgVBAQ2m3FIdtHTbC2CXNPu3Gjeq7QaryjLShbzMamE
MuNIPtdI5muQQQg26He+ztXv51kd1mO+P2ar1k16x0bmHK5p5K0ko9DPrHFl2KyKskvtsDmB20Im
TvjVreQzV7bGsv2MUtzF9UArOtLSS9v2jd0UTKSmmdk0s5g8L1EO/gjyZ+I/1QPWFIaWZE5b9iYA
NDYE+6A/5HjW2V7IRAQyq8rlr1BQa/eeX31SJn+2eWNPTOLGS04YxEuH+dDc1PARhXTROV2+tzV9
nAcV4W/jsBRLVR28i5rUI+5VxoAzXayf6lBuV6qdpXf4YqlwbzXvWeuBwFTMoZ02ypcRsj5fsz6a
FPgU/d4OED+cr1R6yvcrZZNBq2ZI6saQSnEitJWJwD9ZUyFmGnpKujFG2K0rgnVlSpMvAjVmrIfw
EPHnXICEJGoS1lt2kmM/7YVKkRy9vKy3GQ6Eb3v+P8c+1GZe1a1kqPygA+S9TWwUVsm06xuyvJcE
m7k4b4RmpcbqrRHKhkLFaIOmVmQoi0zJg6sW6c3Y0uJHID/q3tKbaqkaUJ3Ry0AZzCc6AF0tubJi
DR/WqQI9tHzZ2Y21LzzffijjZhEbeo9HCtD/tGuH9VwE97XDSU7c4e0Tki6GABajvt3g58qtZvad
BZX7GdP2YJFkk0CZpJXrNA7SI7K8YJmR3d0Uo9deK/Y4LHwf9rock3zQpgiTN8Wa6i7Qd1ZaPr4f
mvesotOXweRmKGP4o0SJdcSR3GLRD28OpTmxUKfifGzejDkzFwfOIRaRFuJ8KAZdlwTAFgr5MIR0
c6QU5vI4lfvKA8U0lxnF/y57SfmoyymaX6n8SQY/nJRy+soCEdHOVLBeAmjgR7pxA1bYWPtWHhwM
M/FOjTUlnKS6vG+yFPULlH1fmuc4jrLXVAVDWpaqdS/R7QEciOuT15XqPjOTaBMXTXHDqhOJj6SI
n1sMN+ezlDa/eAO9FcA9d0HXuvl95E8VP9NuyBLqtqnKhIVtITSZx+nnmBcxSr+15Nz9KrJJ/mDU
vENCrA9ux6taedVzEo2rT6JB5jrEYH0RBadBxRpPqaAVS0IJLo3a73BCwvKvcDVmZNk5CMtq19hL
zcyDTZJn/o2f3sRRfck0T9/LktD2RAswdMnyeBG0DQgYHbIBqyZ9mckDql99LNN1cDkYtGh8rptH
RZf0ZT2g30bcrt5AqyCcrJVQRWofWwtlb0zgG1OGFYSg9CdVQVwr1T6FLyBntasxu8eMzgbpg4Kx
Sn4T5ygrPcqKq2ySsrmX7BGjIo8EJlx7sSWbmiwgVkoHM7wl6IGqt9pVFzHgxOW20GwCVKQPkmyS
ckch1UnxaV0nIFOXnYs/leXHC1co2RoKl7zu3Fhbj+Jro6vpriXUsjKJjy8EQqZrIuD9wixz5t6i
2bljEG/h4oKVGcENRSJzkOiF0ImHmhTwlauMHE8k0HBOCqeXg/G2QzQ6lHBvHHzGfOi9aIqokbkC
xyStAN7l60GzVCfyO1L3UV0sZQTZcH5AS0bq1C9RhmRfa6TFKvXc1JGkIlkmnprfhKABgRSoJ0Ss
1VMNxylSggZHBn+Bwk2/B3BsH3AwRPi8giBFztC/jSBNLuJeJeSIrxsgxKLcocO3RA+TZH5Y70Z0
7BFryB2jJ2IQjs3XRC60I/CZZ8/XNqbPnMkosjB13HYo9kTDvdpLjommP/Shoe29WjaXkUC+l1mL
twgVu8Y70qjIsdyxqkuOkPmTY0EnPfiIvjYwMsrQzW99Pb8Tok72IiBV7eoHwtcXZLGMT/S9O9/C
3B3fcctPT5lmhI+lFG8Us+swtQqqRUY68loHTNeWuhP7JuiH3McADgc9mLKh07ZtfWqM/QgMYjWp
ea4x9T01sTWe/AyAimSSFYeadcxdXGZlGFlrs9fFPi/Chyxxu5M7EJSN0MywlNLdNoN6bbEedeiS
rR2ypYhCq/2tEpbNed6oJsqJfZFiweeXgK4KWTtoQwVUTjOPOdnYSwcSZTkYPvL9Jja0gG0XnTs6
tXzyCks8QD90LN8/FESx91Ii9bvBbp8S+OMnXe3BRmv8jBoA14WqYSzMih5wI/jJZVsikOCOlrrp
mckuE9VcBJL2Ve6KlRqoDC9D35/kNLmq4eThTg++FpI88hiDVi+jtMEIPfFXBCzsTeyZ2RIR5aXR
e18MVWv/0K0pPy+36dWEIkwB3ZOoARYwH5HAKJGlpl3a6TdgR+pjNoCnwjvGbCUIObUpseiCtIyG
1Cp3Q6j1rchf8c0wNz4jGj4pEfbpUbSPyLI3QTvAGubd/kPP+3Mim69o6kQDgCsrKpkIU//AVFFk
NS6TIg9fepyhkPTGc7CTs+siVjI8a4duq5q4qOTEgRY5a8d1rFSO1oG0mmWE8xFVjnBAVFyL15pi
VGsSLixbgjq5zuTUXsmjr67Hqa9Noy5Y2EasrfRE4AGU+Y/1IP/pjv8cpZnvOMBrRQC/hxTyC32T
WKadRTDbviUImu3RXDQOIHaW+MiHmDLF6GFh1uI6KXxXh3Cti/N5jKW5asE8FNbi9zfXVn4Kt8zf
Bl92JHJtWyHZ/JG73wPyV1s6lG82qxB0T5oSA+/spbX8ibQ01MtRtyPHCFFqsXrrVZOir01d98em
s8ddplubQjZZsxA23DI37Peu5AM4qwNzrfgFuvIjapJN638CAyafq9E/R5WpAO5og1PSqPGmwYlD
rObwB1aVj1IWuI6ah3dBU9wyitkrL+8SHM1isSll7TGIMXoMdVTbdCNCNW5KMISN3XC7ECFqCkNe
KV67S5JKXfhCbheDp5R4dZnQiKZiaRjxqurMgwf1C9+HxEl63CAR6ny168DfiKB+UtMRacU8u8ks
3d6rnrLvAukWbbDwIeKtdRTLfk4yxAK1oZEP4HL0beoxgGRSHG6Eq5YH3pRywjU3zasY9Av9ASy4
Ml4NHfqxpRs1R1WuazC1NqYNcn6oi6Y+xQl2zIaXNQv0iiMnkq2AOJFyhXmCRP4mwKm0GsbX3//+
yi+zGp5EUniCN19XTdP6MKvJUEo1C+Gl31JT7q/a0s6x13L1bkFe57byVZZFOVF1dXo68yLzrwV9
we+/g/rLMzjlfsGo8CBqpFQ/5oEVyax66KzjNyWLv+LqVh9Bb8SoyyUeKFWUYubktBqVJ4AeG1Zg
3s4flH5FSBv4c5dZ60CozxgTNKces1ykYQbpEKMpEA6pvOy6Vj2OHbagv//ayodQ5dwxYTOg25aq
2FMu9AM8Q4lYToJrMr8FJQ+fHIkvdtOpS4wHEQlxvWKXmgYQmbF+EP6K4P0O8XTtc2b1O4ZuyKr4
EDIJybuz1OYO0Vd7X5lD7IQW3gSYGSwUfjOmwpZyFxSKvBr8bIs+lLysK++gWGhPuFgYGlWyxD/F
2PXeWC2JnFqbziLW19UxOisJfqGYM00y3/GjK/Xp2uxQY/bJVR8K4KOrwnVRYvGC9mgaA/kc0shQ
cbEkbbKwcopweE51cps+jMhFJA3NavB6c50Jy2cdmrXLKmwL2JCDvfYabe1norzWujqBOx+bqx7f
rrWr6yEzEpvZqvA6ontjDd9NK5al7tULN2fiaodfIAb6VfEs6bo40bOLpSRh36tYGIcW0NQdMwwG
YmHuHVQ5e9fpwWvDvA/W0jx37ocdErz5Nq9q0MREXTbMGJQ9GroBosFfZQ1bXwRCtLLFVyur/Z0x
5dp0ltu4XwY4TPr6ruq8ftUhYcYQINJbG1X2rd02LwIpxYRJjapsFQhxV3nFTPUCAIn1nQxudu8O
R1vNo61fdIoztHowEi1JF6KIFwPW51eaKWErW6Bl2cm2nzpkLqTrIP2U6gAYcKJQkgN+m8wNU2Xp
da+IjSe3VaYbW72txkVNCFoWyhUC95PNEWzCbKyrPwwDHwhBb4+yjuyDSfjdRnbvAyGskV2b99J0
vxll4DObalMnMiV7HYFAWity0JB0btuzYYj2rHsK/p6hd8hiqO1MHta93t62k+EgzMW7hB/l92/a
rx0EMwBb2AAOFEM1fxGY0dRuHKO+i166oLkAG1ZuFRu4ewnCeOHSby+HpoyvatTQwEm0C0UdYKQp
lrKoBVMYScPVu6qU7HNvNSBoI1MDBBm2t2Z3Z2fW8+AN+Z1Hzv9PYBH749jKXEVTycRommXrvHk/
rxgNJaiSCsuCF8lD+GZEUrHLzPs6Dhm4kC9dG73aO77kZjs4O6SHgMXeojZ8Zcb2PlUMsZsXU62s
naSqB6+X7tQOt6ysYb2j4E/heKArzbqrTpqS70IChxvF8iYhDog1KKbZ+7IbZUdzqw3WQF8HkGJP
WmQBXKnLU5i45YbYcHSXtCVhM3qfuukff//LfUCwzc+VpbN4s2ShgnW1P+BlxqRBEaCPwhcrUauV
HRke44kL7buyrrUgjw5GrxgruFIvg4RRVNPvpaESh6QvV7CXECDu/JPWy+VRJH6OvrXyycS4/kqz
pB2Oha1U6w+QfXGDhKyxBL0YOEUVtwuCKmh6hF5xHlP3cyM3dGouiyp4rvcuvJ5D2aBF/vu/lefn
l98b/A9DqGrxkBqK8eElKrtEVJaXpi+xEPISJG13hg1sY7TdeuYuYNJzSYJoCU4mPdmjd6vX/qtb
jOoiklWxjnXbO82bzCa0i3IPIgYCZCV0q7Bpomu6KneXW9UTFsz9USLca9XJKpDKM4bKPQIMhEdh
N551vtuVjuBQwLO1tXUPT/tY0q960n3nKH0KzB2WGjFulvg4oIeT2pojcgu6q6zdF0azcsnRa5Gu
HDAlB8tftzJKu7iENeBmUujxuclYQtxr63qhv2gwDXEqL52SHyyxxhuRpM6gGxKmJgkSIBB0LsgZ
pMd6Uj3yErvAwh5BcLA0fDHRSA/SEBdLUhQX8IvZWe3v6noMtiw5PeL0BqTuJM1xGW7jBUBwdTFq
90xQgHhW3UtjNAe7KPHyobdGDNwhqRhdYiZ1zgigdRXieOIkkw6/IUqsiov0zAzSPlhGFhxIYmVO
Heliq/huvx+s4bUPGpWsQ6rs3cnR1VXTF78pkHAgjulgGtAfc1w63AJfyhptv56ucC2YpkCRI+Ah
I1ozhUJ1MUXg2tZ0sJ459G2JqFgYPxh6iafl5MCrWsTcwAzBjVEOlT9UJ719JUFfX2JmDw7yGDu0
3rqN7pbRA0D/vVsSI86GZyuWvCOLnmLde6h6l0DrnHBAdYjYuHwQ0waGtINDa3703PwZ7Z2XEh74
VsnEGWFn/UZvmn5roqbaoUt7UQMglb1IvqZNedINVOlry7vq8Nm6Qix1USnJDc4R2avpMRYaZ2L7
5mOqjIYzkHo4pLJ67oWi3g6KvxmsPLrqWPGgeTbUW7ol4tud32Eh5MOkBa+3NQJC/8iTMhjnib0K
GcoPIN6Hk9cQqhotu7ry8D/7w/zS/GWOaxqK0ATrR9NWwBt+6IdbnCl56vTmxcA+ZhH5A9OeBF6W
ZTf0oUwZLpZV8EBWaxUv99wJPYQ8DMVb+hgzboxg/Jr0gdjEEYLzoUB4/DNRD9NBJsveReEUoWIe
z/h3xCESMghSeHRx3gluhhMZaYf7i2s4qgZN2usGa6l4A/L9STcc5epzFKdbDdDnDRIBGQaCaXNC
vUqsw0x5ndVgYI1s8C7RdqInB4R8WfSUVG28hDrGKNL4LMz5rC4JxBpOjLqBPAA31AuyQ4eoVjT5
faZV2dw2oaosxvYuIfOF7lofruQUaSB/TF96C6SR0bf1xnNJKEXTI+yWwbkN2+EUGOKqHvPybVX/
Hz+pxlWzitzXDFkxwGD1h+J/3WUJ//9zOuefNj+f8V+n4CsZyey1/m2rzUt2/pK8VB8b/XRlPv37
t1t+qb/8VFildVAP181LOdy8VE1c/7727e9AHG+60KyKd5f9con/VaO/Vfb+9YX+7WX+XndD/vJ/
/v3LtyRIl0FVl8HX+t+/V01If8HS/YeR6p9LzX/O7y4Rf+Gvbr5xbc38S4VrSGcBaGT6x8gWZ6n3
vZrkl/2XgUqHacu6Pf+bP/CH2/k/3YXf/4F/3+y3h+afb/7T3fzpL/iaNWk9/Ug8v+mPNwFnp//d
PfhwhR/ugf2XYB1sTBo28z8iZT/eA9v+S5700FRu0vyP1R4qif//78H/+CAoskys6R/lxn9u5//N
g6D+ZRoGcSn5+4Pw38yd227cNhCGX8XoAxCSSJ0uGqBILpK2aYseUvRSWStZwWsrkOwk7tP3o0it
Re62ST2+oOArrz1LjoZz+OdACG6Z0FSqMRT8Eq47JjjJS4kJrSmlTDBqwUMB6NwmI0nI81zBJEZo
lGQW3WlJSxLqusXGiSTB5ApcGLOJ3Vw3uZWEGkkhIcKQQMfuhESAiMvGr7Lt14oKRaYf5l4bIOjb
7XPWlCGwo9ct2YNQosVFTNBGNS3Ils4xMfZBqLZMaAsFZJyXeLNORpITBVKcXj4jE/N/dGKJzkPd
GeaaneMCOlEbjf1cdSYxbmLqoLIzImWi0CheP2GrKc6qgzwrVWlqshnOBCWkDsBmbVZDtH1T8o6t
zrd5EvtEJqFqVUFUbTKKBJbH6Z+EuNAw90rIBI0HRHM4WUbPhEgn1iUqsakM7VGOCempg5x2JSkX
tGJwUkt/IDbAPrGLlKE0GX2Bl+C4kJyfWGSlHZwmOxCFIh7QDA/kJW9tQo1vZItj8Bvc9p0jktBJ
4L3ZLLdo+0WjSsqASEhHZ6DBJDbcUks29igdfFNK20eBS70jXShwnKIhUeBecqQOG433BOzLMUiU
C7qqGikXjFEkS5jGQ7TknvAoNC0uMvcDlQzGX570TCOz+8WawCiyGxkpI6/vIicxz2ETLKhxHZZT
l9JZIKMkDpQylbN3IF0vBdH+kQIyP5UuKSRdpSQxjWC4/l2oEPENLC4CQOQ3GevFShErkiRvfTiZ
nINE/UEl9ZBMoVptp23YgZuBVSxVZfVuU/pDwuepCQFpX6EQsH0cYCaOGHNUeFsutBqILctIkvnP
03ONuATRea2CeLFVwIiGmya82j8BUysUYqmt/7CwyUldSmqx4uoHoSzoBkfI1u0xq3LdZSALDWYD
QBV+O42R3onAxREHC7XimgZdUCjmuICe3XKhKVGLcAisyXEhObVI2FuIwQNORKFJjGcP73rLhQVQ
rak+KarkNAJVabnYRTDgZKADTNs9ynqwf8DEgnHcjGJO7v3n3PAsdRF1phhBAnZQQmm78TYnVra3
zTTebUhu+wU2W2oWUYWMxLUltuHu60rV5KTxGDxolFx8AMbRSg8/UVJjy7eYRuqEP/aPS6KkDM8x
2bwas8RzqX9sLEi8VFj7iDhyClqjwCnxPorkgiQiFyP1BgzplJwCWrTpWTvIfVwKLMneOZXgISgz
6esHMKF3zI5ad2fAZuy3ipAgkWQiyoYiy+VJzg4yWEh8CFCEXBFDsggUdnkib8jmk2omVyBxjk0J
coFpikLPmLNg0dG8BR5bnsgo0mAIuga3K52eOURI3QF9fHxkLEBOrYlXhCfFJnWtGt00NnA4Goy0
YmX8lUosBeTXqRLVde1qCKyK2WoEyk1wmSy+6vmUXDIFj9WmwXg1AlnQiutaqrxdqwyis0A2AaeZ
Ua/J5lYBe2xPnYwLQIiaLZb6vF6sQVAxHVxf6a1HcnqB/iEfujxeFihCQ+m1mc2endOLdaOqFlmw
kzmXJzncBFkQZ5aouWCDmiYHrxeiE8GgTEUFK+Jiy88T04sEuVJPUVNHwPUrNS32Ttg5XFu9WAOn
NyWtxKv5cIcvIfQMAdVS3AgbaairIWTw6FkkBaQZsY74ScmWH8GFVuopWFlgOCiIsjvwcVlqi8bg
KGTZiqs4o5yULGDcpNaBggPGVJJC8hhhFDu42Il6A1/gkdD2KcQT59cIGihIZYo5tmF5IoXQZJQm
E1nSHu6kxEldQlwobEmtVAgoq6CtqF0jo7gUzzpKeUN+jbLU5UmOC9zGJ6/MzakwsoOX19obztbW
OOA0a4qTCR28rDjkNiFZwM/1CM/jHSUQNfrV7TWOkVWgJrcCrWdwoi9aTS5mQIUVYm+ZJGvL9YX0
9DhRjwBFoiawpJxG4cy7EF/vJ32FpBz7Opgydrhc2j6Gft70jnzxD9aA6ZTApqvDNjQEf2i7QBzp
h66QZ0EvwFJltPlwrTpavsf/u9/g6VcH37Xuav3ly6Gfumm3v18+uPfLtC03337z3aF7211322YM
FDGS+bCSk+aVY7T0BcLzVUTXFnKK6U7D3+NNSHhpGpATvupu5m5el2ibc/LWVmFLKT/vDsO7cboZ
glW7xh8xbUZ3T93luK7SrrpeCobllGl13d0ODAQJiC/NCVLiL/pD96mb+i1lV+Mqpux7rC7GdxfP
mSd9/TZku83rr996tjXrq6SbQUnTcBm8T1+YKF0/zXDT+3DJuIi25k9K+SUcH4aVziLeGth6/cXj
mfHqstsHApi7wjTpgl8dGJzHQL11hcuSXc2XmDQTkbpIi7g6KjHl8VMoFgwYwWZKyf5wqptcmYeY
MATudlf36xIXJrvaCSnpH8e7YT5hs8tIS2m/ZnxwoD18n4CcLjcTdzeXW3b4LLKc9Dx3u/3d3N/e
BjLtK7rF9IfdfnjfhY2VLgUsJ40tYLJKINk+sSqnPc8DPx8+BLqJjJUF1Z+C+ng3xaRtMkxMeuTO
h1CHFPmSYJJS/ql/O3WR9+SzFnLSH7vQbgF32aI5OeFPFy+76w/zfgjNuk80PAX97/tp7gNN5fH7
pyD+uv887AIz5gHhpyD+1zhdrTy2GhbSFlkSkx6n2/3F824asZTh4XRg7tN8wQsGZEZn3zVpSsn/
vB9CjjvwVUz26oBHEkY1HtEUk556bhdc39zyKs0CEkoJ/9Lf3Mz3h49dFCYULmcrJf/rfrzsL17N
J7bNoVtS8r+Nd/8iiLYC7wkcbvcFp4LoC/yk6/8d7vfz3AcuhW8/ldP+HEaVHkuT0v3jtttvBdHX
ekrJvumnayxbQNnBXmLKA5FNJN4+9Sgl/WeH3WFMY3g0fe2TmHg/3168Obd4B5CL6Q/zbryZh0Ct
+BYnMe37kcEj74O36VC8/6Z8Dmk6NsKd4k/rKJBz/xaCa/Yvdoe+m579AwAA//8=</cx:binary>
              </cx:geoCache>
            </cx:geography>
          </cx:layoutPr>
          <cx:valueColors>
            <cx:minColor>
              <a:srgbClr val="FF7453"/>
            </cx:minColor>
            <cx:midColor>
              <a:schemeClr val="bg1"/>
            </cx:midColor>
            <cx:maxColor>
              <a:srgbClr val="0070C0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EA2BBD50-E22E-4046-A90E-91D09B7E329F}">
          <cx:tx>
            <cx:txData>
              <cx:f>_xlchart.v5.6</cx:f>
              <cx:v>Employee per 1000 capita</cx:v>
            </cx:txData>
          </cx:tx>
          <cx:spPr>
            <a:solidFill>
              <a:schemeClr val="bg1"/>
            </a:solidFill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1H1pc9u40u5fSeXzpQcgABI4deatOiS1y7tjJ/nC8tgOCS7gAnD99bflJbF57InfGt+6Jc2UUxIF
qYkH3f30AujfN/2/brK76/pTn2dK/+um//NzbEz5rz/+0DfxXX6tD3J5Uxe6+GEObor8j+LHD3lz
98dtfd1JFf1hI0z/uImva3PXf/6ff8OnRXfFtri5NrJQp81dPZzd6SYz+m+uvXrp0/VtLlUgtanl
jcF/fv5PLcdCXX/+dKeMNMPFUN79+fnFmz5/+mP6Uf/1tZ8ykMw0tzCW0ANbENvmmIr7h/v5U1ao
6PGyhTE+cBzKhMMctHvgp+8+us5h/DsEuhfn+va2vtMabuj+32cDX0gPr3///OmmaJTZTVoE8/fn
5y9KmrvbT+fm2tzpz5+kLvyHN/jF7ha+nN/f8x8vp/1//j15AWZh8sozZKZT9rtL/wXMedGY+JN/
XReZ/FB8yIFARFAb4/vpR+QlPhwdcEERB5we8HNe4vN+uV6HaTp+gta5v5do/Se7/us6/0g1sg9c
UBPbQeJ1mJwDThEhNrIfYBIvYXqHQK/j83PgBJj/bPcTmDq9VvoatPwDDRwXgiOC2cPM85cKJOwD
SgRmjPEH5NjTdz8ZuN9L9AY0P+9lis3ZXmJzWChz/ZG2jboHoBIMC5e+qjQYiQNwPdh2CH0JyjtE
eR2TnwMnkBxe7CUk86yo5e0H2jGbHzDBYMoJGKjnPICDmnCXUJuTn1g9qOiDmrxDktcR+Tlwgsh8
Pw2Yf53JH0Wt5AeCQtwDm1HHEfjRuQAHe44NuP4DB7u2K9AjiXupLe+T6XV4no+dIOT/Zy91ZvPR
DoaDZlDXFq77oBkTdAQ/IBxh8ECPDggY9nPN+b08ryPzNG6CygbY8M3+8We/AFN2fVs8zc0HRDb8
APw+Y4jar+KCETtg1OXEAUr9HJD3iPI6JL9GTkDxj/cSlKO79vojvQsRB4Q5lAr86EQmqoKxc+Aw
RnYe6B4zuP4cmd/L8zouT+MmqBxd7iUqfqHU3Y2RN415mp5/ri0UHzCXYQZ87FVtcSHAIRzSBPaE
H79TmteBeTF4go6/n5TsUtaR/Gj3D4RMoF2cf/8Ae/Xc/bv8wBGuY0OO4Cd0z7XmPRK9Ds+vkRNs
LvfT9Qd32XV3Xd99nNqARUOIw+Q/OfcJbXbZAXW4QwmGIHT3mGjPeyR6HZtfIyfYBLO9tGqLuwIU
5/oDobEheASLxYGa3T8mmU1ODiilBGLPx8B/QgPeIdDryPwcOAFmsZ9Ks7q9jj+QllEKdFgg16aP
CctJPgZjChxAEBd429NieAgxfyvI63A8DpuAsQr2UkuuhgIKAtHTxHyA37eBJQvHdt5Ij2HkHgAb
oxRowYMaPX33AyjvEOh1WH4OnABz9W0vgVllkPcvpH6anQ9ABh1gUBIKEczDxE8UhYsDTLlDGH+M
Kycp5fdI9Do0v0ZOsFntZ05mpW7lhyYuwetDLkZAvuUBGTHx+tw5AKbMkSMeyTR9WhaPluz3Ar2B
zNPAKTBH+6k0RfeBDp/aB8ilDnPp6zxZkIMdHA5Gj9cnpbLVb6R5A5L7UVM89tPVbyBsaG7S4Wm1
/nMjBqlLZrvE5vQxdQk+/XnswhloCiTOKHUeVGmiKe+R6HVcfo2cYLPZTwezLRqpP9iMoQPBIWbk
bBJRCgxFZcyhK+DRwE1QeZcsr8PybOgEl+1+6szhtVQfGFBSdkAg1U/ZU0A5iVoccWBjB1OwdK8q
zG/FeR2Wx2ETSA73M5Q8vK6H7FrdfqAZg1zyzo6xiaN3nQMXQW4GGjQe0JjEkO+R5C1Anu5hikmw
l67+8Frr65u40XfGfCRJtg+g8EUYcyCx8tyxuNC2hMDdQz7zARlgz8+TYu+W5y14XtzOFKP9MGV/
XyZ6mK0HCvDinf/bDjMBtAvS/o5LHpCYWDQBKTQMVWV7R6l3jwktm3R/vS3W60hNhr+4k/1oLTuU
N7GMrtXTAv7nrAxyMNylrnD56zkYYGUuQRDfvAHJeyR6HY1fI6cqs9pPsyahFqML85FhjAMMQGBo
SnrMS+KXlk3QAyxAX6Bp82lFPESVh++R5S1Yft7GFJf9jCwPpda7/8tSPk3SP1cbAjUwG7L9PxMu
EzYAGRnokrUhcflYcZ5YsncK9RZEz+5oCtL5niqP1kVTfyRC0GvhuNDJRx9LYZNwc9fs57pQ8WeP
5ZhXEPqdRG/D8zByis2+lv7/qq91+pF2DSrMtouJ6z40kqMpNuIAgtFdseb1Rsyju99L9Do2v0ZO
sDnaz/jm6K77tLzOSx3Lj6xlUnLgcOZg8dQCMMkKAKVmAB5Uon/lcp5T6neL9RZKL+5qCtVyL03c
bk7Wd7W+Gz7ODVEoDBAAgZHXjZwLBTTwUbAp5YFPi0n25n0yvQ3S0/1MEVrvLUKHd728+cAaJ2yq
gWYM4mL6aOommoSRc4ARBxA5kLupDv1emrexeRo7xeZwb7H5VtTp0xz9cwoHNQJI1tjQjjGJQqFR
A5gbohza0e8fcH0KzO9EeRuWh5FTUL7tJyhF/f9mpxO0YxKo+zOIPJ8QeJHRgXonZ9Smj/QATRF6
t1xv4DQZP0XL32O0guv0Y2NUF3pnHALm6zGnM4mEwDFB39NuX+GTD5po0/1c/16qv0PqafQUp/3M
jx7H8gMdEFAECluaII/w2JM+cUCwm8NFwPP4G/j8TprXcXkYNcHjeD+J23GaQdvTh24RBPvGCajN
Y0/Abiftc/smoFQKnAAhF/Ju94+XOvMeid7A5ee9TLHZ7KVNO67vouIj06Gwx5ZwaNMkj0XoqTWz
EfRAwRZbMmFrvxfkDUAeb2AKx9lewnFyp5Qesvb6Q7uewYRxAXuenrz9VF1c94ATzne7bh60ZVLg
ea9UryP0cvQEp5P/7CVOZzFsl/+00h9bGoWNA47NbfGUUROAw3OztssaYA69UHCGwP0DXNFzYv1e
qV7H6eXoCU5nq73E6fz+KIEnevMwVx8Q+UBMSqBxAFI4DzhMAqAdZbMJbCDEziRf8F55Xkfo5egJ
Quf7SdYuwOLBYRZ3H9j3QRgcEAC5T9gt8NOcPVcjaCkklMA20DeSb+8S6XWEng2dwHOxn8Wfi7v+
Q08QwBDLEE6BAPzcX/McGihgEzjZATzR40aDiSf6rThvwXJ/F1NIvu6lTftiruMnu//PbdluH6FN
XKAGv7bUPkfk/tAaF/rXbGdS4PmdHK9D8TBqgsSXi71E4vKuzuEgh48DA5oJkMts+G8SZMKWQQc2
FggHEp33D2jRee753yHJ63D8HDhB5HI/Ebm6hkKOisyHhjSQoIF4xSXQKXj/mBTb8H1IA1YNTnp4
icr7pHkdmOdjJ9hc7SdnvrrT5tOvbZAfRcYIbNmkNoP+mzf2piE40AHQE+jR5UxBeq9Yb+D0cvgU
qsu9NGxXUt8USsuPTAxAJQ1sFyNwrNPD42VsAw0f0NsOu9XF64eivEukNyD6dTdTeP4/RTVvH572
83y54Npcz+4Ppnt2ftrfX72/ezgtbzL00VG8ShUelHB1++dnTKDf5lk74u5DXriYJWz3lfLJwD0b
cnetzZ+fLcygEw52hDAbyLUL/qkDzdi97kAwRB3YfYU5RExweNTnT2qXs/7zs21DmAQ9p7C1Bzaa
QOgLySLoYtldwtAlDGVZjiCOcjFcwT8PAzwpsgFyVj/n4vH5J9XkJ4VURu9uhn7+VD68bycphSYv
qHcI6ChyEOcUSlNw/eb6DHzF7u3/B7YXZWPCIvsclYm1zIasWVpZMXiJwoepTK2rTI3KKzu1waah
X/iIYs8W9bBO81IsWjxeam3hIAtVN6MS4QCNtF8blAcmrawNQk3hORGuF63Qod8bnM9KY1ZdQ3JP
VSw667iltiTVF7Lkc2Tk0qXGWg9pHK5RmHWB5WDfCKucuXZoZg2OrGXYIj2LOr0ccO985yKOvQy7
rp+Jsvc478hSGlR6g+rcJVGhmolWjydjXysPOYUJirhP5ylvTquoTfwRGXvedFnqGZ3wQ9NEs1E7
XyoVB7bQ51XRL6kTlrPRMmwTpWzWN9FyTMi4FJGrPeV6ZU+KDaZJNoe1VPtIhtEsrN00CN0WeTHt
6LFuuxtdl541lHRRJ2WzyMuuWXSW85dhwxVXtD7qIvfUpnV53Jqae9lQzLoqzU8HZrIV1y7zikRQ
rzCSnXVlEtDKNVeahz+qsmk9JxX5vCeO5SGalTPZOH6V4yDtUr20RTPMENZq2SdynrRdc8RodJj3
YbtK3CrAmUPXRdH/KIouPe4a66sl0Yku7PEsZ/3gN6mOzpWs58Z1ej+uaHnY1hH27DKjq0ShHx3c
40bG6CYxwjmq3SwOwj4pgwgZs6zG8aLq3cgvTawWZeFWJ3mUSv+Zzr2ykh0gG9OF7Dh8t10ONpHC
xjjQpucLOR8pTaxQO+eqSvwUhc2SkYbN4j4bZiFrwxXDpZnB98Z5lnxHTAWszAuPZzRZs9jWx60o
ysAqsBs4XbHo0hafuqpngR5bclJ5hSOiC1yUrjcOPFq7ZXsqU9QuxjgZZlnfzG2s5KJr8FGG03JV
UuYLy+Trfuj9qKvcBa/HwsOVKwNileO2FR0GLZshS+ujIteLeLD6mZM10ndMduOW6bXbjvpKG7kQ
o3vZZg07i0s8a8fuu52rKGg1LFUROX6jSXGc4OFMU2580hRD4EadfVFnReUpgirPMbk4//sJtxFY
wZczDhtEdkYIEm+wt4pRCEmfz3gJ2e4oRKU6d6u0CeLBuGsTD7OujckhiXJfhOxKRXF0nG37tGw3
yWCd9GX73SDLClJZ9kE1kMgrm/qGNar23KxVS4LzejvIxvZS+1BimcwTbidetvsTVZH0cTSMM112
eJ30HfPrsPGtJiEnOClWTaz5WvZ/RYqm66xsr3Rq8WWSyZMqTpGHpBsHI88vayv0uqiXX+yywBuY
JbW1bLLgTeSus7rzSVT1J4yHlxHt7UVdKbl2Stz5qepa35Uj9ka3/NYhvc2yUi3yZrQWlG91OZpg
ABM/q0Sf+C0vv0mk+YnT0TVEMPkSjeRWOc22q228dMG4DUTLRd7iyq9UUlwOUbelIQlYjtyZoZYJ
CCm8hvflPE5K1ycJin0aFWIzDLnfdCgNZFwQL8tjuk5svAI/dJShUXp4YCIghi1iu1vl0vVxWzjz
umxDTyfiq8uam2KU2zQm4bakX3JdyHNG21VqNPIznUR+RNJFXMRnhlvcH3Fr+1aXiBlqIrTMRbNI
qAq0UfVWIV0HSWYdtbGWXpqMbFM6+IujxuOGdtUc6bQPhr6yvUzLbi5ini6l1JUnYjeH1Txs0Fjb
vi0bHpRltayylB41UeDWQ7exYg6epAWVHtty2FQSeaS0i7XrlAHvomZFrcIPBe/8NkP9vHItvlYk
lV6Ey8YbGWXnnDfLsm2G9TBEh23L8gUo+q1xUtur7dbyGltIP+TpjYq1XuZZba8lCjJj0CGsK5+z
NLDtMd1WrA7iBJWbBoyJXY7qsOsGNR8wnodVFM0rPabH/XBK4pyehI1UvgrZopdsnDUDKxdwvkp5
eP/HVaVXVk21HuDOvEil5VLlTHmCmUOahUMwdvw7sWU0R02dznHpLEEJ0mWj8kAMTC+sUFFPdXa/
TOBcV79NonRNNPM7OyILOlIdDKML7imNtnEH3tHm5Ylx9E1Tx93y780AJi8NLxQaITEP+10JgTo9
FOMFhBHPzYAdtWEYta51lmQ187oYO56tKuEJNxFBy8bVKGh9mlZ8PfQdD2q3Ef7Y+LHlyhUoi56h
VAybXo7MGxWoV67ay6jWpY/Bva/aqL8dI8TOZb4OYzAWTb/VLPQyVq25spyFVZdslpelWVum8fOY
mKOKl197QdOgGvtm1TFYyVY0SL8zg70VUSZnjruIj5Fx3Zkd1T5AjreFbBKv0NrMchtbM0rUnROS
ZhNHDfdiGxuvKMN2M0I+yK9tNfiR2lZxX82LOus9Gofw+b1MZgzZgQp9YYd/9TmJljmi+abWNGiK
PltCQ/4aZa59WLVg+zurlT7s0hu2JXy9x4xlzwZQrC0psfANCqWXNCYD35PRhbHcPGh6k88NSROP
KIttqgFdtnn8vS3lX44ViYXdRr5ATrTJce2VbYRnDRvYRrudHxtnnCtR8ZlLme0Lqbp1rUc/KZPS
G0GBN46wbS9qSTuXoek8iQ097BQpPT7kaJaLAXgZS6ONjABe0ydd4PRZAgYgXegaELVlt9SiTA9N
79gBnGKs/CLq0i2P0tvCxc6iGs6kJeI5dZnlI2LpMztBzTarnAui/JAW+RYrviiqMt82oxud3P9Z
9m3z4+9X7e74tWe+a7doCZBnF3HIHkHZ1YVCxfNF21VYW9FYh2c67EUg2khsQqcUm9HYegnN95dl
nS8ta+zPWnaTjGI4pGyOLbvwiRyraxSShaWydGahDFiw3etA2oU9j1O73+ZdajxrPLMGnax741iL
tOanFsuGb1xp48PJJfFZmbvKlwLJBTWtJyudz6CTovVLVgtf8LoNqMr7w6oAW0bcepyPss+2dtQI
L3e6cAFi/OXIDm8MS8dZr8eZ0eSw7U9V6PJtHzrad1Tjepah6IyFWQ0kGkBzanQp4jAY3REvOzIa
H5igs2XdzIDmnCR5nwdFmLkLl+mgko01//uJp7t44le8cT/xdBfbYOiEI+59Pu/5xKsx1TWOI/cs
c0Yz6xPcH1UlWM+vtBnDE9WLcYFoHAUFZ/POGE9Y8abQstmWcICIP1ArOcuLIxUza1aZbJgPMnWC
Ji0vUYjYpq0iy69pK44sU3rgV4hXcMyOVI0sT8bZBgMzWIVFlPkcTIZvF9pdFnYGMQFry002kPQC
zvQ7zlL+rVZxsR7bOPaVHaqtk3KPgzs/N1GogxFl0RxY8sqiOoSm1Z/npZ88TMaLoEygVyYJ9k5h
bMN5mzbs052szryW9Ug7dgYcETxmktrHEp/qETXrOm7RAr7zq2Mnqe+0fbNGzdhDuJK0ftViuspb
MHWWYGqR6sYA9+07fwhzoLW0ioLSLauZSgUOTII3TiTGQyRU45Ewr8FuK2fFS9muUyMP3Sq5KhpE
l4Xexnm7RW5ZzHUZ41Vnc+XxqJkbJxcLod2/hjhnS7CK44UrtFf3RKxKgjYj13LbtnmASz54NUrG
eQmMMbB53geYJ8NRRsHIpbJFG0vquYUGiHBEQdeVUXybo0J6Ouya1aCGzuPpURLJ+CuE3Gyp5FVr
NfVWNnQ+NGl86DokCpohphcID6VP0tHZ5LokHhAJMCTrKJKtn8gc4is7bb247bqF3c+phYxfaWz5
oky4Zyr21elALTuIdWZ9p5hX85h6tNDRsssdHCTKwZtiBQelZV4kHGtpAWk6wbSTM0vUdWCZLD/s
6sG341gGunBgu3rWnMkRzS0Tul5lKudoLEI3SCSKt4LJrw3RYDZ075Mi/cvue3PNU9uXho9exUK+
zIETdkDFT8KW3LbaH/pceWYIs0DllHm4qeni3gPRWJ1wMFDbAlVHsrSOsw7z47qy6jmPs2JG7WBU
mT6irFtVyHLWhcB+4RZ4nUV+wSzp2YlrrcvYWSFVR5ckzZnnDHI4lVW8rp048eSArnLD8ZeuF6s0
q3WgemuAqNPC/mBLPWtbpefG4mqTcPfElF9yO0+OqwqiHNvEc5uJ3lcaLE+UL6Tdko3ulZdXbbPp
qBR+mnV3Lm7cABVONC9ljbzBztMLItextOJtxaNiXupMevdPeaQXbp7ckCIvVkMPLA5UCsJeWwP/
FhWsGZh2mtlbYEuZ13fmnJAhn8dDF3quiYQ39BE6hMnl3t9rMRizqRYL6I1DcMYB5O52CZtJRMoV
zhudttUZc4Ac9LlIgpI17lpDRuUInNLZ6IDpZ7Wix25qndtxyDy70uUs6/pqMYRV7OPEAUYB0V1P
WL0hCW1mMjyxcnVK7URdMOk5thlPkZ3ES0kGAcmG2P4iuKa+hFYkj7dILQq7vDAJZwukwW/f21lS
m9yTme5WcTgAElHTHfM0vG15e4YyIi6iSM0LgPmoTcPEs3FSz0NIoPjgM/mMlUXp2y3vF8BwUQDZ
mcaDwDmb606ngWs54TLEZez3sTOCAQ+Nl3XuvLYGvrFGzo/CqoiWTV7lXulUCr44UsesIRtrkCGE
TmL0mIqab245rpIkHS8cXLWzLELxrOpt5qvytFWGQUKmiL+QsaqWqYTvzaw+ucjDc0fs3o1G67AP
ebYSVGerRgrbq0KwbsiNTluco8NQoDHIEdkmoSO9jteQ+WDkSjs48+PBTrdOBTy/jWkeRANKZqJx
b/IiUmdRgxwfqi3RxiVW5pXFUgnSbfCOzkQJHSBzI9ygbPvKY0CZzgwefQM5hIUWvfEkA88lVbMi
KQR0PR6BzUurmmdZu1BA9rzczcMjuyqEZyGH+TFKzILHde4ZY6kj3aeQ1+isS9kW7UyFJVrUAwYb
5zQQZgDpKAqbbZR9gVBcbVjRMi8Mm9EPi4TNGicOJIkrb8w7x2sbEc1DJXnudU4NS6eqzIyXTbrM
RKS8OEqu4iTKvapHJMgaLTwVYe4VmYAYVofbNnGGU5iHgOn0pmMZPi8cky5YQaK1LJU+drLMcwuT
+Kar8htMj8HjhtdWoYcgNKCREe6yVVpIAgnFcBPSPD2SXK6LrMm+ZJj9BQkbfFjtnplKbEQ0nlVV
RtYZJDMvMmXSWQRHis0deZlryz7WSJOTMCauX9ZpNucaKS9EOQcIRXrGbbf30gLCb5r+COvuL6fi
zmlyaRMrWse6G+f90iSkOJXWrTQx901d802csciLXEUWQ8t4gFHBv9AxyxeQRaxmVpIVi7SDuAvc
wKWlcyeIDfjKNCJOECoUkBj8b6/zwbPHXF5kg136plfJKmLqSxkVzaJBCq1LdNGSGihPQeQ33ubL
qj40Y1Rsx4jxuSnMLSYJ3wy5Xc9dMxhvTOU8wrE8QpAnP+0is2JW68wjaikwr+VwmYaw7IAcxbEZ
v1b9AIsnbVWQM6z8Aaz4Fn6hJl1S9a3sc9enjusu7YRtW1oWJ25fjJ7V9tlJSevzxvBononKmhdM
ZIdjU7WeCCE92coeOJmlh3XUJFdK2mzGgUP5DRf5IlcdgtXSxh6zcfw1x27ld13rniSshJxDfQt5
CvsojkoR9FKmnkrjcS7czFnQlmrfSDyXkeEXSwXc6AzYyspSI95yGn9JQmPNymiZJaZeVkOXQBqM
5RunHIAGQvzkNRYNl7nF9RzXUR2QBLdnuJzniBUzZHQcZCqWo5fX4UnPIHFKW5Wt8qg1QUNJuKZp
XsNEychzcSc9qAXZYHW6NjBVdx4VWXZo86FfkHZY53lWefe0eWDXJivrFQTv52M4pP4wiGShrME+
kjLIxLAom+QmS7psjjKOtnaFvNFqedC5YewXhfYjZwi3VleNR12bRp4oK+K1lAKZhXMNliMm31zl
LrHW31w82kuUD/1KYCAJqUkcP5Vud4ST6vsIyeIZIjnyWt6dQQ1BwKSJE1CWep2gpjvKyl5Dron8
yKponKU9Hq7ooI6jOrY9WlZg02han6W1MxfiEgutvnLInQcmY8jr4eSNpQPc/cFTPtZyHgnvQ1Xi
piiHWkbx468U/Xz6PxdFDv/f/3jOrxd3P3L06xls63/4daS/fRccjLnbqa6nb9pJ8/OzQJhH6XbV
nBdP/qu09Ebx6OHHlt64+L7Kkk3gPN1npOK/KktHr+xg2FVtHgc+1peEc8CggshcG/bzMzjDH4pF
TyUmBH0Tu24vZEOMC/9ACvexxER3h8pCdQcuIxsOMXEhe/tYYoLjgQRs+yOQS4dfYoAw7X9XYnLJ
Lpj+FfNR6J+FwpdDbJCQcfqQQXpWY4IiVKmd3rW3YOkzVK7v/2RGEnCMZFxI2LC7gCRcubZKp1i3
qZ1k4BKent+/aBB4otZSTqDbqFgPNVGjz+p1m1O8KkZhpV5Wh6GfdgPxGG36cZYVGU9Bi3O1rlPZ
z/vYOm6gtLu+/9N1HOXAmVogsYNPMq7WkHSq1FKytFjfP2d2uCF9FS+aKI9Wleg8yC+dqdaO/DHO
L7OCf48HcoaiDC1Ve9SXeFyDO5s5A2arsD1OLdUHKhlrz6nKLzoaL3LUQfK3y1dWZ89ECslMZ0jL
eRJzDBl7rvyI8tNOJhsaxo3njpD8TctiU4nBBCGgN+tDujQY7yhJBT9glUuIY1QF5NdNPdtxT0ri
fK14eqar6HRA5gqyZG5gswrCoSyZtXyMIL+Gd5RD2p7Dwm2lINFmpPjh9EFe58CQWVLACxx7qjSH
okkCnneH1ABrsUZ2VeXDMUvVKSbyOyudLMi6/FSVbgAxcrYc0ZmDrGLOm++tANcJP/XRBX3UeXmf
jIvdB5pYX/UsXlOw+kOvwEHkufbSrh88HYlhnkuoKrqsh8CnaKnXqbMCmCXQF0hnQX6OJmQbG/W9
BB7qQU0p91MnCz2Cxw3sY/5Wcn4RDtU5ruoTqJh9ETG+1NyFHGuXLEXuHAocwrwntudWp7ZVe5au
vZS2/tiXm66rkyCOqtvKkN4riLrl1OvhZzi8bAxnmaNWputuuk7fcBJmXt6YeQQpckjjjTpbh5qt
m0jOe6ucEyT7QIShl7rOqka09zSOU69VLJwVtPoBKUSIO9A4LmKIV73oVLj2cWbwHcsAray8yNsu
84wasBfH7EcO2QqWOJvERJXXuKb3nK7MvRFu2kpYIKDe5A1uAwuvjr/Lrho81y2GeW0bMncLyC1l
Lnhf8VfJsiyou/pYqa8dOAnwMrL2MawHSJQX5/gqtWGqBM4FuB5njtpwS3ox362nEhXLAvHTCA/a
y5COfXvMTmS2Up11nI40aHNnbbnOsd0O2icjA78qrUVXDFBvSIfbEdI8mVMVXmSS4wbqSQuTkthv
GIzE+WndD41XofSyxuEVUeLINI7lN2j4v+x92ZacurbsFzEGrYDHCwnZVZWrt8svDLtsIzoJ0Uno
60+gXHtlndrNvfv9vjCEAEGqnYqIOTMrKwuYcjerxOrdX/5k31vzKZxgx4gGdnUf1TCH3Sb1I8rR
IZwcsM5LIMmvmYOVaDoXpkwhEzq0TwjooPOgqY+xVl+g+u8SLrnYudhYWotMhSBhMo/+PQuLPhFt
cRe04gCm8quImQQHehg8bKvs1ds7bnU7RNOzBLsK0rnLfIaevO3EEkba134qo2RMO2INu5bXMp36
+jA8ySVCI4dh4pd2JtfgNtCCAboCZSuD8mFS3lm39pnOaYBKtZlrp0AB+qTt1z94wVtX+fcWFVPS
DNVPv1NHe+myYhyeClL/RBpIiSSHyLLiBOTT3ByB4zS5V9Q3lSgfgfkt4JsXGHd8+z1jUKKh3Ehi
kDYqdf1OpEHg7bqV9knD6i+jEy27UvypJ+tQxncsHp6nwX6My75JJwdjegHpNtPbFnTvtpV8IF71
Kv0lt8YiBsgB4N3CLsPm8h640GM471usEuhe9ffFi+qkG8mfMZqaRE9Nn5SWOpPWfoprdGaghmIX
TvK3HdwV8XpQZfQFG/7fhaOcpG/l4+QNFB85gY/15sTHbm0Xa0YzOpIs0lhS6Fw8LXR5Hz3+aINy
VD0+0sO223fXJZ0sAOWR3EWhf09jdpS1ZFk4dz8sNbw40tstrv/CW3EafR2ljUiEw3gCgumxwCIQ
Lusfx2XPUoq9X9V/VAmkQ+nccsEvzyVWk2nySbrwJKziXdhiT+d4TVKLPnP5nSUq8CMwlMeZvdgo
Hih1ndmF0yaNZx/ajmSgNPdCp/E7qTFXzPQee/d3vfqAo2iEQqrqNo7AamOT3KVaM4BW2r+rFv9c
tuzQ1P7XorJ/h4ULTt+3MqqBGlA/vCncJY+VPIerU6RLp++rYj4re8h8HzQUNg6p3al0ceG0JnPb
Lh/tomnTbrrxvKNqunu/KzjqzMI6CMplmONTxf3UnZx927KHdml/l7V3q8k45PGifkSesneR4veL
cNJqG11Ki9yzvDpxKP2twYstMliTYgKvU8fDTq4tqPHvBCqMpBnjg4hgXpcwvZuGzaALwruIFe8L
0JN0BJ6YMP1zcstXparHMlpTvtTY58wC6o9t5zmG9jdWTFEeeBRwfLQelfB4GobL0RXDjbKa+5XC
nJBFGoSY5JlV7CiRezvQjwBu1kTUy4EXIh2I2vZP/q3NVLSrscWVNTmAgM5FEH5VaqDp1ttjt3f2
kGN4u7Je81K5b6WsQKOO3s/OGx4WiZ1kVe/j7huj9iFc1W/AAZnVhbet9F56J3hiysGuQ81vdVhM
ex3J06i9dJ4JSziwBVGudJsajlOMjUAEeEXxB4+7j76m5yieaOJ0ieeKJo8Hcu+4QwEEMlURe45F
DNy2+eFLlyWkql97jY5o1x7wl+48Wva8C4Me850KgOOEYs8Zb5JO2zJhAfrNwivw7BM2d1pTKCbE
t0B2IsGOqkp7Gz2XFdi9wKRIJbexuqGHeP6wL1l7IL1/IrZ/Wgg+uK/0S6zAhkm/R4u/Vc5SHWtN
foE22ZNQtLtaWj9j/J8OaJAvQU3jo2y826mlJBlF+32Sgb3nfb2PRm+/NDJKbRvwnixFu/dj5p6r
wN3Ns8uTvmLPpMcQJ5344fn1M1sx5QyD+O2tY5NH4sVr7Dire0kT1rY3/QR7qOAWhoP3whcMV9pH
ryGHRiR6qRZCUy8svjYNoVlAhzc3ar+sBHKRktePpCvgyjHYQH9hPoW13g3rVzJFp6Lyi7SyK8w3
ckq8Tv30+r5N3dK+672fmjuJL9tnJ94g6rfubvE92ALOsiRDixmx88dnCLbqtO3srxZ4psRb0BMK
u8yXDdUGFvFV9ZzA+AkTewHdgRnz5PvAmOZZLuAMu7Tzlicn6t+D+B4y0O8yiH6NlGP4jPKmGSM3
if36FtD9zuX8pYipSmYK4U/Y20mtmyTyKDiBicjElv7OapSbqKj84tLD7ANTsyvYR0351nrNz1qU
P0Sj76hXP05ufecU9m24kjhlnX32Rgfaqm4HAQw6IsDEhFD1urIYaJcWTzryvoPJPXPgqInTtk9z
C8zcwW8cVcHTysq7Wt5LXn4NuFpBXtBzIDzMuzVLMP3tLOY/Wy61E4v42RDXQKQr9S2odYHJq78v
YFjjp8w0Wckw7WSNRQiiFB64MlEQA7iHoG1+MQcMbwmWoAuxaEXre01YapehlQwhA5y06mQdgzMs
csvvIsB4PN/GuZDFczWGIPUmKM4KWoFNKSE8oIGXhssDsDA/rUdMcCttHwsrwLunEi8ImE6apfhR
+vSZRBpmCiu8NFjBxPgj/9o4vMyJeGej/1hbm3SipT9UJL+FdPm1ztNvV5MdLO2fVcygoLFRV7So
H4F9QAo3d6chXvaLP9UHp5gfHbfbr4G8cYbiDDa0SNdy+D6XYwS7Y8grYFg87ce6PtRV+M2tu3Mh
xB86YYldnfY7uJ4dnO8Ok4JBr93mwZn7OI2G6J1O4AtsJm8du/kSO0uYhBRytpakBQvnTDfbgqeA
/v0GixRBBDWMSUW6Y0Qsd7/aAsv//OTz6KdXF9DatdEeE67qNODmsE4aaI4SOY9hskbqHRPOo0cD
YE8PsgfqUcqUTXVWcNpkvKqBOjfiQdYsTr2YDwfqNDCZX5TPnteyxPKfFl3QpnGnS2w2wHlQ20J/
qf0zDIJ8mIMARIs6VpH2Uz67XzQNv8jC/uL2PbQUYjxOQmETNBLA6l2+uPON4PLJHSRNrYUfZu3u
EOb43S+hwfLa4DDM4n6VzqvdR29FX99YNcH8YmOARUB9CAMiPhJ0Xtml0nKPS4UxNTXk1zo6D5As
7Qc1wx6AQIcyzFAifnWdosz5GNWZV9l2Ctnol8GrgP44r01IM8Rc2otiUckiu0MddmdVPNcS1BBp
N6vWnwHx1lgAK5mA5Lmdx4HmladmEE7q4K2Yo+J4ipLirZDOdJy7MnFKyjL6DAza2bEQROy4RsWJ
dDee7MIEdOKL59PXqFhSLsO7HvVa9nM68fb37Np7APY3zP3qu8vviha/Si2/xWHwc6YEkirY21BB
YP997/fhH9H0D0UUqV1Y9XtF+yIdYSHRmAepA+rdZUfHUTdD9UU5WC/Lgu8jHi9JW+wdbz4IF8bC
9ofbySwhmKwIg0yM98+j6E9AxgJItrCpjW0xpDpsf3QCm0hNlYUdH32jwxe/2eDbHss8iOabqWoe
Xe2NWbzS33Xk53P5HGDdc0n2PksHYj6/Cg+s8BNaF93JHBoDM5hkPRVlQohTZea068Se9ujrSndr
d2C9TMti1YfZEuy0bEhEXCLcgZDHiS0ii/v+l3muVaWb9API2nhyAWGYTL69nhUx6CAylB/yVO9C
jGUpuqbL3F++KdpAj2VxrDVVa6sy2x1+FFueOUiMtHlg47JjpOag3iRJIy3CNl1pNGZWhZ9WxhUg
BWqX3xfZ21k80qJJiF9DfNKMT8uq2QmEOLSii8rBsm9gjKyaYyChot0AmjYETj3RatqNf/9atv2u
IBjLnR0E3WnaasCkekTSaTAnIjOGAGGTYxYHD5025gsqCfrlBnbJltwO3CrZrrH2wrGgbmxlA3Zj
+23taPk6+5A0d4cr+FCMWo+dLkndLhlhpDqY96kRrCv4fJh1X7VyT6bmLrVUWX3CIdqA6AsVYmql
mbDmj5MD1GXLM21injApk3fpDubcHLw2bmHr04Pw490k50fT8FU4oWFN1Vx7g7kyKIndJ0TZO1MV
5iPdBWJimMIcKrkJcMcaiJ+TGrNohNDWFOIzaEUzy/fyDqpL9DpAIGw6lh7NmebAb931ERMsO/nb
oauhf9KlzstSoFlt7IEOpR5nkgDa4f/04g/fYJJh67HEcal7ufPSelD/woZePHents5BNxRtHix+
IKO3U49t21SXylWA+xpQMRs4Z2oM1Eyxpib5uQY9Qe94tY8sPeYeZY7O6oh+t2aoka41jCFycsOI
YY37Rwfi9nLfDXLJzbcshfgCtYkN6UGw6HTsMNCla+Wmgk055kmT+rd58dzrBHrIZmd6wgKxN35i
AfwHHcFVJDz4hZtcu892AxEaN/gwi/tyPZgerOZAHlYWQAEHGUYIWKqItpH2b99LeHssqN+nMYNW
1rzbvNJ8ra5vI5huMA05GY6XnrTVvulJ5vSax0M/22akwNVhVoRC5jRs78PSQjuY+83hOlo/dNFL
0lzXgEEP8YaDbJV9eWSiwd56nUaWX1qVCXDy0NUdryP82pdNnjktt15oL0s+Tg2qKaxyc803nd3c
cX3+cxc056bVTOryjDm/JD9dN6ef8i7dtheE/DX18A5WVABFe9mPc9K6BwcYd2ovBFTpNlXBW2NO
SndM3NXN67FMomDEbmibeiRxQ2gKvzA9PYSQ5RQ8unFbmIE2TybZPLDIO8hhPgdg2E7AGh9YB1GT
mhMndidgRI09HDzL3vXCgvvFqqBl3A4QwkynwRmInZrzECpoEM52KXchD8EDuoWTRmyhQEEFrpj7
/3WSRUWfy8h9alqw6i15Xv2aQnCBQ1FJrALmvHAJJxBZIXd2h+EA8cVeekqWOTxIyrO5UJZYKEg0
56TDDN1ty5I5xNuycT295ilPoYrN5UvSXIpMt7/e/x+uX0uuVMgP/uDW6iZQ0MRdH/9Q3CUZbp/z
Iffy6g8Z1w+8lvKv8q5vN1cVCb4zEKDlHoLb7NPF6/OX17lb5/hUvB7YJmuZXi7FXSvn030fPvVa
zAQILIG2pdtdX1Wjczmt/UZZK2A0zsCtPiRVBZ2x263xYYa8xP6bfnHU0J/MweSZlOFlzClkBvlc
2NbenqsK9tPGywhX/XVYTWbZeIAcVVlmAM2xjNBtjcXHYPK/nsNLiKQAqmCEmnmfGTNmO8SmA5Tb
9BkP/ZBzz3kwzEzQSaz302Y22FjgsmDEpmYwVoSugWkgBjxwWgzISAroKy+cjjAmBFju8uA3UYb9
MhghNlJqZ4bQKbf1yJ6tBI5S5BDqAiaKX4BnaspNTb6d24z1J3O6xsP3DtxB5oQL2Kpt0JoULIm9
pHoAUgl+uILOPgeJj535wGw/qSG33TGhx1Nki/HU/536lDcMdohdqOyAaYDBmhz510GWfDhd8mpb
7ZuOp3CmSswNix/7eypgS27tWQHmOZmUg4q5pExeJV30gcCpknWt2XEcRli/kBr1J6VjJE0Lm3My
uK8F50Vm6DXDtlVgRtrENPOVfVuhpkixuwZivNl1YjuYlGnpT3neZj9i7/Nem+X9wsBd0qahF4gU
D1MUp6Y5TRNfGTlilqLLubEvNUwvNomDIeMqm1Osc5v5snZgRDAnT/zUVOL3UvVwDtta0LeW5mOL
msyacWCzsFVny0YNaDqMe8ipj1ZNxQlyg/4EUR1rsRnEebnWdS669iUYV3Fql4nLc8/r6biSt8KO
h1Ns2R8P/yoPCMwBWkZnTx1vPK3W/NdhYoABxtBrsmveKsrpVJdAl2O78HdDCRm7rn56ZdwfgUEG
mRyXb4GjMQZNO5WmiUxyxhRSuCXNIQpAX7+2hGmYa+tQyG1TK1whWN/G2vUQbpPT9dSMzHgiPGvW
5rdpBtNA/6qp5q19JHRlhxJwl2mUnsS533dkb0bapYnMyIvqBZKtVYISoaE4LRuivobroSlYa6e1
Ww+nzTqHhAWadlihIBOa/r0Ak5DJre5KB9XeRmRpE3N+ScL1bkltiv2zqUJ7q8dLfW8pc+pA2XF0
KhBg22ipajfKxib6aiZIM3biFWrj1CQvY4mT6ghlD+DtCNQ06SIIMtH6KWSx2FhZjptCul9gVwRf
DAV/R/CXAJrNVb3NFAWUkBnR/avpS3CTEye+Ha6nJmXyAssC8QADwvQ0ulWDtZVh9AL/X1rxf3Pa
jTfh+d+i639SVvyfodKc/fhfTrvmkX/47NqQR/g2IhmBA4JMxodO4x+aCvx3aLQF3Q2M+y2ESn9r
KvBHZHAssElkRxBvE/z3xd+aCs9BNBE4ysX4g2v8C6YT/Vdeu4gl/78kFQE8HAPEXYijCBGYoXLz
Nt+8D5KKToTYuDZE3kReC02omPTJHJRq9MmpXH1yteKQSpYLkA3MWYUYcdimsEtqO610+5VNUNnK
qQF2vUq6nMC3LSeTCig4uo6eLtP0NuJNyhzkdmpmgfC6WltwAwScSo+2wixa8vWZ8qUEkbVNNDZz
yuGb7eobl04FnPr+YSyY1GUOM8nOiDkWvwN6hJ2KmYjMHETNnvmySgQCUHgJf4ydv+lEzMEVk9LA
dWDX+Nek28bvVePCX3hkWBzM5WXR8q876w6a9bRt6nVXLzOUGm4t7EuNRSv438YvsefcJh9Ti5fL
kDOeR3ZSoB46zAzBirVnIhi811PgtZgamEXrkwDkyKfpBNeHwE5NspQa5rpJmoMVO9MpUsK3AZ3O
dqo5bHp4PQDs+PvggFJo8Js3qKTZqj/QfQvKB9qL2YFlRjcbLVxqoDUQ3WPBCErisIPJNjdc74L7
4WsgPSvT8DnPVyEeoVcbTh7rsFRtKefvVDV7g73J2T5ehryhcDLPAxpkKee5iDBNN1OPSjI3mnN3
2Sryw6Vr6R/KZN5WteskBFSzcFf+9HbIWf5RqPkkU8blTSZ5/U7zYNfv+xV9rbEa97S0kXNJWf7k
nryg7bzUJM1lcxC6/R75dpFds0yq2wowqUBY64Hx+nLHNf/6QDDCmOX9vrMcflIsQs2P5YDjJW2y
r4dw6yuX6ybzX55/KMokARHWeRN4z9dHTOpSzuciPrz3n5J1/MvrJD9+fsOHklqykgTunhAnmx/z
H970//bm60d/+N0fyr5eNylz+HD5Q9JcqjbM0m8hbYFJD/Ycw//avU3q3+ZdxsXnyxXgrMOnTItj
MJmhs4LA1+mnN/Qj3/g+vdll/qDI3sWUdn3mevenYs0Foh9o1QfHyGxCtu2HSTmbkdH+ffopj5vN
Ctke+aekudVcMilzMAWZIq+nEAljBjTnnSnOJAM5wer/z283N5qDeU0A0spCxITcZLmNIMs3k1xq
eCdl9aidvS3DvbftNsm2+1jN7qPe9qYm0xyi1vV1erlk7jK5UyUDnYZajNgfwcXQn6x6OZtL2q6J
fjJJOyg7/uVDMS4poVDtnWbXNZDpYqeAd0+Wh33ZeRiqIm8qHuzW1rmNraEC8a1+VoP/VugeJCTE
ZYx2bqqG+WeDgADpMCmVLe2vVdppxynNOsi707VnwPKi6ty3HF4aisH9ok7m7uSF5bunAWUxLEGJ
bJwuLQYRZh++8vIzVuiUkrUaKLT6GwmwzeMGXPoE1n3KuwLFl8e2RcE8+29PL4D9f18MooXMe9+P
LiRFfEEHt6+8JM37zNdAFYhdunnBv/2SzobPTr1yeIht9MHla0YF9x3A0Z9BfwPPXRE/AwB+vud6
2dz9CSS8YHnXe8zlT8VeoHSTeS3iv3vNp7deizFvhrPeW9dsu9QYVpfaFk53W01NyuSZU6zgiFhg
r0CocYfJh/s8VH8fkuZSbdZV88ynEs1pZ1ZIc/lyp3lIb4Wa1OX69fxSJvWt3QqH1J12IMAKuXUX
uH1wduzvoMa6M9XdDZf2AutiLRM1S7UfbeklHizSvHFGOGc29k7DOzptfdKnNe1/NgvRu2iFKz3W
5ykjFP4W2ArG+6HrbsY45ocFQqG4t5e0aeDd7pfNrq9OzfidWNERETO6o4yEm/ICohU/fFyZtyal
bVFoNIEn6AVKQVgYWeXdRaTU94CY9mOvolMztE7SVuLZDi1AJHz81lbWe90hsMLqzHHGdXBXSvDP
tavTMvg6xgwui1UcZ4EM06Che3/m6dxC7LK0DIFUpjUbBX1vCg6mBYo6b7TgJVtIaKiavIN+PoNz
hMxZ6B/6RtwXVvUHcSGKBDsOyCYIucEWgSaFjCFaaZofawsZUxA17FzBIt9FBCEmXLjQeY26g9r1
xl5HMNgCgSNI+LRIXh8DgSAJg5cKLmJ4XSMqiD/Bp2CR1SNxtLUjJWLV/FgY73Z05hQtaTu5Dxb8
ppL6G2+rH+GkvcyRb/BWncv+XiAWSSkOvLMRfCfc5rmA7sHazUm/LrAmK8SRQLSLLpmLOoDsWKXh
g0/agyAzeq+L4AweAsvBtYN/51LBD3OCl23HCw+qBu/B9X61S+yduoIuLy30jVFD18duIjesEm9B
UKjdHBXJvD5ARo0oFf257tWfvnPYyRJDkQQIhYC26KfcmUY49lNILQr4aBynFVebdbhla3OSEyZV
YXss90doK+cY9Ffnzmko4vfa4YhxMLrRzeohQgIBcxrEvDrS0H1b6EMxDB20R9WcCn/YYkxMe8hT
9n4ZhJmXkpbB9g+qPp8r/Cyi5RFhCt4YtuRfQKjqh/lb9GSredmHFXxQg9H6bdFDIVift9R+5bHm
+6EYkhaEeQrB1r3XTilneRkgVIyKoZWYAuUj/sacLj3Vic8Glk7ALhMGug5I7XgUdUuTqq7oTkRD
uKNiAclUhTvEVchk0AEBi6e3spn/9GxVOw9qs6Rrviz21GUrRClfAudMebo0cQFh0UTOCMuSrnEL
n8P+l0XKIpdxm7eIkQBRtQ2SfnZO8dj/YcK/D+bCyfse3SGjQzlmvgYLHzf3EL8t0Ne7gPrHukkC
2naph4hPu66AR8vIsUQTuJAkPukceAIvGDzaeey1HBPfISinQDyDWr5NWj0QeJ1nY6WxVLrzyTyx
9pTuqL3eMj7es6Ls36KgPVRQNEMgm3cYH+Pmh1P4ALbq+mGGtZ/A5zM6E4fKXQHtbmMj6hV8p0+C
r87ZrYEM4/eUmV867yoY2gwIEmTT5drfK7j9AepZD0Mbg2OJPCjn2vmhx6hK56pbsNpzKOucqrtf
K7QE/jXRT7s1etFwWcrswUboormY8tArnb0I/Gd3VuJG1NPTAMDzoPWp01XtJ+vQr6nDA2zIYEKL
phxv7ejUQcK9V157j2g1NhrJXzPOgxdqzSwf9HpYZMOPytfwxxsR6QpOCFkfTbmulx8+/GESuCCX
CbwSdcqtgedQT3aTO2SBVeznoFS52zCGZ/sXgGUhQkh4/k2B4BJpvH73YIwQb2SYT6E7syKO2W1A
AdUyBFlZLsnoi9yJzg164zEYdDIHy24NMCUEQ49ASXP7ldtwjpCI4QVRM5yp/PFWyNhPyDJB/wd5
AEJ2OIiq5ahv07R00NzIQ4/GTdwFCs8FwjhOb6tFH0itngom7seiD/bRFJ9bS4R5Dwp/ByPNgs5+
euauhU5R8CGxrZbuJ897WhB7cqer+Ag3RYTxstR6L+sRMkeIyyEABBZH2yafuiCCH6ZPUxL2+VS4
M3xX9b5sEYhHqLsCThFwvnVSH94ZSRdD+M31225l7qMI+1eMvjqB5dcnMrbZrsXZFBc5lz72ow3C
uJS6PNeu2KthdBN7RYwS1ZUvFYbpfvZ+ONxRAFCUSBHbiScAnp5UEUOQtMCLcJ3ocamnMHEsAr9A
59mZYQhNMZzpg+8xgqbteyh/4smHZ0nRRokzdE/wxNdJOTRlarFGQKnUInTMFDy1fboskXuevxCB
yGoSAwwjzduLuloT+OCkYkXIm7GLz9A4Q2gRRlFWkodFK2dX9RiTshgRrkxAb6SC+2hGnBTVDDsR
ou/JBkFOyrFB/J+vAxjRFEujXWC6m6bmOzYIPF2XEdK1OM55MaN/kL7Z+Y037KehrjJY0vBzqHez
u473TVRtQUzqh6YMEMRigOBmXf1zxSFBx8DbIciSnUqBkD1QT99CrM31FKfzMqt0Dn14Whavmqw8
9VX8urq2zvxWwLtnblN4vP8YZkR5AOS6kxs/whryuxtaaxeqLb4LK9kBHOamRXKfmKqcpCmqIWvD
s0ugD/QFlOmTip18oqLJaqcS0Ay6byKanTQeoHoKI2QNvR0d1hDyD8X4GxC17qgXWEQzqXIrIC9q
WXPidC9MK7AzETu0JVo4HFv4GcQaDur+hN36+MxmH04rnkasFY/eNRGX2bIGTSKcCiKnCLptLcvM
g9Z+eEQMOnUXTTwP6434xdgIm0LmmEgmhD/6scC7oyx8tatIce+FbYnlBp7QfmOfRDOxbABeIZtq
PSAaAoKx1NVr0dXtSdfWXTj7P32odKijy5Md0a1nwAvctYdcrwQuaBbEs3CI5GS9Kbaa7p3ljrMQ
myUwzYiZkyJumswYFH+JF1W/esTk2ijiIBmrzf/R9jlCvfRDElmxBa/wfj/DMz0CQDRjPj4hwkRO
R0feshrOSkXgzpkv2R10piQrEcopXW3+NMJygP/FsJum6T72xLBFoUnbye2/wNn31R3sM6QWiiAq
GPEaWKw1ZHmzDelS8zQ3zg1uQrN5DyqA87buyhvEFfjZS7zKrqMc8WnWNAzC0wAlyA2EK4++ggho
radc1vRXo16JbE6rq/60EoopxJByN1fn48gkCAC/CZPa7+asg7A9VX/gZd8ltmh54ob+C4IPIiyX
Te+KJbJSGllOIuAgkDBWx8nMrCqtGlYcBUxoe+A3PcJGZdBDjwe+pG0YwUfA8hC2DFqBubkJ8UYI
Q4Y6rZx2RIA/zz6KEAIr7nsHzHFZ58TFLWH1Y+Qv73NYoQPAXaKKUHG0RWS/GR4nQTyfBSUEOC85
C0SWatfqiNiiu3I8NsEWMCbWDPa8SNtaJb3bIPAF7709tg/wAvkOlxgPvh/b1Akf4T1R8Aubl3dm
S0wmNEWNI3hMGT1DptVjW7fnY79fS59g49I9Qm8ZQY7b35ae/ejCbWfn2ewpmOdf5bg0qQ1dcR/S
b20dI6aQou6N5YvMrtz5QDuVaQGhPacQH9hhcNcAhlbaSuBQ+G2oKLzPgTNkddPfYB2EuUUiVHcP
RxeOuDYVDIXep33qe6O/FyKGdnDsASBIjiCE35dp/W4FS156xhmDP3Zgn/ft1BU7FiAUQQuqERo5
OEAUemOqa53Zi/ulJsN9W2Ixpp51nJuwvu3r5S6ofg2RezdIl8BXCVEnq1Nvwd6GFBqgcv17hdte
OiFAYoK4mzSLAo0+Cm8QK/SBmLR+AhMNLj8RPH8pd+adQBxAME/wbqwaWCYPjit5WhfundWjDD7B
NwGqR5LUFgI6LHWRTU4LpEEiatNsN+cKASv3CBCUyXK9LQZq56xsv9JZl3s2QMQ9Y//jAq94mTjE
rn6TYnjBOnDmAL57gDvUpHdjQ3/Ma/Vsl5wgeJX8A6eOmzBenKOzLn9I+QI4vsnluP6RnfJeAyrm
tLH6zbBUXiadUCc1H+dbsqsRjPhQ+sXZGkuo6iFKi2e7hILrtovlzxji+1sgR3mFv5WC+mC8HcHg
poMujyVQ4QMw+h8B4gMkctJBsthHQgu9D+P5dx/1K4KMZtSu3hG+ZUiETwDaxJCgxwgPQ9vp19AV
cFZT6hytAZze3GrnIHJJ2odwpLEQ1ahGkIohvg3Cce8PBCtmC1FrUT4g8sMrh+AQkVJe/HGB8xs2
yYkXrs9DIdCq84uDUIG7/2HvTJYbR7Yt+0UwQ+/AlAR7UqSkUBOawKSMCPSdAw7A8fVvUZl181YN
qn6gJrQQRYUoEnQ/fs7ea1vxiMTeLB6Aj55ZpbN1xwA6kPmmtJvXxrWJeprO2CdWuhmRUiI6b4ts
eWiMEoPjYKV7XEX2Toa8ZYb1KIfCuJm5F9/apStvXXxyjRC1+fdd0zwe5FwWl7/vs0QCoavBN/rv
TyU2mulKzum2vf9P398YF+dzWARcxWEEPrA8991zX7po561pNwgJU/EuJ56WYrzrgXOeSPJiIFsw
VjFVbN4pAb0Ff+GcnRBdrvDelQ+jNWNOu9/oMn4EjhjUVXOCL+khHuOGdiQMMb1QiTbin/tqX3e7
RaV85P9zn1pwYNhuZu+6ABlG4MXX6n6juBhbmKB8KGyW/EFu58q2b8v9htZsuw+YFkOs4Mses/0t
lyJDd4pn8T8P+76/9923jPL3+H1/gGj+htkdxMfUN5t/H+vYsX3oE7Ts3w/5r29AS8Ec8vcv/r7b
sxsgKbpBR3H/xd/3xem0ohpzIg6nbfR91/c3s8KsT56vn//+yarNHoQwoilJ80d6hfhz9Q3jLrSG
bv4zZ118mCznYuocNubsubfvG0S4at0Mvrf9975Sj/UuRlQO09TIjVVL2+XsYIIsvMK7MWH3/v5Z
lfmMc2LEBZjv13UdpLypJVaDxWuD3d9fywYDFlg2d91+fz9tPZvKaL7lfXBdQtaQcengvnXKvYVh
YVy97JTcv3A43vx9w9Hqp8rT5ajdkt9QMrCP5tphc/jP4+ZiDPflAnX0+z8ScHxOSZXdqrZSDy1s
0r+vqKXFHTVjzQrLqr82VF+PrhEkj3bePLdxMp++H/Z9g3EU9XxQt/vvL78fawX1EHndZG6+f+r7
PoR5JQTX4lKqeQaDl4S3snbCWwJe4ug46iOJZXj7vt8W1Xj1p3wV5wFosO+HxUofWmGnl+9HcAq8
mZnl0Lbh+mt0hqoDzsetg2B7a+u021hpgPhhXsTt+xvWkPcHE5Pt6vvL728kuBgeurKD3FkMBoV/
Omz7ynHWY6ap3Ebv/O9j4a/gDil6sSvtLsdxkifRYsTpY1vDHpldXWwwIdU4uIcu3sJiVOu+67JH
db/BmzAc6CnBbZln8/8DGv7me/8/VAQOUPb/K6Dh/4T23+EM//zQP0ICIl9t0vggPcDHDWxY/P8R
EgREYQsob+QnorgC7w6B4R84A9kjLiSHO5ffAVBomf/yvx1oD2TLB6Ygf/nv8JH/BaH430gb4M7/
+fq/UXPQOe+U3n/hDDwrfr8j7nn1PA3kC3dA+H8pCYLRb5pGJ9Z+WLpHP7S6lYv9dyPO3pD1iM7z
eh2qeie6blcu4jRAwXVHa+dXnosJ3omHo84ndZws7Rxs8cDEP7Lsedp/Kwob1GN7gA6b0BTjsWqN
l15yOhyNl8Vi2k5lGIUhliWn5PBnssP7Y4TE8Ukg20lUcOzoYPr2Cxg5mhX1/YDWXErLVxvBgerP
ssi3Np7fYwxrfCAwIupk/pj6W/YqPTxncjotGYRXYbcfCHa/vlU+VRpi+PCfMts/B31v0ZF1NqNx
0H8yHOOu8OMtZQiDMpyieg9UgwreFseJ2mid2PRioEhdOR/Zx/5elgdCRYUX+wwC6Z2vLDc4QKL2
V77IcPO1FJahXqiJ6z8CBM264oc7GSo2EWuKtOo+8xlF/1jkT9J8Ba3keOEPJxsveRa+zBBXV5XN
gRC30HDk7XvK4lFSxt4FTfcb6GyVgY/T9OZqI6s22TQK+xnDpmDdpFTPtllrc20XaQZOCoXZHB59
FwqyhDr2nhsoe5c82w1L7AKR4fnbjoMBOZPJS5x270zMcPrVJy36PzP42nOb+aeyu59GlDKQmNAP
bdzsZmMookVeN6fRgwVmpWMCaTTBWZRk18ocfrUT5vMUCESUZjHHeldbr3qxDq22ImA49IumytrD
ZGPQviQVrQXf2gf5o1MIm47NBIQgda8jDeEDA3aM6xLhQhHisUKyogyHasCBQtCCVeLEzLAKyo2f
WjwVNzmBKrKt9Z3fIefAorAy+Lmx3DVh5KZ65KKxPlRMjyuWxXSsesQRWZ1u/buKM5tleJj9fSZ4
+4PSTKIK6S/b9m9vCn8Au92h2vy1BMZXymx2O9nFhJlbByvpbvKyZdbfrpH7O7s6qM/yLvUEE95s
szQ4Iu1hZtB7WO7pc4918dRYlrMtktFfGVU1cXbC4Dq5dAd1eiqk269GZh1rjJ3P7ZL328bSX/Ns
T5tvEV2oxnPij8VO3D9qtJwnmBw5vtO7ZPL7RlazYkcJULDfZ80gcW0M/hbOdqsY0KFy46KQrabc
239rdubyZybDn65ZnWPp3bevlVsNfxVBsEsGbPG5ZA+GOS7uhSitJUmzxvbKP1WWq78v2YxTAMtL
xgvd/CpF9SYrM97G5SZRXb+ZOy/n4CDMw4Q22TdEf/y+iY3ykOll2n1r475lgxiAFoAR892CLgx8
XXlqGDgog3lP9Rg59xfGqLpLXsmXIh/2OeXz2qQLs8kZTKHMy81jXCUg9WuJUD5L+lNj9o9S+cVu
yX1mSrmPtcl76DrPoN9GHdHmN9FJGtBe2tMGyVgLk+k4Oc10pIzdlEO5HAYMrQOUe/Sh6prmYbdu
KfJXYzsz5p2wqZST3MgeG4zgbE4v3e3WoyvVMR8DZytHEy4iRUhGQsJaYBL6+3lm3jMMpWk7NkgP
kBY3+DvGXdyhLgTn/Bmkvdr2POhblCyrQu8nTlHLL0DK89G+38QL1ez0VEBQXU/KdFbWQHscaTKB
Vw9tInhpsbcWTV4d5tJZ9zOCTOt+oXSGVdLj5wimMJOFk+RsSTtEGPXnVDkVDSnrhq+doydLwRoT
2ZcWdralJtJRr2wObVb36FmsNNBAvHWXFeKI5BWhhp3rpzIIzoDqUgDnxrIbDk3CCdsFQvQAjAeP
q1hOVr7xuXi3wSzFcWmTHzKd612Jl4uR2iRYEfDgT9o6dq678xmZHm2v+GVrOmm+jzHMwwZ4GqBF
RJ1vgnksDt8b0SzdS58QSaCTeqLkLp7rIo4prIvHopHyYYbt9iTDcEdUhXzVsmHd6vqf318laZ/T
/M8o9oa3qbati2317sPiQU/pSiPZNVZh7ZVKEojfCa96DGcvCU0jsgvLPVud/XsY02MlGzDYwXly
3Qw25bB82mnzkMq717tyTM6xsDTjLnTeeGlXgdLDSZvtfK6rYT3bxXBRaeZg57LVSuIVBAziZKBg
YgtXnTvlHRS6kAms3e6Q3LqrArPaXswxmnTXgOdQGvG+dyofcRkjSC78fhv2Zr7qlya5JekXxzjv
1HT0KDjZWJt0Vje5LAFLfoefcdKaocBcXpo5+WopmmnPFtO+sIKD5zXiaIfARP00O0toT7Qj6LvU
c0F4gWuevbjxtoZfO2dggCMNCWCNZJFklOqGu4nLmEFpMvQbu89ffU1vM3f6OZq8WB3Z07uoSsvg
GHbpm+9V9TlRxoC/nyyQomU6O+vAPsLIwwU6hsOzpyM3LvtrXLdXPKREAgjT3xUDZGUOAYCELPRC
VfmrdthFhpD3tCsCeumuOsC9+ZFNlrnHzWOxTqgGfK3l7UscvuhjkvJi8n9F39/gJYQYQooHixIn
6qy4pZl9yxc1PtdO7dMVSzBjA77M8kE/+GFdX1rJV5mZP5UY57coMWFsOgfDcF5j/E8fPXb0NcCW
9iIt+vx5wewDJadwR4SBi4pAnyARFNnwKfWOYbVxTBeY0U6PETZ3A3ItqlLtZs3RwJT5aRhdzNkj
MpenyekPnEVv+dSEj+4UODg0O3nqT6GT0D4bcTLNwqEjqXlX6T5SxlnhfoJv0wSq2owV4Q5oIT8N
FT45hl9dC19C7hm7cxIIfa7bswohUGYewBEl5osYRkCIMnS3TeJeF9HT7imuanaSA23LZCNHHrT4
1GVtPP2kLZDcrKHe1TbTbm8I1mhW6UGNDkKf/rikoAB0MgDTbhe67sb7mFXghMO6eqkS91Lm+S4p
cnmOpyJdswstJ1M+49GgGWtP5QMgLTNCWdic7N599iCjr7JKGldmj+nF8Flagw9dJ5DGDQdxZhHP
sA3SXZ7nmvZNwtzLEIr2V0bcgsybowWK+kUFhceaOdnQVzomunzadNB0L5X1vihL7pOJt6dxV1Uq
xYWBIFSNQN/ZuoIOfulAD8lpCg5ZZp0HMnZ2g9nYbzRGAkf5p3CAb2KJ2btDKU5GaLP5qqE65/ly
iesROG8PRhKo5bJVC1i/sOMpOEaK9tHNnPM0pt4epvnZnE03cmiIvHRcX/i7Pb1J/eRTchi5Znfi
TShbb58nCN57Z6qBNWXNoQRu8DiP8hrmmtER0J8ltedNJxx1KcSdlbnNmRic2lznW7vNxYt0bGAC
sL7unqZsHrZOAm+ySrniqMKqzTJDrarSrDwLKKB53hhr8k+YfeTKey8wUSYfjDDHa0qJuNE9AReV
dIfIYoe8auU8hTrEBqEtsYEceifopv6Waf2wo26WO6MHWaWXxD0mszfc9Z1ybyVoS5bCwS3ba+u5
YdAbFXUfPzJkfIMA2azgOrQvpj3zxEY3/QX6m48epA+5AH+o8LvMQr7UuSXX1TyzqndL+7PPWwyu
lgFa3yvtdS1A3ENG+RKVHPGNOMxWm9rb1n33UhfQxa30K4e15aHSyDQLvdvYUEF1W0ZWRvdKIQRh
98BUOg8cdHJfvaZVYR5ivCiRB2F3Xyzmzme1Y5micxeb/XLJ1O++wg2oJ0HxlLKdDwUF8ehzdfC6
GkYabmvIlodYvunYkmc3STjKKWPcjnSPD16l3b0x6AhesH+S4VJESVXDRVAieE+r+JSVvveoNZNc
J5DnAuAAnJaq3BWCOWoT5p/8L/Gp7mi+wxjzPscwsa9OOvabLJySHee+zRLP1vvA2bBbkqdkTpzV
MtY14pO0548w+7udn9IxcTftIDQNmnoCftETWwBUL4JkMaKrENbOK4c/5Cqlz0WBfMIR01stxymq
YO4ewO9HLh//w7I4l8CiqVJ1Lpcx/JBlApA80qlUqefxyTH+1K2TH3wa+G1zSHIUQXVVyD3uoWXL
hTaC2abxWCWTS6ex3bdxb1xsQ59zts+exf4qcnhg+I51VNPLhTNXdZiuyUgwfeNC9XWlvcTJyC5c
SOF0gISJ40MhP6k97yudFmvb43RdmSFybagbYpeh5FljYm4uc+k/ZgqQGKEJe8rfYDOPaCxKn955
1wbRYNvMjNAtVTIJ9/Dfu6OAfOLF0LQ6JnhR6DI9ZLmh3mit/knmM7FXaTquq3wIN6ySmPDjPCYS
RbQQBtE6GFQYkR8nD3MVqIf4Jy2IaVWEvdwjFbPx89G3AyruoL4RjxnSp/08E3GVjFkNZLg11i4i
Usytl8XrMohOyt70iJDwKIt37aS7ChzYSw06wwAFVldpdU7pavL+FAST5AxIeddInOBv8+Yxaqa6
23gFM3EhTftYd83JSBBdGDAKUNMX53Bx8aIWCy8y6HQjL9SjIbgwcwuIsmlvnHb4vSi3YyZMnktf
+58yKYBqQLSKRD2YRyIcBoYtU3iwEEVgd6pXsvfVYzG3P63U1uuSPiRVn2OvrMYtd0ae3Me0Y0oS
jLfKi9zZ6xguWgDQee+ZQbbqdHXL0jHYtLCWt5YfDMd2Cf4adNicPKxdawWJKPag3AxdMZ1FPF3d
ethMYgkfwzJXl7EpfhjVE/FU6TMRStmlc62bSRzFsR2bJ0QeIcOJBD6INNzLDHi/yin0Ulecm9QP
r6kHR68G5VV1SNwG1z0Z4pfZDPpkF8nAbLTjvURoy1yVNrlzLJh+nXCKbZRfJii/y+wQgGW0Ozs5
9Ynhb3XvxD/cQK1SETabeWk/hgqJVW7dainSn2gJ6OJ0W+Z1D/0Yz7xOsn6wGzNn8CkrrMGoCIL7
jitiy2fFrOb9wFR3XSbqcRYkjHCiNPcJE7feJZYi9YWE0Uw2Re3ap7EJhlOeORE6CgrEoP+hcaBs
koGIJr8M+8gcU3tjm14G+KdC3eGU+54Bdj54+Qdbtc1QtNZHX02RmZIHlJK0knMKPFiu/4IkS+0K
3Rj4OsjOIQTCPvovpXFHZ1G5dGW5ncM7ZLMX/jos0ldflpQ1JZ8nm9d7yxawar+mIpkf58UDtjaO
v6x5xNei3F1eeHtn6ryNztzfnRlCb5ztXWVVf3l+IQ/pMmxJFPAvHIbrFX4VbiTDbMc9pFYYvthh
/YmCBf1QuFC8Wm0CNpOWit9dhtqRnLT7+qQsooLI+Wo/U6uHaGe/u301HZrsRCmYPtYL2QxsP7QS
yvcUQQekvbc4WbwDnzkHcI1bPVVOcAibRB8MkRPFoF4teh8byw3ZDtLmip5tOBnwSFdSWqAshyB4
bFBd9qENprof/uImWmD+FV0rntPcgWgH42+CDiOE5Iofp548nDSaKZeu5DphyRk1xljaTr7R7wrU
G2c90TaMffnTF1W1Su+mmhRldgIs64kZ+fM8UnpqUrl26l33eERzqbaTtNqI+/INjbYeMUy7NY1t
6ZMhRQrfHSWJdHsYMrgXRbNP7XFYk9xTR8hn9LomQinibarWs0/Db7Q+u6VqNjcw4G+ILFlv5oat
UNkSeI+55i3XD2oK3BtLv3eDwof4tWSj9BV0mr5BeGYKtbYNCPahx4ANfdRPOx0PHKjKD1SyG1cw
+lekJDDohCgZiL6gROxAxXapw2tLJwbDf3+1TPovAX9WxGzzFxYGBAsSVJcrNZ1Uo8rveiGAAQgJ
e4NBAcOyKpod2h5m2CtyB/mj/QxWwOzpnrKGuaLkkuvuqikBMMlpf1cJp34rIdePcWYETz+9uYma
dlMpmWEMDjivMPMuhDrhm9XM/IbA/iyXcAVy5lLW5YwGpyc3iFU5AKfj2wSu2AWAt9JsyHRAPOCo
6oe3jHz+kcQo5T5nE1KGbrBPMlMb0K8/GtAXEbwcJtp+lz6N95vUrz86MVSPXsUFyqnPT9BQTjPw
rDFkb+yta4iSRx1RHKKx6mIEwIwQR2K7bIShlS7QI5FEteqBs66Ngg+pH1ZrKQHpNwZXWEMK0h3l
6YXdm6UYvCj9OWf2h0wUEk0PLZ2sr3JyVNSiVV7CIUrL0Xm5j2MkbZIrIuifd8JuQfxCWWWPC/sg
dQ4yfwAO4DoBq4I6g+HF3vkigaq1AfQue3JWq/jefU78/o+bMcpvGub+JkPbkopnVWv7SiDSurC9
nZrUibY1ahmuxFVtDmCP0pdkQglZdi9p6YKBz4yXGkUtZaeCs1qQabmkKR859dPRRJyM3kWQ3UQT
Cz556TAtHENounNevU02hXXSNm8evRGDegNs1q7T41nVKeIyPKvI5JafdnZLUyqFtnznmvxwKxNw
FHiRLSqxn0PqZjtwU69hnP9VzIW7Kwzz1Go17dnj1xMbgO1aqLILimxbuySGWE+epnFKj2Ll+/MU
FSVyqPvF66a0V4wnYXUtT8URJ5pvrwnkPFS+dUuHwFWRrOydq9twlQT5CykrB7tkYE5Dm0NmYyyR
ywsZWYigFb6DdUPPspG8fWad/1T0B8H3+jElpgNnjD92qJY/pRGgtVsieAUU7PMmaM9+sLEK0jKw
3qo9Si25on/5RbDeFzIv2sa0D4qWpVZrcy8rgrUsa9NbiQ+FtA/XHd1kOXe//Sz+AG8J4A+tR9SU
D4qEk00yA96cNoSiHkXY7S3XO9lula9dMuNUYiOW0zUuEkvcmoIuzShd5g3DtA8mjzTCpv+Ii+BR
WMzkzYXTO9D1E8wmjoAQ+sNjN40QzmizcJiG0pXDAOqzk2zbvxJyTvwly7ayG+uLJU7htHyZZWVE
dFPCrZnDG5myr8SdEP6gtqN/d8tNjaajC0ihyUgQVaxRgXDOPt9yfCuJYtIE10Xb/447b7ouaPcq
K/lrst3xnUolZ4mpL14mdlM8vQpq7rVrJCkNbyq7xuGllS0IyalV3UcRm+hJDVFcB03LoSP4Yxvw
t935d6vBo+NNSgZX9uiMkQ06f16Y8Xq5262mBIWu6doPSSGKc828w3DUa9BZR388iE5VHySH5VFl
/DFy9MSEH01Ree8ueI6DRTzPInOoNAvVHG8XxNawkQE2eaN6ScN53nVtfwuFoGljl+fBIS/QLkdw
iSOVGfKDAGWJ0/3wKGlny2DnqDnNNvyMO8KhLnpk3FnK6bN2uzeOZPJn7recW+eRWFpvIbqROM/1
HHe8crS8iGCbIbpASIbwM1wCxzuHxJdQ3VlrdTOWOIygZXY7S9CF6c3qznoLNHjE7tCnHDznsX6o
W/3kz7CcC7tba86eEVTARx+eaANUn4wrTtvImdjDoGqmxOlubIMOe9cYN6d5sHoWXrslRVI112Uq
nxZzaDf5VBTr/AHiN94E7M+QT4P01OfplYxN/9CPy0dsm1/KhlkmZw5JnGO+WG6sAf4aLEoAn/1X
MhH5Mt71veq+qaOKFInX3OGSmKMgkG+62AEFixVk13P95WVSkhVX1oea+gDPKMCA6S3VMW9fn2xG
teQHZ0KxM9SSyx0rBgjTP3G2/NGF6z56JuOcMJ8fC1I+6bixKdy7Vi5SUUC7rAHmUruRJ40fogP4
x8bgLcl76iV03VFydgirdNBtetv+BKDmnarMuNUFZL+5yY+laQ1oVZnfxZ3zENrtF1dEBRh7jNsW
Fc5SrQLTKi51SEXBYCkBPju8TCP+P60WCLlle5iGMJpIy8Rq0CE7aeRrHg5PaBegq3UM5aqBxGPP
oUL3y0+y4xDiKPNVN2TkzEtnRSqDKzRK7Z9FO0TLIF76zrwrWBvsNGbT72Vmnxwz37HX1TvHCL/C
ppreS/OjSbGewcrq97qr1bbThoUqfUxZmvp43x2UP3HMmZCKizenq34Ies6bOOznt2nK15BB1lmc
7VCuoP6LvXW7pC/W2AHltQyo10L0W9iuyYdF9A8s3OoqKmIN7TsstA8iLVOyuN5HyspLHiINNejB
Ln55ogePDY42wlKZh9aiwgtbvSLKSm06BCx3BRy/wX4yWCM5H1o/8jhmP2qBUsT+UaedxUx3ltuW
3KbO5Te1qGHX7dz8rgH8bxv/FxR0eufo/qKmMBpapJT+XXVVHa/YoKFJ2MzviDeqmCXtVQO33wN5
aKKI5mm0gHQb9TTY5ofmyW3jEUS0K6ZflZ/CYqhMjXFBPI4961ZHzKMrPTaxuwRVGJMk5FesA30y
U1s9aruhVYWzPudxsoAhkS6kqwQHWuoLacL2LmH2tp6SSh+QJW5REVZHa1JvoYReSNhg3yMZHWbx
Y1yaF3tQz34uNlnb75PC3ycVwq9kNItbOwItzikLjwACnpN2NE+BS18u9VElsqw2jm9cmX357aXC
03AeBzZZk5hNkYLK0zZHafQI9XttsDCRpgf8MLjNVXej1O6iKXUOgZFYD0ZBoGPWsldV2Su2Y/uM
3WYjvdi88RmmAO7Yt9ho1r3bUl3czZY+ZOQBHzwzgoHlHOHnRPhEBFQ4qKfrtHDqZmPV7XzANfI4
OiZ1odu9q7+yyhz39eJ/EKGV7Wqzgrilymdte7xuGZJtzukbA9072nJ28oYWheUzxia7ZEIr0OmQ
089CGlqV4zb3tP0oLYSwdQY8cSyYUlQj4kPeHpJL4vBH4c7qEjJiqKTCvQ+iX8iyPQaFgVwZ/G6W
h+mRSEAR5F1UtoxHutR9AYa4ZlNjzSicUy4ovUx9Xgwmoh2yR9q60P4BjO8Q+ZEr6t0PHWEhL6QZ
sKw/DsN9bc9Sgg3n7rKEtowsbbM6MQVgfEANz4WZDl95a5ECkZK7NU/Ew1is0I3VTw+Q+8cWa06+
6B9+w4WSOBN2Gw6VbmH/JmyK7ubCeDI1/Fcv/6Ny5/e0yHMroOHOZdZugoSwaNKQq3WQ4YRakP2i
ORWPIhEHDUkHKCrY/+6V/hpURmd4Fa01HmfPI3SwhS6bVc4VcurGmeJfhbAHLEyecegMAdhvKj5V
VTSbznuyLNZRcNpkxAdPcyw1g3XTPrfBfLBJQOZkPNL7lM1fiyKq0FmKZD+KwCJdcdi1k8O7Qbnb
k41JePn8OVp+ZI1tFbXicxaKfnv5GVqw4IMuJGR2qdaiMWeY9k6HiWdBmqksZ+04mRc1Rv5AKCoR
rKRiyvEamPEjr+DWj+MbaMkO58iwH1UcyWkZVnFCmADXLwFiekDJdZ9ceYGmqG7XKixsxmHTwVqc
B60bYjED9dso3rqWzVkE7Vb6zsNSzNlGLU2E5oOZi/NI7/edSOc+Fhwue2cTzJlBTIPPb/VudTCk
7/Mipw3ECLUaSsmgmlP9LqiR25O3vh2y9gGg/C+jAXBs6ukXfxDoLkcZu1Q+NWb9FD4uSzK9MPDa
en5AqvDgPXiMEHUBWD5wOdB6cfxUVCKg2UnqH+sQrMWOpk/R7bh8Ln4nr0xrO4K40icrSy5BZ/Rg
6meCQhDKDylKmCrPN3YW3sPT+jcIrRvmHNMuU7xBCzUJk9ZwN4x3KmLdHRmuYSFArFv5gkZGSUqU
FgkH/xnhcsXq2pT9xvIJn6UHtMqFf09alNPemOAqa7u7jk36zsjP32TZR1OEiBdrcS1j77GzkImb
zpPqCL2lQ3fB9MQ4zKYXBKf2Rzj/BQ4Kma+20WXE5Rpx9LT2AWJHTujXUQsIHc5pSbjcWg1O+445
0TvdtU3Uroj4VT+Nm2Yk5M7Qcqu4InbSBIjudKqNUjFZuzlAKOynfhwJAVd7AEaO07HZ0jQJ8GNk
xTlO9TtRBpemnspTV6njnBDaWw7+McmsfW5x7HLnGQlK2Zwsf+hxGsppBdflQVWgbH3mT+s5D5t1
WvcfKuXwlOIxkCXDldg/zPE9yUKzswSKXXMOV2Zbf96/m01AiaW4dkZ44uC1obUHIOQ155n7RJi0
Ph2Jyd+6LuKcdHqch/6VlMLNkho/mmGczmVLTtwepx07ubxYRCiiBCcPQeU90Gr/Kcyq+UdcGigd
izxC/AQbq0u3SVCNqyQhOwO6DP2BEbqbMVgGWTc8QaFbYsIYBNxLYFt8z/KyiKO5vo5+ylAMUDiH
67WjIXL7pGOpe8jZPD7PFkVSErooOk2MJZbpl7uy90goKcgdb5F5rvsikStNWDlvm+nicM2MDU2V
5VYk6iImmqJxRiCdbT97yD429MQ70mzrS5ziVJhLAtIzyq6KFDsbqUY9IpDCfXc1RUEQGcf7KSnh
08TzqeA9WXvBtA0SOthOPX1OmrGz59KM6ck0OIxBc6D3HRVOAAglbLcuguO1A3ClLws+Z3IPV1NE
Wbi0m+RnXMxvKiYumARHg5oIv5MP1CpVPrvcKamDS6rDmdNVGu/un1oMewOSoNmsNxgbr0PtfZo9
b4OXGUCjOTTou8NPettm7HOSZEZiZjZFIdWDb51TaVaQrOXnbJF5z3m93BSEep1sM0FsTWc3iMvf
rl7yrWvOv9KWzzVHNScfw12ZcEZ2CEt/JNa0RSRFNq6OMUqV+5whzNiQ8nx3AmeiJGrJQPYrfBPV
kQZbM4on0/V2GRUXtmQ8QmPTjpEZWNl68YYrYsbsYMcZxXego4EQGoe+GJ/8Z9u5t27Seu8Mw0k5
wa4vGSqMc8rnxG7dqKmJLsobnpmwjQIVz/Kcx32387sXteDdNbWAkZfmNHr7i9nrl7DyXuBGt1sc
PjsEBdEoaBqVo+7Ar32GDY678WvQ/rtm+oB1BPnOlFlPJVjcjafpi4SZ/5UGJba5rGs2qun+ICaa
jfvwtp7JQvQo2TtOI6KpXnpSOcqcULhNF5AhOyS9uVchiE302DXjZSqtevE+ixxyvcEmccyZeG3S
YcZEmdSXCu4EJw3ELU5ZvxdFizQ7/1XDVpVTIk6Oz9QppAic2a56+qAbzsSHhnLxVXeXXurxw0u9
CaWTiczyQC0W8m8gt7PXXAjUObv05OkwP9chWRHK7s82poVY8ge4SVOsw8Th8BnOPYdkEewbxeVE
2SVXjm6bT2nghvsf9s5jSXYkybJfhBIzAAYyS+fcg5O3gcRj4Jzj6+cA2V2ZlVXSLbOfDST8UY9w
wExN9d5z80rfKlavoxa6+B1/Rw7UdAGZnpBm0WrqqAqEm1aKbT9EgsAigJYr1oELB6q64LOjlJG/
IQZhoQjbFyk82geW/dGa7T4kT/dBaq18oDsnV51PY9hgLMxoD6gzI7k9/fWKFF4s1UOnPkTY7Rh+
COFz5A4yNqlefaYy7O+J/ji4t7ABOs4+wfcdWQPgNx9W8tTSU3H0rW+jpoIC0mOnBzckRrj3fK5F
TC9WQmje+kDl0PuzkSWR8dZ03zxGhudJVMl+HNpH7qJ03zXhxib8MtEqilN7btYyaKqLB0yuZM9U
BLqWnO9WcRW+20TYa036Wg3pvaFPjGfH2xEKWM1Wa0SoVrMNxwivVFk+o4x6GImuWrtJQHWaPI2W
c+3K7LOxHTzYbrWOFZG2TTzgHyNJRkO2f1AjitimSMjOMoyNVyC4Sj0b62n1o44SptPjmjL8pGql
WBgCOqmT9tgNMSVk4TLsBmY85MZONSleTJiWxGHPJwMCU/dkLlJgYcqqvdJmT93gDKw46/XuuvCm
65Qi1xRYAHjySm5swbo3KkyT6XRMA49iVVc0l1vW1A7B4bqx8+8dG/6J+NdVorkhYV60d009e49Z
F+lte3fUKPmqF8F4oGtQV+khCcrssABnCPnalpbrUNhHR5mjfXGbu6h5Jsj0aVdjqRiteekO5dX3
NOjKfawTNVSlHesyP26jot2kc1CHAa/VmyIgxsMOIvsG9H7nTHVJ869AGuYUNFgCHsHRNfErFsfc
dtXG70Dgh0q71mX6y4uibsdJehCfVTAxnZsGtLRPqh27c2VXzVFL5KHKO+r7dLLWrG0QKxLAE65j
HhKEMSMN3KjLN2Rlyg0pEOvOitQtaDpEjPTR2FI5wGXI8rjtVsnAbZk2yZYREKexhsplYm42DtFT
MXPtjdp71euvBQK66IGTZMQpRCDFpg6ZgJIGjDGvUB62uxLtxKz5y8LwGJpA40Qkf01jSoyqMUuV
ZzjkSJ+qHK3+qBWNOqZVgHeBASECbhBBlaheEleHJDCTECvB/bIM1DoEhP7gxSdRDhsyLUp2kCbc
JUkZHJVLtrZZlCeUUflaw6q8GYI3M3y2pZyYyHtPBkyg3SLxzEipS7yaOA5IaBwPdXrys9iSneBu
TkjIXEDflqGTbOGGA9yP8ErrmeZKU7ws9MtubOQhEDXyif5uW7Leex4N8FXd9OJUkTQ0BR45fvPb
8WaIbMnLTRw99xWoIGY45iadqfV/qL8XUFzYNU80u8vdQtzUcAiStOKJzR8AOYOeHmKEyYMJrtrH
1ivGvaIIGCOUHaUDvdWdH82UT9Uag3BtSZeW+Myr8zNd7fAf3U0EAbscT1vh5Ie+5+GwNBWukyDE
FzPWhAK45H135W7skIxL69BDiTgOdbSeYm7EOk2fWvZhwuJmUSkIkBaKZPaVi1Tfek6AFwVw7GZy
ugj78Pg5KzEY09gvk8DvnaaoOdey8s29rQixCNJ0W0/aN0kHgvFKhuvLU5u+zewtj+0VHXrEWFT/
lk2uODEv4oK/8ojVblXAXdmYPjWMq09yBbeBwgvXiqU/xWRgbCOzYiSWcFafL2UcnHjgBjKOknH2
LX9YGZJXKW5WE5/7kb526w+niBjYQWXM6tCc+PwS2RfDnTT218n+MoBOoOpAMpxAxjXIx2PhUsdY
6r99rXPZZgn6goiB6z/BSINmmSSdojSxtZopZSYWwtGLmy3yQXBiCtk2nN03Q5cY6lnkXBt4aETf
/eTFnnPCxLHRM+x5jiHlmp7UrKUNRut7ouuzhDHDpz/CFCTbhSy1pvjiiPvukFixHgl4YgMMV6Zo
R7KNmfI7eWTuyqZ8Qjrdb8PUfnI5DihOJGnf7FPf8dYwSUByj8mZznOJ3ImnT+No8ww86W0KzJyg
Je3Dqgedsy/Y+S75WpTDNtXHH1rnkSbq3ozcRw4OFE/jl4pnc0AzxfvcbO+a6/oniPhZ6wOh4ZhJ
E7NcR9TCvj9Bx4JkCie/N09ZtvZcPjJkpzuheBJatmjGW3KjubQyC0WCTGUkz8tTJT26Ib0eQLAQ
wZkc3tkzls35LO1pUT0vl6nKmex7d3/ABtFoj3aJz4SOuICiV6Y74nXfEul2O4qO9942sbqD0tiN
KvBOGrA0Em2AktepPLXkcDCwubBsI0ye321F7D2jdu4U4QlSNEc/2OAAB4Ri9fPuMH4ujFit9Pkn
FJaXYsb1LZjgnpAANXFcKXPvIzO0K6l64cFgTbK69CnBn7CTC50W2xvfX+f/IkWPfa6KqDEQOKMa
JRjGoqkW6dqhKee7OzL/4EkvZOkm8M2DPnLYtxj+ACehYeZ7BL2ZKC+N9Egm0YbG3IAHuSU13Ws2
7h9ZpFU7/KRBzr6vcAJbbOjLA+gbLAma3jPJ1GhWhwQN+d28yOl44mW7BaqR1PGtlQqfGPiTHT2x
py5moOp2iY/8Y2cj9gHtXfO4mTnaK5s44PVfqKr/wV8025v+xV3kCkM5WG8MunIS38vsPvqLu8jH
nMvBfKhQqEe/JmV6oHbAWGYWw6QxUNDZOu5f3VEmhOpCp4XC1Gy0vlzaePv/+b3wl/7tzZiGdJRu
GjZHEV3Nb/YvbyYJutFSos4PQiCftpVZ7aBOIjmKxVUvymdOJPBH4KBoqK9oBZF+JRsj29TSmdAt
5/5bnj/HPFoXG1f/ZVZC02p+KoI4vll0yrKOIBFzDOg+Dd62D5xsg51Qu5Na+hbhAIVkEhqnJkmb
DcaC+uKZNiLKhkmnDJsKKFA0npyMwqmP030ozfipaXQTYdyt8LzwN5P776KDTSH1IkCXi9SILafl
gWceK9LMI2isNV9HtcMS4BMeGYpHrQhZ3ftOHRM4EXuVU9ubivoHOErx4ptAHfpI7rgdtU9IyQQv
HsnsTNZ9qd30gWFhGuB9dgoRvk8upSW0pC3SERwqgX+MLKc7tmZz9ERh3c2w+NCrPr34gZafQ4OD
zehlT7jYnRNtCGwFVSdvGE/9TVGFLJNqRmkZ8445OcZdzPPFbPAubqT5bzRREp+ZOaduY+eo6Nbb
Nl0YwFwrJLcGiYMegrY8co6k0E1MtRN3r7OU4ttvwDtha9nlmvhI1JQ+acp5MstkuuY0ozdNYZLo
HRbdA+tSvUeeNfeiq+/wqP3zgNoXjwS0Iakn2oXO4U+2CjiiI28zjmgi9jJ1iOc19kRuDxei4Ru8
oc1wRSkIE8tUd9GX+fchIMTbeWSXyL4QGoQAlAISHiL15SJ63Dh68RZ6Q0wulEOyaWRy33vxJSCg
dKRTSbCvrr/oGj6nZIo+sZ0cAPg4W1Rt5Ml35vSeEnK1Dovkt1Ho+l6k3Ez4UUb003H15trNN5nI
nt4nrTBSFcUVs3x6NL30oZ1fRVbX0+yYv8y4oa4GqTI7pwBf5jmYVblf7ImOINP+mXu18Xxbh+E1
//Hl74QZk6x2zII//iDcNXtjdeN48Cy6EsjP4pPZFJT4eNlWU6VTkqqwZaqjjGOg3OGpHsiWMCUy
t4GkDd95MyP0AxmD6AAc8zr37QnNbPKcj3l5zV1LbEQcEddV0EudqKRQgWB05ZnMnuv+jHYofRCp
7R8Ki7jEyBkvrtu7q8RCPBY01tEiDnina9WvUgtgsUBOPmk5XQzcXtlKzyvziXoTVbV3T0pu/bb1
0P0GugnC2MMOxQ/23vQk/rp97FxFlUVU4iaoJZqFT+jPSVBy3OjomTUDbw/XXgclUhZRcY/V79Lv
+lcHJY2SjQ9/nC4dykx1DiOxSzyML7HTSLZDFL62FdELHO3vDjkAB0fvADn57XOt+cV16CzmmICG
wsLod01RYVtsJ1p5eZVs+JlVO8+cGOXSyNHQVGAlIglpsPBWg+sPMuMWWaI/GXm+TeK8PUdGtfSY
SJXuiF/288BcN0NPNCjQQkAhstohGA33tjV9p8VbrRH7JXsx5gcnccKN8mnL/M+Ls/zXjHBlYgBV
FmBJh6VeYIv920YRV1L3rJqYYRQFsKvwE5oyi05CT6OL6nWPA0r8q+I+xjGTIBlwwhz9+0DwqxLh
Re+0uyw5KGUZJhJmLb/pJv4vb3HOZv/bXsZbdC0TF69JLvrf9zKnsmjyoYE6DDIytsBsJTBQBnho
vfSzSGru+DSNfnks5Waclusm0alOlaE9dHBMpXjEZd5fA9qHayj4zb6rBvtqIVYLoSGs0SVJGt3M
q+gZgi6hoKfVmev/yy4osQ7/7btwhOG4rgXY2CU2/m/k8EJDSi/GIUc2lpVXIHgPGPBWFocPYv5U
dq0Bu+TdxWcNpIdV7sMhM5loIshj9QF7WBevZgUDzh2+GCehmstLosF7UIZ/uM5/DP/nP3uTTeM/
vFNTF45L3p/h/tvPGxuiBoOxQgkfQZ7RAftv6kJYsHr7TeaD/unq/sfgV49l41QfjfWDtKfmYls1
VCoSFRyIhmfLABU1eJ22z1P3PSvtM8Dv4eIg4gaaxFavKsJRVagTbemlczRfoahV8ZApBqCrIrVJ
GoWXTdRVutc5U7x71vCrm+4aqYSPReGjgU7Mgx+6Fm5ZpP6iob0T2wgj6OyHdJMOlWCStzwt/x/r
/78Y8nVKE/mXheXfuP736pefZ3/F+v/XX/lvrr+0/mFaFlWp5VizsIVn/L+5/rr5D2UpZdlCWpaQ
84PxX3Z80/qHbvF7rmHouq0oZ//J9TflP1yXRFqw/vimSQVw/5/A/qwm/3rTC2UavAWKU6FTOQtd
8Pt/qVHjGlNP37ohVMRvzuxAXmybVgKUs+7HA/Y4Zml4RYzSO02u0yAcjV8ZMP70BTZVJzSx68+8
/T8vYP8I/ouMy2ApOSulZmpIfloulRGfmzJP9pEN4nGlZr700BT2Tg7aFf22ThXGJbfn2MQ00jdN
Xm3drirZVGW+BYvSr6LEsvbWgIg59QN7V8ddvy3qND60Rnf2DPNHhPXwoWyTBvG2+5Y59JImrKGW
Zz9YLpkn/fjQzgyL2EmPXmPe5IBNVK/Tq2rRUZMp9z20aBh4k3ZGzAZZUeuzXbmA8Kc5hWxJB1i+
amcwsqUPb/jN55OcdTe6rMBKMuOkYCWB48/WXV3/9AbvhwgM6zQkDjzGAkEwvWjiczmzr5D1YG31
2l0me3Uu5gt51gYmajywfnUuPV9sKhOMp893o0Un7Ej5yZgvSx9qebl8BVX7ZYibmI+MzyDzmao0
iN660vfP8VSj8mkpjjI6gUv6yvI9uJZlHeZGXBM7AKWWb07wvwEvKmgEYkTewrd+6Y3oEsEGPDM9
bTdjTpivXsX2ycH3AhpNv4cmOgPNhNdbDSepjaALffAoaQ3Kc9UJcH6yo0LqZ9nyHDwUUin5nlPv
MzVbpOUcdaha9BZDb1dnlAo6B0S6+fQndnrqE91mw4cy3Oz054/+b5/En59OHsbmVqva34aZ7UUx
egdSXcgBd1B3VE3WnpbLQB2OxkP9EnY+IgjuSX+xomrfzjlJ1vwwLF/9eRk0PFDArTwUpGpn8N+f
lsvyDf3t5dIfrWbQQYW/EbVEYTEOWNKyli+nQX/oEwLPQ6l/Ll26P6Ik5n7dny8XM/FkV5iFUvCi
82eez7lYy1d/XpabYXk5jQNCbAW/Ynkil4fRnpjprJa8rOUXl7uD7e7DSEMKi/kmXn50f17+/DUj
wC4fR6clgWPJ2gFeRn25OPwXC/fyO8nUexzbZm/5jJRfYq2WyzDHJi3PeRrOKQWgvzid2EG4peAs
TuBB6SsvxvK/vIaxaY3No4m0b9o6c7JaYLZocKrkC8JNe2q63NyEGmeZNCaJhAiU6aTmy/Jyuehu
BBrWLyio1Wck04OU3r6AenDwC3BKFEVkIOnORG7CCIjAqSq+LLMRY+jQnKvee3dyNMC5LjZ2CHvC
MYyXEeXPrm/mjNTlTZlbPJUJxhcetuUX5LwSLhfjn18tL906B0ZNuh2VB6ju+S/otJ73OG2ubBBM
OzJ5jEncPMO3Bd0mNH+rGfnE981FaNqI77IPd5M5fOAndU+hFgQnc3rlJxvLtW/SMmOi153waban
kQd+5wXqo6gbnzGB+eJEeOmXt1jOn3YwK7CRiKP0nxe05Te6MErLD1u45XHsS0veZB+9jGMz8UTT
446nx9otmR32ZrFtu/oWTcP3BscQ7krkQaK7hD4y83mnw3vv/QwRqOMKKUitp/2gexUjJxEiMGvf
hFkeXKc3yDlyv9JCqs3Up4/urnWr5IRA60Jxx/Cq5E+UUJD8OVC07eEb1mNyLRw72zvD8DnQiZJD
/OmbuXs0BowideogbUSrzeCdW2EY7kYV421txac3Sg9VcwqKum1voU7aNWd5cjwzQkjDLqz3Pt8d
xIWCRO/RojOmd/c4yJAsTClLRBdeTApUYH2p8tNrm6u10IuJAHhtg2Q9PI6NfpXl8OzAnlyjK0lo
kOAa6iNGy1gedpIhwwGN83mKgNfQfScdnonz2Y3Ht6GC5DxGsBSdIPsZG6ZB7Hn7QxO4TKcCI6rB
KWhFcuy0Ljuyi7UA8Xf3Gk543PDF3jnUE73K9HxH7YyBKBkRpGjBncAU42zXKj1mnPpwua+QGwTr
LE2ZO3tgOyk5V5Fu4gOh/oRVZ6zyrATDPDDtrltsbcx7mi1nabgd/T33IyazZtnMjMr1QMbBGqc4
c3foJZsWtRCAR4cZU4ukuzINYwcBy1g7afxrlFhLfXd8aZPxnlRW/5KYhr6dDG3X5AbW0pymi5gT
z9HRbFyptwcdE+SuLPhHxzp5gM7H+dvOhrOexdptGJEEGf7PYEwgaSRasik9vPGZl74ORTMws6bF
hLvuW750UCYNPyKn1cBq/IcxKc5G4whShAHeapV2a61YrPyeqWGbdgAlVDw891FV75TZjvhVGUzC
a706hSo2SHSJqqZO+p7MDbiJAwxT3zbZ6QHubMcx3nswke05dwVzsUw/IpXdCBH+jP0ALQ2jGUxv
2rVlXifHkgRl9vPDfBLGDxF81gwQN2Lq7U1XlAzAM7om5Plu9RjnJ2/mp22O0arTJdIMIBrm9FNm
xoOdeo9ZYV/jhJ8pwt1vjVt/OnDVcGVf+zw9mRihmZAzDQ0i/9bPDGk9sVEy86gGMU9nEKABAn9w
ocutGHZ42m4ERq8rXztyQHmNx+jYKu3UVoPccShtN4mgkRihWewDtBTY4t5yy/2R6PM5Vfg0C4TS
blOzxXQa7e0RVH8i0wlVt0i2KqDn3I7tgzvp2hbzzhz/0v/wMzy8ceJFhylR8bo5BpZ872uhbwrN
/BwsAuBsFx7r8NqEpBUjj/gdV7Z6zKqXagwuhesPWxtMzLGKETFQl2LvzDvebjRzKIiO9FQMjt45
VJo+POix+8wbfQhDn3Y1kvhrBO4lHP0jhudf0Wh8TIWvr61SXBiTokUTWHZ8o9iEASoqrFr03nV3
1aQAbGDMgJv0QJE7SXgWRvm7ILBgVXUi2OWJpc265mxlIPdE8swxsLK/D4AII4StO+yv1xA7A5Kw
wFoPMQ79drjBBQyxdcaPuh0/MfnENtE1LzRajDq4J01YnQMLwZZNMrqv8uHYxx3CbYn8UI9DjvZO
r4iNxiRPf01uywLJfjfU70RXY0W6hzl8WsvKQMbARTpYjN+NuNWujjK+lPpmjKF3BkWZ0UTEKi14
6psST1Iaxw+9TSkjTB+/F5U3NJaujZOdPWlfU1bvgjb7CPyQSnyCtpEEBn/KfQ8cJBRo+jg/0I4v
gr49tIU4awN6JRdY2DbWyp+MGJojPwiw4dG9UEwjC616mByaApAV7EhdMeIBywfKEGsh+q+4JJg0
R/tjJL7LzBbagYEZSWfHPo9zLzL02ht76cxSf6gcQIfSQxWp0ytr5wiu3iKEhcAQmCVhxDFHdNuY
pBBvTmUM+jmgcQnPXV4vX+G6Zo47/3bPOLQeNUqy+fiyXKhNUfX+8yVbYrbr6+xtMHFTdSl8My5o
KvsoYyDBaWi59HNt9LeXeTuoI8PITKfeM9hNNuU0PhtGJWCxQgSoeuw4dmsjTy9Ryywhz0yHEk5J
9ChxGlckQPuvQ5a8GsiGd5pbj9sypvIqJamnbRL8wHwMaGq+TDDc/7hEw0AF7FAGHTI+pbQkQsQ2
FQPYOoSIFejkic3stWS+SJDte4RvwFeYbWdj9xX72rg1dHRgfdftl19moLKmkdsdUmHBEyrxzPoT
84b5EgoFTNFI59sLG5Pj6D/HZCJhITNbqsE5ragTxCz11V8uzVyV635qz8e6qzWXwsulmOvhFMLk
2rVctfJLopSMuYpuTDUKQJG8Bn0+7lC63R1FOtAfiT3Ll0tsTzRX5ctLOasSvJ05V/Z93ISgzOYv
WbsCQXMavVi/T4Z8ugGOIMjYlM/KyN9QlHQHdhEURYPwr36H7NpMzReTXITIcB60NOfmzqV2j+zw
ZxsYMTPf3D6PONnpgxNk7jXRjOPm4gUYzBPEO4myxxN9LrGVFeejKWhdjCudRJTriW9hRvkkrR8h
gQNbkyY+2nlbrdV8iwRhXu6hQVl32dEkJxRumwXWV5ub6lJ2HjrA0L9lbsHRNMWGHmtJRt3W14hg
9K+BI5cNwvTpwtZQPGtlvk616h3YpP9iORrStwLJM6dxjblOpl47z0IloWPVMbvfEFvzayMbnPEJ
4994Pi8Kg4m1qToeaVtW96D1q3tvKepPkWOTjNSZOw9ha8CSaYUy46nMJwuhq/I3phYMV90dH4ek
vpI3d+ODcA95oqIHU/4y6iq+meUxyiaMWKRnbWCbV/OcgeCJifFoWtv5rnbR4ZWzHDSaYFxJy1t3
MRjkOh+Gx7RFxawjk+/6lPM/Nwy+QeJXihLvE3CZrRBTCiIAf/dAlAeTr+rmjmFNF3KoSVXu2M8H
qPK1FTg70Ve/MOSf0XV5e3vdlFNzbWpjOgyj+VCHTk6qFPKQSOMkkzIqNZXho89gCfZd7mXqe6YC
YjqzKuCIcsTLaONzw4Cl0w+tf5b6lOwindGvhq5L6wJzm5eoT0dEagT6jQ+9a3/YWIqDFvUcgNyV
1iv1GA2YOZ14+Kpc/5uWjcZDg5rzlhHxntmZdlXC8PZua/4MmwlGnUmy8MgZ69EQA/uhAsdN1YLA
qYTMmyXnTHXUc1BzRJNvRxvLWW9gSJUxKxWjVjTshizvKWozsLlN2FzUiDOWGfVZtIDDzCH9QdCC
tSUvBDqDE0U33UkQt7cJTqsSnn7HJt1z4dQ8XuxBJ5RZ4NbKoMxOlQSnl3yMTsTxJOdzTdQQbYIW
F1/be/oGcFbNmBv+mBMBvqiISN4HgQPUsOTdhFTwGcvMvp5GHH/xPM6vIBDEHFh1mg6Htozec4uD
7BQ3F/QdWuw9mr54KunSHPhnsy2+qpJdPuPOrOx9lgOl43PD6znEdz2st0HoeRfHA1I9pubJlvVj
LIb+UmV2f1m+4ojCYE+LxMayKjhjnKhXxP0VnHv8NaZw98Cp78qwMyE77KmLkJKQHROdAZ8I+FUR
KuHOlKd87HYk8OAtiZhQSsvud9G49SK05aJ0mxVG5ZOZlhYwkxbBvT+skCmqvdvkPxKogkhXOeNo
fnRv3fuAXOkqZPcaDJ54EtlnC+rgAc3FruxScYPX6W1ZXeN1Vn2XYkLHblUNuEXUw2sd/R3aCJf8
jZaaDIPevU789O4wo74l9XcolihZGwM8QWP7LwWRAFpSOsey4p9IovxnLy9J51hrP2P6h4kIGItf
5TfG6fuoG+UqqMrmnDfNl52Aa3DbaAIeU+G7ksz6UoayW3od7UHl2s+2sEfkIqTFi8x6ixHFHZQZ
PbfgbG4yUKC5TLIj5zW2nuonX9HX0HzV32SUcrwf4/1ge9MJHcta5Ol4QhTOjcBga9M48sEMe//a
Kn1n5HX6EBjixm70WcO8OWU05m3Hldcw5w5sPND6BVmms8pxS25BTZ0WaysstsXOtt1XFprkiCHn
yBH4R6Gq5DqiY9o0FuB9L2ns/XFygZRENjyWvNdPuhO0u8TBU5gKfLQ6ayR3zEdsctituuYKAUHe
w9iVACI6A2kFSKGc5EIIaDHhREFfbQq9ug9Tj/mMbupwSNrI/tFYILprGM6VrA/MXUg7hkHHPZzv
/ey7iY6Tx6E7MKqTp0F+p8SAvoZK6CAUDNAoyI6TxWgua9ELzbEhgxYOe3gqBzexf0WU7a8m1T0m
inQNOdG6SkW+IdFCYzZ+RXaiwDPwKDHGHdZmDdmlKXTvNQZmoI5RaIEBj3P1SHndrfsqjrZh33hr
TTDKcnT3dz2hgskssAOos8I15D977Wues/JyCmwgFi/lLMWdRm3tBMzb1aCj+U9ngxLEiHWtU8BO
FtW8NZcDZV/hBqr021KKiQa6fKYaYpnz+q0h/nkTVLk8uQqyFeu02bRQ/3JkkUPh96uyBf7EVnbp
/NBncoiWPyTR1qNYbxr61spzMOpM6jrpStL00TZA2tO93yY/hgrlWTp2T3ajvyWW3pwNzTy7UUu0
NEhmfFLVyrZxeqJH8F5a0Q6boP8y+yk490nJ+jRKMqnjML13U7GRWBmubooLioEiNSeWGhykEx7x
cyby6irrG7gXDPWWh9bJ6cZn37D3cR31B1pR2OqRoG3z2iOHh1CiW6KovYlqiXcux9cSaxy53tq6
LdLflYiQTjhu/6Wq4on07HSrYEtDlQRAhwv6ZRpjg7YmAduxGQVX3M80HFxxwTflbRnfB8eJ8mcd
hi6nVv2Zk9TvbhKoG2psZZwY6zWkm99uA+2GmcqxJ8NCwDPbQNox2TNysmAbGh0Yigx8GuFwBg67
cyvSC5DjZK/4aYZ7a3h3y/xqoqh9N1umyfk0u/Cd+ocTJwGpGW5z04hlObhgk85ZPe4MYXaPZUUA
kaaIlYik6e1BzWgbs6hof9byKWOj88vUvfhd8D4mLjViiU2gR0K5sr28PKeQZeuFhMc+I64cjtgP
hyTfBjoq67xF4uErcu6ihX8kyS6S8A+z+YY1mPnhFtxmVoHJxq21fZwVH6LEz5qTGnK2efeoRUiO
Q/q+6WibwTz3vlK/KF5HHsSwc1hkZ7WDVvb7qdB8XAvZoYdRtUlxBKxlJDmA1k6+Vw4uBLfBM4mG
bZNwtN2mwlfrho1mix5pYGSBDC7uO+PQu1l3DiosO2zzGvYtQ7+Gi6ZiDnbK8KmxWlLMOwZkhDTq
6K4rCVAYIZw11MD7GdZwfChbAtGfciubaVi9CYAD3W0QUqHGZX5zoEMllTozIPWwaSXJsYmTR6lB
XgFSCaKDOCLQ9hpHIKwOgNbx4AG4a48haqXAD5IrjYl9b7raoSv1+gxdriG2jSjfDgYwoyBbHgma
/6EriiIJCnPvacoDk0hLIimlf6Aq2hm9z09kqkkXmhxaxyTLHBUKnk0ErxNuwtRt7F5DsIVoDtMl
P2hcSjhw5HjTSthBhifOaBg4vZztjp1oysKdGZXOobEg6oV29SgFaZ4FLlsSR2l1fdPM2RTk5C8i
iaaD8g3tFPnEQYw61q60/+wSiMWTxcjXG4BMrtIWUSS1Mg3SOv4wy2HaI/o2Ll6auvhi0+8NoLGV
gHNwcDuR0I/MmJwY2SW0KC482qsbc4DVmPf5TmqFRuubieUxtgtxVIKhUx7d2ZP9s9N4ydVKTQKw
4vzWCBh7szqjGEIOhsp/8uhtouThJ9V/hFnYX5y4KSCDGuXWdHChJSSV09nTnlQU2efl4lRIgklC
jdbCMNO7KooYNz6JSo5PCVmmTrUPkVxd9dDK0K8enTacdWwWeX6te/TmV40dfQ7cD2cO9R0NfNaC
3rDeU1ixkFdEfosM/alA+wfeCYLAyJl1i8RwS/hn/5TNl4EQvyRrn9yOk2o2RNW9NN/I62jPpsJd
xuEB65/dQMgpczwlSVTC85bRMXexWGWJfEBcNzyLKeBex8+0CQeUYdKUOgYODBZBXdhHDUHQOhTm
rlAMLLupCvehQ+3qsnatSwIPT3E63Yea5zfPh+9mV4azStO5oTBYa+kYXl2/RSwTSFImo/ZHPyjz
EQjOxmVLfgYPsAoScdP8XN448x4nZC6XkgAts5sozpOjmav6Th58sqsKdBZZ3d5pEJbn3ie1q/HN
+GxllI2Kxi1W3vZKlk+pGWwGHE1XCSlbWayqY5GyCKeJ1lzdgRMLHacHp+EmMroqpsy8tBVaDpvW
YYhWBq+v8dIr/VxUpTMDzcIjmuJ0pZcNw5PSje/x2AHm9LtTQjsQyx/+xDkvMU1JkgpxGAOdxv1P
0HgtAbwwwHRXCNBpMqeMeBqdxC+ZZ8ZWYUdm/XB5rjvrdxhVvwjoLfdu5nwPRpu+TJfe8gYvH5lt
hC96c85jNd0qqH7ryTX6NV5pCJvMh/fjMDR7EwAwoYHcrLBK5oZbWexCDZ5tactNoPvtW4qlqJ1J
hobNvHkabcKH8P+sIFIEZ4iBT8JpgWPmDe91oEwvnPal8FznQgP3xZfsJWSuMesNpbu1WvuIojuv
y+JojWjTOHNzc7Sc3kbV7lNFb1dOZFG1eoqxq3Qem4H2VE9k6ErTNHND9CJVT0tHqZT1L8MfcsiI
8GBQJB5m3TOxUBi/2/o9s/JPxFPNmkS1r7alsnWGaLt8H61Tqr0x2e8AtbiBQz859BJSiQMMk0xH
jbHbffLerMH0QTiW/5e982hvHOf2/FeZZ/Z8hzksZqNgWcmy5XKVyxs+lZo5Z376+QGqtmx33+57
97PBgwOAdJUtkcA5/zDzCMQRLPSo3DoUnnZFa34qk71mquOzafHeGWoTV3aru9T4ZLXvQ93vOhb4
3Sc4NvkN2dw/xfxLUY3tsEyBr1jtBDAM9kC4pPiUA/nuUp4E8cKUTtIadH1hYgUGQcYxyicUrYKt
xCdPHug6w24hVw0h23fTBNHfeji4mlGPmkbwEHQe9KUQTois27fCEZk9FNYBNbDtLgKaoGbf0C/r
SMsqt159ijEvQauPFNUgMmVq6jnwt7HYbGxt2EFQzVaV4WuLOG6HnWzCNL7zEQnbKKRqds1k9mtz
5MOdUcXa+0nNSdnSH/iy1Iverj5b86BzZkHhBekmyF9xqgUI56BIr3ouaQwks8r9xDfECZNpmxp4
1gXGjF2THqP+o6jIsc68efXZg0QWeE9ajItcAOly4Rm8/vyqodAOEHzJEQRIm/ifyMYTl6YiyXcd
Uwwd1/epePpQh/YNdkkJpxFr9Ied/J/LXlHm45tQTjjlFK9qvEIWHA/ZBQN53Mme+9qTYSh+YQWg
U2gAd2GVGUuMbtFJD5CKk8h7tIr8HTLGHPENxVr1gm4iG4u311ZA+iWzY3Y57+F9QOWzTKl8ykaG
s85mFLCktzCz8dC7yYT44KyyD+CXIf5t6MwipLiSMIxEghQSns5k1SkaU61gwwtqkXOfG+L7qz5j
N4EaukiaQg5vdonMl7IHaXbYbXzuvDi8qaks7zJoKzvZS0QPv1Xrpmmx3BOTFBLHbeh8vrJnJFeh
LftwhUoedlsiIyyRMoGNlWcx5WTf0Kqa7ep775I0A8jew/SeAMq8Nr1RHDpdqzd9mIAasXpswmVG
mOKgtvawgrlVYCdfWFujeY96s3bz/wFiOdmp6QIQ+1F0eVtP519B9BHtBZ7q//xpiPIXeNhTHrW/
fv6vx/Zb+6t5jxLjut8YMdv+j+eohudQ7NBBEcEiuEDENEf/jwnWyxP4LE8ne/2KEHO0/xiWKUxU
hMULVzRF14b/939r7n88g4OkR5HU0TxHd/4n8DDMTd+hw6BPcHfVs1EjdWysXPQPKNlUw3JBGxLr
V2UURytXjaexQhAKX2FvA5xHfxrMSl9xUPU2clbFkPAyq9e5cZlNU1y5/8tr5a3k4r+7VvO+RaQg
4ESW1V42Ljw/HnGvsTdO1d4RzYexOBCw1sug0hzsvB0xikOo5Nqkpfc2jMxM2RfJrSc08YMyhYhv
exSJRVihqbYeBvRWdLsyv+hO+zPJ2wFS0Yz9SLgunJqH5zxML9hLL/NW8770mOVaXtzCrFcdzEJS
f/ZBT+G8Jnt26aFs7ONIwKOfGRknvmbsUGNnf0nSEzI1ezYOWsHKRdd3PyIChIGu6Wp7GYeYQCiF
r37H+I0aVmzmB3LcxYEqf3EI/RGvQLU0gRa8m5ChbOwIi8gEQnJD5l24Rd56wQAdRqxPR9wfAo5P
GPeSbByN2b2L0f68CUrfvQtFbx7HEWsAq1iV2qZojOazp1bKfZsWySZRkL0eSTjc9aLxxUHCdyrS
6yXqFG3LYavkyWyjt1IF3gYq/p0WtPMdgB3zUStIpeq9H9zUY209hkE5HIOyeapIRQOxV63+nCRx
sxtDkfppzp3KToz/B8o+USTTQc1ZTojvCuz6ONjK0J714PxPF8kbpVZ/a9RI+Q/IQYNxj7ppP4j3
x7WRYyU6PB/HgDQ9/f6bg7WfUBY1tSE91TBeH30OnUKRFj6faYePI1rhi37AeSDWoeFhq2qgAojA
XAl95tbVquiO5DakfncuzvroGksLCcovaB2Sch+9fl/mlboCDJYuYyqSWArSS197zaBEl7FrzzF0
/TZOQ94FaR1RnM1JCYdCBkfG6FlYG/AO6ORoU7fq55D6YjOEj86Y5Ldz3Ve3wai657Lp2b0oWfwz
RHajrcLspQVgA/tXiY5Wq/uHwEhMcgUTrsadSboQfzVtYaiqteBDX9yUOBjehUKkXEXS9W4STeVw
KB6RiMdDgwlEG0jSyGklbK2FW5U/nG48Qph40eNsCJelVyk7EeZ5z4axoAi9M7riha8n/6HXEN+h
+qGZt5pBIQdhCEP4TZnaPkYRLVi1CdJdBvJFl8HLfNxo3+0yC2+dDBXgAp2jZdcDstlYyg/49SPC
9L5xl43e0iWTOX/u0wG4TxUFWDC6QolFsxAeI7M/AXGwxkuDVhxXRG9HgtFdFFU9b6CvTvcjGoyQ
kDFbcILooSCTCYW8zn6QeL4d4278YjX1nZPDNRdPC9nw1PPBjfMckWEmHybXmD/gyScNgeaUFh/a
XsuOYW3CnXGs+Tnw1YPd6PbPEANpc7aiL7BKhrVqcbor0Pg7Rp73e2mfz4fYzIovb16F9xfLr7de
YJr2HnBvAov2dBN8hwnGlBeWKt4+b7DHjpZFHdx491diRzjweAlIXV1UbgFIFrtWssBl92P8cemb
+C/dj9c204zgPnoYa9OY1aeuCs4VKhynLIripwLZ4KxBRg5SGjbO/Jllo9mzyTMMffAco1o5lOkF
eiKy64orRqX213Ld9bLXK67jlj4HVKf+ez+jyutjlQ/548T2mcRiMTxEeo33hB3GK8uG9hvgWhug
Rfk585Roa3Lqvglqt/zW79soSL41WdEg71S4t3aaNJ8VJdtmcYIhZ/s4BnN+ryDkdM7C7hhMDkrI
lhXezjZZcs1pu+e8BzaU1SBOMqsJbuvAEeRtLVt44G1eer+ZlhmZ1gMYpukxS6p7R4yjVoNAZzbj
QRxZ+Ze5U5dynB2yczO1sb7xsyR80drTMI3Osz/lJO2o6KzlcNCb2zYuIyTQ3Hbfkn5e+WQuXjia
rP7l0+e+p4ry6QNEzxPPNOCLouLrfWBnzlTmGxtB4Z+xlhj4mfDqitVkfjFVhBSGCe0Su/SNcze7
vMqL6YXTn71UgrY5zM1knMNA+TLxhb3RhiKmWAefrjZQQMkQL7/05JgCWSzJZwQM34/LtWNHkpTS
ENdep0lp3NdGzW/8b24nx9Qm3pRh9wCjFP30rhsOaptZh6R24zXF8wBuSnyCJGT/tHzrvrJN9Ytc
qofm76X9rL9ZWjip87NQkGstM+2L7U/FWkNTbFWHJIxIPqBHWeb3bjds+UreDHitkx2mp6YmtMOg
C3/33s9+XKeM0c2YFFzxfh0a7BRG6o6sMEXFgzLNbxuv1LaxYdfbD+PXtYlfwskWl9pWcWix7LqN
kmnqEJP+6+3kmFXkJ8xaxlt5qbyxHP94WeapZyVBu34sgNTP6fSJl2e81FytfiZREi2i1h2+c7A7
Ii5H7gXPTVI9SkcRA3ZSa3n1WSNpIuoJnMzH+KSH1MVeoxk1nKcoqp70PotPmojEnIx03lTXlf+t
69DZe3OX688L+Akyev8TZCTm3v90udLKU2eblFEHdC0KgT6SQRgtvUCwwgyOckz2rk0iJ5CEFazB
3+v+bjE1Zv/2n7/Jznsqn8nZyTBMl/OJrZmeOPS8f42MYaToYW0oPyE5PrZz7T64TgwmI/H7pfxG
syX40eWG+8DWB/eD13GX8eZ1vJ8jsIyVPoktxI/Ribw36+W4ETg/Uv8bHnVnDzc26PBuph3814/Z
pSfGKJNTwo1sZHjDRmWh+FDLadnIT5vsyYW8HVFnMkzuKAcvN3c1P19WAI+kb9VjlSaCuuHl+0ps
irPCUDehauA7JkI1d1P0M+JLVIghg0zVIhrhm0fWy0xW2/XRc0mrtjkN+lAu2yhBx90K8f62x5eM
bfL6usK2fvoW9BLX3jqGkSC7Y7PJusal8S+7AckDLNIJ+pRwMZV/RXHY1QUTyXONj3/FskPukGeQ
+1MJUg2pS8Qf8GEQp0ig8yh0KZ9kkCRkREvlUxnZxWM0feszZ+83cXAET8Gu8DUsfYwc2Bn7l1lP
FGC8APUu3jfWXOkHw0yDWzI7+sESPQDCv3ty7DpblL4iMkBvZ4doOGv5HB2ApHIGMXVEFKu6OeEl
+buRE0XnjRwK/xyTS+BYsDsVEzj3Il5di+s0MShvI1fLhV6CK/g/f1Psv35TILpyPtQ9crNQyz5w
MQNSQ9TQQ+OnlbcBut4YQnWvjd1EfFJl3AobNQDO1FkjSDDSOEoMVQhxwtLsoUVHlnmHgbx5lzQp
mbKwOZoC6IPq0e/xKDYBJU5C9vX9hLxqJInf1nq0bjtPwZhvRuLtDiIFOWk9e67GSCPzTCUDvfjm
ZIieGC9Me7q9rE1iM0HOJtn3Zo9hq154946DUPlQIrCfTO69mKtU981cIyLTHD4VfC7Xha4gej2U
1MNELx6m3z1QOL9719lrLxiceJ/ocD7/+W+jGeKX//4L4DqQ+oAcqFQw0R18/xgLEeNL40mtfyKc
MDcmdm/eTR1O8OLc6r5URizaRXQZcjSg5HUuAOqQb8mKy/h1PgaEAF663k4AzI9GFlr9Br+YN7eR
E/Jeka2b8OwGpElL6nNxMStfLT0/F7C+gwUJkgnozqIOjPtRz6uXwUcwIG1z9VENZ+rVheIfK5Rr
t3qUV1vXDo1jwksTscS4fjSAvoLgD4MXcccwcVRxR9MPkrNrhCjGKCX2cANGXaaqbqpxmJ6jPvPX
s+IMOy21/Xu5QnAG7qC+Y3EjP67iszianQpiQHxmhwpWG2C69KZ7nbkuLPQuXRlBny+p3zcPHir9
aTWGj2blhY/6ALkh8tzmRo69rmjBQUIv8c+VOD9aMzK5OpoYq0aEcizCXvQGQEhMiUucOIPXOOek
9iAXyjHFi+PVrMXNg5y43iuTB9dcNxdao+CFWoVrmMX5HVpEnIdFzxFWGCUwy72GvPmHcblCToor
5dLrRZa4shZXvt5WrpDjcpkejZfbyqEPl7+/beMV//LOdv/yYbd023QtC1aszSPf+PDObm2cCack
938kU77SNAeLhm6uOKELvKWtudlehpVFdcWq8fEtZs6ECzn9YSFWWY6zvCyXi0ZxD7nyulzeUoby
lpA5kPCDEyX9EiMTWQuMq1L84lFKwEFxHozpLpHDThnj0DxAmAI6iPTUdZ6sLZqMToqjqxZNd5fp
33fRyCIt6jqz1kWwRpGka8mYdPVBi4sqW8mubBol9fcZ+EYxqQ5mfXiz+LpsEjMh1PW9QkGrLLmd
HLp0KY/zAkK16sZv0uLY5Pl0U7JnXzjk3o5yTDYWmYVxIbvu4BzQUay3dtiGv8euC5G7+30HOeaV
lrf7l8fdB7Y973sQP7B8xPmfJxQG4+8fd4E3x5ZXtsr3pEnWLbkLA8apC3cRBPxKviOu7xL8WsY7
90UORPg1Ggv5Tpkyo4KYhiSeXC/HZG+O5vGu/8GTRNxVvKUu93p//8sPjWLnD4c/eTJmzQNmUg3C
i+cQjtr9Zc8gNg4cwa8jyNEm92V8MDvYZPxdHpI2tR49BQZwYxbmJvA96xGJ8XhvgyKmms0sylzW
o7jA9HkOyCEyrlyAHHHaNPlG7m0UD+tLvjPFrQyDrOpWeqqBuRPboND/c1Zm3q+zMrcuZ1Wx+MO1
iLLmT8BJsu1cjn/4kw58UQ3zS4P52U/MlrStHJKTHWLK21iv/4DrlN+nqg6u09MNgUcrEPuPhSOM
2DnGPY5Dkz5Zp2pSO8EzK9dW4wcvjaPAZg5h0GDJEwRVsfGRFUQusg4f+8oIH0HLrj0Mt05yaIzG
go1sSQUMEd1t3Q24t4OxuwmVCC6aVnigNDz35IheaUFqIZuSbq8TYwLwDb8PhP9Ydh2XN+navH8z
Qa4Q6VlVYbMRoWCyh1lOdiNhNxeXxb2q2NiqOePz1Bf5jaNZ08Yuy+kZr+6T3Ql/Y1R1/vl74LyX
xzDRHQRXBqja0hzKNobk57/JgQFbdmu1gks51mT6AWyMcIVsc7SO7NMekHjwy6XTmn8YMDshD6r9
I2nb5jZx0NCUoWz68pOdz9VZBnrE5wYJAexIxPpQy61jEFsPMupQzn3sI/+PJK26vd4rSOZXpXnJ
c02Tsi4wE93LHNYlV5W6XngT9nCQrusMmcXyOn9dIVippJRm2YRlHjvlpEzVldx3Fe9DfDWzVeuU
N5S9rKORFo8yuS+bMsnug74u72Tk8ydYpwagwUs1IK7t63pMyLFPYoO6M2O0cWUvQ079UzXVB7zR
pxc5bk6JufNa3/3UuuXHcWNQ2Q7F2CkPmgpW/5//pFA3P+zkNADXpo0ZFSKbBhISH/KaLhi0dmrs
4nszDS7esn69bbMOjfUJKdQxh9MAAX48yl6BU+jWrps7znONtZOLRZjhTT9RxT+nauocQctktyXO
WrsWSsgRHzN7jWrU+MibBR+tKMq+ORnQ066En1jDFnXQ0PzpTEBKctW608kJHkni52S40B9ABoyD
4qwK+cd0yu9zkDeeM2+6DG20EGfD6JdOZXOVTyHy/eLVc23wXG4OgG7Jgr1OoHmwULUxQDDZo+DM
9q49F2hE5z7OgPpofDHisFhNJXqJVqoYX1rbPfi6V57hgw7nuPX3PAITkFgnR8ix8U9JDrInG6z+
pgbdNnDgDWKncqz2cAzTdWT1LsdmCk+f0rLxN9eDtjybX0N5sJbn7te1ckiuwLtq7UNR2TZlAE7g
tZn7ctpnaXabZa1+axhBiaTz6+wldkIKVrYPUiYesB+2h1WXZ9XREJEcannr7FUku2TEM+b3eI8O
J5LRKmrKr2NyCTWcF62bGiQD7bb+HhsQD4Z2tLc4PXP8KqfgK6g+gJd2NO2LKcu/aGgbyPHC94vt
FKKkT2Yu/ApYnVwUOqAnM8vtB81sn2wxbpEgucG33d/kyHdSRJrCGb5oNWrTvh8H+zE3iuipLaC1
CiB3o8lAZozMED1MZmSQimVB/2ZZEN1UsReu//krZajvpfTEY5Jno6PbyHazc7A/aiGNQDpLD54P
crt8XxxTdQ+yUVx0xasJxfzrmBm2E2Y+JMIva/I0VQ9886zXq+TaD6Fcb6lTvkgz/ktO1T6GClw1
dMpJjIpmstSlabITuQ7ZUYMLAjaIt5VemJdlyHwgX6A27lKOGUMCKbqC6wmkZ1yWY5NttbHyPlW2
oq4BoVPRFWE5m/Vt0rohxw7CeMqpBxa478mwcy3t1KvmUUa4HxSfAutyoRzBQPAWrWDnHu+QHzHi
fPvMJuncmaO/kCUwPGfY3rwfU8VY8l+NKRaV60ut7cN1iKZPeH1hNTYrwVeI4snnpu8hJetQn/Up
8I/2DJEbGq/6VZ2DLU5K9s/3SzH4BXUpllpV34OkHIeNW8MBQZsivAMngxQwuLaDij+zxKPbVpWh
FycmZDy44x2HPXOr1HqqwnkDs+71VnhXKwkM9XBC9FyMXa6rFN3ZpC44gCoM05Mxty8z2mOfY5tt
moniMUrNhHWJBLgD738tw0ZPI8j3g7+5LE59GC9pX+9lGCjVMyo23ckOau1zmKCGY1i/Or8TioeG
9ThhWHssbe1ZvsXkELW5Pefb6OQUnnMIEvOM8pMAo4vDHtw2FZsccknXk9r1WCZn9Yq80YfzmuKr
BdZhEZb1eByiN9hN8a6KcP0cVaCbcAGoRoKJFk2QlQ0FQ3pzkUAyw/v3OiR7cplcIUPZwIho9r6P
vjFV9wgr5c7d6L5joMsaIaVbFNMimqf5mAwBLn7TKXT66Fn1LX+PD0++lKHuZebKsXEKkGHR5vs+
1/wzeqZf/cb+lmiTswpsf9x5ISr3bZjukV2bXuQ4xIJxp5vq3447PKKQwzCQfhDl0NH2krUMZU1U
VkPlxLVseh1Dhfa2BBSmNKpx9NWwuOHlh/CfCK+N9xr6qpUtrArDQjkbkPuYLqvrSo+Pc7T1y8oQ
tlTVGps+IJmz4R7RFIaWOgzVVxIH8zLC2gMRQYxrSgTFtTGqvpqJgr+rDqscz+Xya6Wbx4g3+6Nr
ht7l8lks+3B51ikrOc5WyUSmIT5EFXZgEuogG6MQAg9Iiu1kyE5AOzUzpj8CNDHlTospELtEFwrL
yekwU/cdF/If24SQYuNqjJR63Qu1Qzlm2RoVDOfJ64p3y3LrORk4+SzCUvEezOk8k9wrlphBw3XR
jejGEsbD6IpAppvOlcA++L19+uc3BCjJD5sunSM8EClECxC0wr3pQ27TyRS0K/K+fCl9Ez9q9l97
tY+gkxqSVHrp2z5kjx7A+1IPAQJacuqyQE5dmtoqN/EQIYLchLj34Fh+SUSXIsROBw0DAYXyC7vc
FEqDu62AQtk9tFs5G/dZ8eDxVZX4BYlnkL2u6Z5qp4u21/ErFGL4c1Kul5iI6zJPHZ7iuTkXeo6s
RBI94e+wdvpsfta1lO9UhAujEdTTM56MaGKT470DZX1ZpsxOf8xGTMflhofdhXrjW4CYr1WI607o
Q0XjuvjDdupDeL0z7yn4CqIkcr2pPvY4H8buyRvbO1mXzKIBfkcyfMHlDNJAnLYHuAbeQQmQ9lCU
OHtujPouakjwdzJBnActvAPepQutbNExt9j7DroKH5z/tIHGyW0zYRwhQ7lMB8p0KLU+xyUIoigZ
kgxZxD8/y8GUPfXlqO4uH2YD0s2tgTgDHHuWyKYVvdAunrqhUHfX8etaec/Ll0axisv9kL6Ols0c
1mgVpMmZTLS2GuHgrEvPQkRfNHoWvcyZOe1l5A+ae+8nzzKQ14SOr28NRDwAy7D87+4z5on6L1ss
FN/+8gUydI+sDCAjxOX+cmqBwop0fFiUL22oZyjQ5uExNb3gODZTtkw4fKwwdsgbCEMM/t20nGhL
62uDUdteHjRb79SBWD3LIKnrBiUgALUyVMZOO6r+eL4ccpNE/VUVeDj1tYuzA94zS38crWEVe12w
MqqyAGs+2bcVhC6YvCMy3yj7tvPsnSxz0Bzyh8YXBATinRyzRbogxpnwoPp4t4honsxOYO3ANg19
yROwKOC95b5nPrjol8p/VKaTeVATBIvlaRnpu/CBQvbSLoLhUa6ocaFY4hEDn1QcpSuspaCB8dGR
oWakWBokETIB5pwfSjxcWnZLyDVPZBUrWI7ABdVhHXSwzEO3y3HkEVONor54JZ4Nk4cIWxAEISrd
eb8KxlE7hw6+yjjgaecAJgVsQ3qxGCt8Vz8qctvuJJrHOzKilJ6GwnaMsoloGlFfkuMc+u5lNEfq
mjq2t3ftxLmflf6rfHQ0RTDf9KWSbTS8YPZdG9vbMPcf2nRsjhKy1qK+sw09SFq29JIXjYL6TJI4
zVEOXVdIyJu86vUeckUUjIja8I1fXJ+L8mGna014bH1Efd7hwmTo9HqIrMJl7vrIlM9HOed3P68P
S9mrzGPfuLV9J15WpRsnB4Na3Y5zI2CY2BpgPBeAZVxo5z1qZPxSrfhzF5o9vplV8a3K2nsvNf0/
7PY7lqw2KAjcq/HO1H82rfaS217+FbNEiOsUPHYlWjgrXTGc46THzjF2WgeWXFNscy15cBPUh7D2
YkxO5O6jHbIH7FVFHMDHIMYZCjOxa2puzNObwuuPfAoeMIQyf7x20iC+jMDAvE61mnNSwh5qj5q6
kMcbBN0HzOYWiPbUHEUY9DQQnKuqRVUpH5zoIYota1eqyKaEXaumiAkht6CoiXcjNwc8feoHpKWw
Nt5UgNgO1+efw2/jhv1etrw8+vrm3IaYwDoaMMshStJPrH/WIMB+7yCeLXqNYg96vM3OUUtjXcEc
enEgKMgVRadFq7auIf52nXNn+6gSJJWjbxW34KXreughcnLd16KR4bWpK0T1jTTcXoeQcho2xlRH
82etbroNCe81ybfwTqcaeT9Syb5HPxG9oXF2Nr1jwokoXHwtwspWl3LaFAujMYw5eQQUOKt440ap
tzB6w9vEaT2jBZKDjk1a7aZD6fChh2iybCzf+VI51o9xtvJfZWIsHA8Y32IOplulqsfvaNZ0aNM0
/moiKb5w+6J+FK73nq7bD2njVo9F3EVrJBKSGzlpRK1z8hXvRk7KIXwDFZSoS/jA4nIFDtLeEgZa
GUolJXma9AkfofSI6Bo2dBZ43JuqUTMMHyiHhJA99ipSpWzTRFcOygY62u8wUXVs7qH6/14up2XI
49beuOao7BI/1GE+o8i7C6P4eSxG7+RDicVPj16lRwqM5HJC0osQr7Px1q8DbG6z2VkmfsRjxR2n
Z12ncjY6X8pex2ljLJtlToqnysx4/jznWJjDtI/PsgmUp86v/HuFpPO5tZAA06b65Tpv1CZC5eWo
r+SYrjbf3GLEbxgVk2ncpFNEpSQov7VWZq88Wy8O0aA6d9A2B5xTwFf+zYoyUJGoL81ng+PZOSD/
aYg8iIxiK3gTiTl2GpScxcoCYa5rJOYm205+ZSRx92nRxfcdmLnL961KSfqPZELfIJjzBv1SE8Ce
X2Z3EwZ3ny1EyRAm7D/5StOfVS3fpmmhfDZzazxURop0qFgVl4OzQQcCF2Qxm8ZhgxJGCboYY6GF
xDTrRZrea9isyG+3bPqhL3Cpj3//C+LAwM08wPOwSVy0W2f93GUOekyYJyMDalPq1dBIO8uGeund
WBbWuvWbkyWBK3VDhQwbGZL3YvN3GUwnq9j0OqVUP4h5hdkKZzM9ye9LdFKBwirDKQ5h8TJyHb4u
DTUru0ykmTaKpaqjeJu+hBtxGxWqviZHDtXJttNfDeAyrfB/OZkLBxdpgCcr9YDsa918GEtN20O9
w4yXTaKyuoB50mjn2XP/pAZOvesD9824ORrxsZiL7zCxjDMvn6WaGt4nmWkpsEvxoqE8yyj2nWet
9/1LXkYnCbrs8QPeyck+aL0Vhbh0I8MIdtomjhx9Je9mT/W0w2IO6TXXb256rcD/EtnK1ezX1kFF
YfRUO5qNo14bfue799BrSfBkGrzASmi9N2hXVcdJVLg4TW8azNN+OqmRYVWddo/+HCibLkQkHxRS
f05nt1vIJXFCtgUUyEs6KPxF+hDwmo4I+D8fx8y/2UzConI010BvwsKN4311zwDXGWhemb5EEbI+
fdXda4bSnJNWT3Zlk6DIQ73jLMdKB8nEpEq7jQzlxIyd1oerRkW7nQqvVR4tu8cOG/FBL0sWZnft
gK3I0K0JcPPrFSABjtE2e9n4mVXdFJb6bVaUZp8HDq57ugNVXBWNXCJDM2+5TnavF7+5Rt5nnOqv
//zrgh75cfPt8B6C/QMOGmTqX35fTa024ZAZw1e9zxEuCrR4YYj9hCYa2SvDlNc6et/nOnJwLhcT
kdhUoEHABHUAzCUUSPlysEsi95jhSnZIeocjEIKXqmNrpw+9Xk/1y9j42vufrxv0+gZzGQyHRZ3S
AhC8CE0Sa/JYLMPAjJO9LEzKEKGD+E0oZ6+Lr9e2Re+iIfFu8TUMmpofhNgzylyac3CLojih43Kb
CXSHbMjXwyxEZntDAjZ8xEMqP9kOplg6Co51Mik4kOTtAzwN/bZMOESGrplwLjCMRYwFws/EXzT8
tX/ayOOhNjPGu1LjkWyXqLG4IwaKwcQjH5EqDUlSwhxLbaVw8odcpxgHOu8OKmT2HKW4qYdKB9VA
hjGWf8gMTccBjZvPRv4rzub8ecCocW8g68IHmnvBNMDG1FWbnZydMPL0sCAEMKqOHCf4F8ibqVkU
3Mh/wSU0vU+F2+cPHSIy56a37hDJttaWFUfbDmDdCg8AfKXT0r+PYoGRTaroO1+Or8hTGY+4vUNL
jrTwprHi+sV1viutE37/cKHfaV/++fOv2x8//6SobKTObd3SVd10JTjqTRl0xlwIV1k7g3nMtuOz
qbkmLm2xPd2ghNRhnryHhe3vw756CAMMxGQkx6msOYhVi1kZw6Yh8w4MDH8zM9tOdswZDxldDJz1
TkOnY262Rm+N56qyy/vC7pZBnU5nOZQXYw/tOcfLV6yQE6buPdp1B2BQDDmQcw5NOD/JSDajr0EY
9cmq9EB+cSKEt+TMyE8VnT+vxxioJJvMcFmrbXqwACN8GSNQCW42PYGkwyAuduJl2PcWhHSlnJe6
6SCHJr7Zl6+8/CpHbbExzXofdKq+sHgtbWJvbk4mRa9LUyamvjBTC2n114lQ9OQVjrhCLs5L+7tm
+Bjbe1iiYYHZUZzykmrfvvZqOSNjCr2ui66p82MsPQDfYqEyqnetat9/yAPI8DqG2sAMiu0gRzBq
fpsyaPWgosqG/haWReEOBojyGT/AF5Nn/0lGXXtKzcJ9ynQ/e0Bo6kTZSfmsd+G4V1UTI0CrUz5D
Uoo2NqnWZgCdeoaAk595VscPDX+QMFGtR3S2rMcqHJB6xl1hL8ey0tsUbTZtfNTB9oqvdHsFOa29
l+puubjGsndd44rVMuTYdxeSZNZ7bby9HOIwZFJ3oV8+SRiFBE7InhmicTQWHkjzqeSwF5BKvq6z
ChhgjRLPbA8086RFlrVEWktfGyKUjdoG1gmptgeB6N1NtYX0Zdsn/rHu/cWHZXHVTosLO05Fdnyf
NHV4kk0+IpTnTvcyIBtI2pnM8uei02e48wNCGnLGgeu8Qs6CtK241OPDhBRIfOSJE5/HxlmkxZCi
mEpUoi1F/SIST6P4LJsMPZybGX4V24s/x8wyZC9fusss6cNjXk8/G783nhK7dGVURrHxFCvzm4ia
2yVqMl1/SjDDu67sIUWtSL1mqwAx9Z0VxupO9tphnC89OQYP00BrE3fqSCg7OkLkySjQUVvbToey
56WvmfAUM+xxIdf3+tatpmk7Zl160F0fPp4y+XfdgA29QqnzXGRltDLzsH3KrQoRgIG6xdhHv2LO
kz+sXOPjPLYwACLECvqIQ0dTI96UBBimTml3yCrF/W6HzR++3brPmONCSy+17KmAJbbyXchI//xA
/QtzFzlyV+XwyEOVhynTH+BVie2H+VA1zhOKZEgcihfzUGLqmQ5xupPp6xHXsWWpqulOvnrlbBY1
v2dVLf09e71WzmKjte30onz4u+vl7eQFsOvRqqtxY0KkAt+3vA3zxQdGgN0Buecw3OuLSxLLjb3h
YCJCtuS8PDyVNc5IgWcPTyjBLDrAroqin0yMv77MbjTvRqcQFVlCMoXq2g2MiYckoY33LuXsFh3O
Viu+WFaxrKYq3XRW662DNrRv4f5UG6vXbTydrbM8CCJ1Hi5cAM+PMbqJt02g4l3fxs6T0hvnCKrU
bWCF5q0xVju1KfKvlgI0P2KbezSNXN+Hnm6tvcL+f6Sd13LbSta2rwhVyOGUWSRFUdnyCcpBRs6h
AVz9/6DpbWo0s/c3U/+BUegEUDTR6F7rDf1L1tgvMsr9p2vW5L+7Or2vXbq63vBaiFJZwZh0bk0X
WvJKS+FOxRgmtV7Imq4bA2wwScHeGq1wvyO292DzUH5H/+jdCQf7zSizDlNQf3qFtQYl0rb758GB
hJF5eveYxrhVV4g236tK268x2DLv8lzBT9bBadWvS3U7dCZKh8J0droyeHvPdbK9oaAo7AihHtwK
PbcRK69bLyqibTeUzqnEJWdtu+N01oEFkwIU3UMeF+kqRubmCQVR9vJ6Ll6YuIxFlw3al8hBaagp
hfLVmaYv/CX1DxYAt85UOe8WNodmV4SYdZn9rhL8Ob2Zp3cj4o6IWlff0XXX3rTAVFdNoFV77EqG
Vy0VC1mfDcjl1WDbNkPgqG9hYO3C1A2fRHc38HAjpDfGuxKqNEwpBJVJaiU/zKpbhFXSvY+VGyw6
uyufIx+TE91SjAM6x8GtG1jZOlWr4DUR9ovwpu5dSeJN11nmxi5ifTeyp1kWSCY/ZIWPcFSn9gcH
NCsTYlBuujosH5ssZroMjey7VU0bhHfbQ1JEKTIcpXsg8e9cDrJok41jDWKFK9mgOcjeLuSpmsWc
yk6XU28ebrRTjsjch8vIzm6ErbmjFumNjuYvWoxqffLVSN93dq5vAlCLTwAekQhWzPzdCN+QkZt+
5LyYkXLP1Xu9mvIdznDuzlQC/ayELo9e5VTfm6BeyjG56/7qdLV4LjMz2SAE1x0sA2a2ouUOEN5w
IBxdq7wW42zPbPiIFz2rj/lgzKsUWV930+O16lpPVvJRllDxhBSRRrhCzdf42zp5EXmHoU+/ZEjf
LO3ItVaQhYKnrq+aU5u5Z12JwydZZVvtviGZfKfOVa5XZxAoI3UrG9EtRSU9Jhkgi54+Eo+zt6aj
ooLUDGhqttkJa7z2zm6V9rENo0OQJoSxtD7dVRoqdP0c1YI6Pauze81dhfT9o94FH7ph2PxzwhLK
SJxxVxKmy7CqRKhzFngbLLBr8iCLuCny/2dZ+YrwkXH20bs6x9Eeai7xSlmFsOtXQ/Xa33WTzYMO
DKBay1ZWGeXhn98nxBn+dYPqQhhxQXmSWuXh1DR1xrx9WKBXRp5NRZzrz2Q4ScZsmGvLvZjcrU3c
7b6aX+ST522hbf4uzW3X0twme7bza334l57/Pk72bOZr/rnDn3FRotRbUefTwkcNS1/4nSC94h3V
pgcz6drjSdbIA0rAI4JUKVIE/9rQ2Cm7ABkodt1MXXl1vg8TCybDnHLjAS9OVu3vZEkezCaytkwU
WGdas6Jk37rdsvfccRvmGlqSjgsHEDFVB/H0fWTE91Eek3Gaq+SZEpGu6YJJ4Y3xVwPRrXqTZ8F4
Qg9wbWaTfsbdBOBIVqFMiSo6sBN8ikMtVg+sHxLs2fTvNXHep0hz36dWD59rlPM3Y+5r2NQm1sk0
jRDEcNDclIXw1kSjYG+11oNTIuWclPk2yezi1c4FHncdsUFZHMArMmtZ7aYe8vJ1nPRoqWh7uyi7
E9LQ2YqYlA7+vrB5zIVVnIJ6PWkNkNFGUW5YSrTrPoMEu8XJ/pulF2IxJvhGEpl2n7tSfzBItv7I
elIoQwElBGiQvUvRFNr+hx7EL4tV62v6FiKPtplK/JltHWlm9sDlOivV7IV32U+IIv67rr91bdec
U5jF5s538HPQzdIiepNaOOsg2RkTKVlDurC+qKWyCQcr+6Ep6e8efHokxiGdrR2b9FVTms0yzBKW
4DPkl5B6t0zxFzjoJSAXMKfYzYjDBSLnh11wjLB1Q+27QnKLLEqrzNqVTYxs3CiwhNbME2Hm5HsN
t3fRA4V9xTU4X7IoTZ7GPtJWPn/MOUWGESVdpb+1wmzcDS1QFuScw4M/oOlVuIWLh6iP6nONJAD/
Y4gyGCSUxyCzUZ+2k+nWqEa4EXph3ASqMn5JBt4B5eARM/fr2wH+wULWm34zrYxwoNs8cQ3V8KGb
mlQWypjMYMqYc7UWbTLZLcEnIEu8X7zak1eTrxARhfotQO5gndpueGzjqj6lWuJDfun07xrKI4GK
JrmqFssJETeQUZ6+b9o64sPq1WtSZKfMTuwfWZq+54qon5yqKv+vpa/1SVaAqQr/X1PXCKeplgnd
7V+nqhYXBSftivEZtI73UJsvrtEx8SKXsbd6D8ZAmlRvuFAjr6W03V0vKuN+0DWkNahPpmTdj2IV
wsNYGuWQYAjBjCWLUWN9LMpWu2gPuLvee5ObHn0NycqwHsqHFC3L5UC0483IpvtI4nI996a0nOpX
Y5ffDCT/XhUonstMaNkNyZ9fbYumvKI2JG+6cvwaOvlDg2LQYz3Xh4DxV4FpjF/7YxX7xZ1QCb3L
HX2RTOpGTDgdyP2+3P6T4BpuI720buzUMdstPryoLFoGZhwpSs1AIQtylS6e3ZdguiO0FWjp/ujE
ecACaRatlmU/KMQxGKyOrMSAYPe/NsgudmkzRHZEanlYo9n33Jr2WaILJfYQlnt6nKsUSAP3Yemk
SExgqgipUr11nbZa45HHZgibZCRAouFnG8Fc1QPrl+NWDzGON18QFLAwxK218wRZnflfIxb3Z3jk
gxmTw/nmLsORjzd/IS74MBljcNeZPp620ZDfNdAK0Bmz8y91HbUb17GzrVI3GFc49hsO3+IcVVP0
6M02zXP16OXuDvEEJH7mQfnI7s/Ua/9ohmr7GuEfavjZF68o7QNZYpw45+KgjI/wb1CcRxAor/0T
BhboAYo2PQjN6FeyPsiDO0B11ZPRjqvcw8ZeTcuN2bYswVnJHwGPfzxc61SnFWuzQEtOdrk2yCJI
UfzwyEvg8daMqwEfiXuvQniV5QaG917Ub2enp2NQjcVNwrJwn4FcOBg8oDsj7jo0QjJtowY9XIoY
86Mxi4eHNPX8ZenmzXPS4gwzaFr3Bf8/3NmwSvmGfjA54LJ4r8tmMya+j9CstXUtsKgLY/QXXYI2
8kItSML4TvujC6JHo5/y+FcPmOJGZsyGhryA3yX36pxNK9xo7zO/3cs2MjqXNmMmxf9pkzm5fx/n
Jaj59SLXL+wBz8Rczy+8cCcRmHBjDXzfQ8hZM0e6DRwFHdK0BOrKL7J79NTghmV88Aum4k3oF9Eb
sRAMc3ErOaVeauxVpG02OBM6j25NFjtCmuU9thEtREKh1ip1Mem58oAXWbFtWQzsBzzuTkHFerPC
zvOtqIJD5KXtbaMmxtYhkrcg8Bn8AnKa5abxSynbt4Lk8quDdvCqcrvpznDKcYcdXnlj+B3+ekoa
HlBKiTYp7iAHo9aiWxXR3DWgr+TVEOkLOgDdOyiXTZeY4bcxQbejtMfwDDGCmabKw11Q98Y9koIh
22Ld+u6IryyZoRtIw9hI0hTsocSel/ykmPkKsgFE0O8zUxvR5ZyNsNXRss+9aN/q0hu+9O44bpzc
JNY447JazURXUfGexlRUR3hN0VJtzehLV8TA1fh57GTRm+rbrgnEQ41y4r0okkd97uUVRrrL2hFR
mrlI8I7IpxL+yC3Rncgn8FWUkJGuIKkpGh0yzRGx/D9gqxE/aQXJqTtZ5eROtKvTcEuuwDikyQDh
InC8rVk2zAxqqqwareueEhsrY7XuxVcMwe5jfh3BolTWSZKg5JjHKDIaffC9nTSI/UFkPqvT6bIw
UJIfTNQvmEoar2WrTbsuy8O1LHpe3+E3xZN2aeXPEhg0nv55nW7/27vPxjMUFj0Ifs1T/43hrYkJ
irRdKU8IN6MT7xvGcqymHpfwLNk3ovY30CWLJ3xuSZ3pmfOzBBcYtDzE174jvMabMTmxLKB7VOZP
ZYVZZ1kY9rV7pqJIJS+dQnDdX/rOl7ZmNgm+YfryQtTOpw5IfZoeWiK+73WLnHxXJF9bdLKXURvn
ZzOp9V3BvgOxeS0+B7BGsS8rgq8ZPOyARbkc1AsnIQoKTmMCN6HPM0FpZdGTgxS5PmfnQwSvnhJB
8neeQWTbn9KYTJ/b5nGgXJz/Q1YGyNznjRKMEwMNA9U2+AcC/V9XH4RvfBM4ofNkkNpdJd2YlK+p
5S+AmCVbgGLNwVUF3Ex5WnekI9v5cGnJzdFbykqRNmQip9FdBpkFktSebiXORcJh5NknTMynohDW
iHpEa5s7yFJoA3V9zwK8dx8dTWfRieDrQVMq59gmdr9ukNZ4RqokWMy7oPesPCLGYP2UgzIlYpAT
dxvVYM8vBzVJwGMZusYz+vQs9dM7XS/Dn50Qa1dveEqqoFgicpu/w+775rT29MXTUEGGy2I9qGMC
LTaJ7Ns2NpUd/EMcJtUkvLWAC2zMSSh7LzRfQp+AWgrI5kiIzjuAD403SjaJpxxO3KzAO777wJtb
kx8IeDzwHn38LBLPWkde/XsQgfDoMohta/Vn0CiRAjVSXXWqR5dB8Xynedt0uZOvK+JJ9W1SJACA
tr3pZescYGf0MrXBNzhh2lEY+GJOZeyx2CXK2PisZZthCHbmHIOsDLVYWNXoXWKQyEvhNhJNz2WK
lrkKflNRNPtL2f9qZpx727XDpiaeskPs35mrKyMuzug1f8nQb0YeDa5u0+ivyBj6J1klD7LoZSme
SFV8/FRvNjpuV5mo1/n4kHTGeAhnAUQyIJCJ57PrQdYlQV/ukvzIDOX27NvUxzyZAcepbx21OYLs
2OBpdTe3MUC39WfZOnaqday9x6Aemhs9S4zXZPI2JOnsR3Vwwvs6FI/pTAIrzMbbaVlir5RJN9ZK
hx5QUdZo1BN/X8mnVnPHfOeNbncpytbMLm98bdxaZfsL2XA2LwD1N4RxbKooKrF2W4H/fPCLn8bo
KEcMf5xbucANtU3kYLB2WfPqrt1OROf1Hm1n3CRI+EZrocaopzUh6GqWauwyA2SWQ+zk4jB7RCT7
Y/3Erm/Irexx7m91mfdm6sd0BOGftXBscVpZm/ITRVl5w9LfXQmjV3eYP/AfkIXTImtb97ZNwuJZ
aYO13GeO6Dmjg93kS5Ho3eM4hOW2dI0Yi3AShX6SGfiumd4x4St7zeNzqWrjC+izp8u6HayXsZoM
Rd2wNnb2mT/buPUt28u4rb5YbXLGt7x7xzlsb2NA9iYS/HIM1mV3lR/5N57SNNsI44iHNE/1hQtW
5SeuC2bS/MrhOrzlxQPBYLwq/5woyueaj024ZuYxYtXXPnnVOm8q5D6ZcgD7MueIHMKt888pb0gZ
6ZEWbGRrD02yKsbvuJzkI3t1n//OJVSC9pRGTnLsrCJCe61x3rqsXjdpq/3Iik5deLhc3KcskgAC
2u4mjYT3nLX9k+xRZxEb1ih9bsu02nZuHt1oaVc9dHPwTfZwEJ4orX68LZnTVu2sN1LPB6FCplHD
DDNDLRzZ19sxlY5tLNPOiZ+zIToZelqhCc/Lp6DEgPIsf8Zz27XUGsGH0p9xvs8P8Z/f/p7q/Pv7
f4bbkPnRSNT9uxaSYSmNEqjD+DR5+FRroruJMjBJWIr3q76I7YMkRsizoPPZAJlwnFZx4ytgyXp/
0+XI/kBOgYdPbOJQmYNL9lx9SpwEBXOmqu1otvHG9rHJkWBiCTKOZ40bDJwXKKgjgYWo0cFmZn1x
zNl/O9HvZEnFhgiHrqckImqj2bm/Z96uV0HuWG8wrn86AOXuS6wvTsnUY+0Lw+w0ekpFDGK4D9u+
gfzX/bRQqn2riayBXejH19joomVUp+dkDMSpiGGhR65bnGrP8XexJpqbmt1pxh5yPXZV/zjo6nRM
o+6rNun941jhBxi3fbCxPbIKJe+6n2idL/By1naJFiu7ym+/jzU6cJmZlXwfgbESmld/03jac710
Xs0RnxDowPnWrsruPrTLW8zm9Lc0M1Yyr6S26BKNogjPTlzdCzzBb4Yhsg/+bDwiD7w+QShi5sU6
E57QzKvqfyEMriLxBO/H+xIWPkKbhlofXAeBdlJivEq7CMs9a6g2NU5WdzWz01L4lbtxBYiCBaxt
VJu6xHlwffXOAAb3TQMws8B7HLs5pyzZ8IybQnVfQyvvv7tuVCwwwmnW8dTFW7vGG5QZQLx6th2h
iR32PwLo8HVQiXDRGU99bnq/rF65Z1O8a8nOr0YHxsKY6MsWA7iFyEJ3m5itd8AobdjhHLf3pyJf
ayMs9hR3ahV09euUd8OmBxe3KfyOHXje3ukl+L0G0OH3LhFnl2TrOyknYjaOtwx8XNaQC8KGEFiM
ZPvR4S9aIK6OPbSF9DgEYXwvD1WlagclAcI3VyWKUi+jzLXWpVVot8IZ4R+I8svglufKzssnYLVP
Wu2ld4goqc+For0Ugeac9LhsbkerPkMEANKfxTFbuPdY7fKjGgUPHrzum8DJIhMidmEeFQLQ3noK
7exN2ESNy06tN7KojDbOWGwPbb0X+M62wyJQ8vzNVNCkr9UuPOg4MgDTdME/oyImGTShx1mFZlNS
hsE2G3HMutJrEoKYhGvmLrIStbGvmMTkq94fn8mM5HdVGj+zOmlO4xDzJE1C2wvR9C+qy0wNNDzb
EiT5yXtX3Gdub9wOg7OzUhNXJQS1COiZQNDnRnX0xX0/OM6+nJLv5BjpIVBIuPEidMku5QhF3MUI
axLDkrxfl0SWX1jGdGug97zW5qJt2N5S9bTuJkefeRN55bgUbaMg/2Ib+eFy6pgd2yRWXO5SzLVJ
wAvK1TECFadShN4eu55zNcbWnZu1W3afa9MzfhZCY4UXt9+FafXnqc3KpV649aaO3qYaoG/MTmfs
4uaXMB+F64hnrMi9Y+VPcIerFFpFgqcTTkHVGQk/f6eKKFuUPM7nTOnKMw6K5dkxtXPGpH+QVbKx
L5psKwROfrIIuCk7KVr9PSElXDSO9VQnao9Hml0vZdGJgonIW/ItVnL7CW1h8ZB1xTKdS2UBYzMK
sGIY1EE5YomksA7Pf5+lidEj8W5/u1Zdu137ejCKSW1w9z8jHbs5gOL9hUuyux+qJsZUwfeghA7Z
LjK14FZEUbMNayM5kUrECak0qrvJrZ21lyHtIURw9ngz74qsyA7oEc+y9qa366LCPRoopW70UZ3u
hgpHQB/wx0M3JUhP4yH2VKb3dW2BOnCn7B5d63jXm3V9g1tKezdGHf5hXlq/6X5+q1Y86UkKtkDL
m69xjXU0SL3sbJB23QGkUnd9iSNIVejQ7Yii3mg2VxOWMr8yBH5AjqF9s9lY6Gptv7tl9qixhlg2
RAXPAul+xEXKXyakspC58C3o+YQiTIqzlUfdrh7bk8ujtE10V2wHC6yM6rjEFuxQf1Wt5rtuZ/Gv
3L4FpYnAAg/z2Sb3/OaERoknt9Y8IPfSbaq0LY4uBjReTE7QD5TmDMOoW+YNmYCqGJZhUafvasg2
y8tZk9iumW+gFxaHaTKsWx0cCVYbQvtiivGWGIhLotLTmLI3jWpX36LQmtbCVbGhNYXzkDfiHW4F
EyVZe3bEjX2fNV18wHwJJb+sH0+ZN29fLOt7rJUBtIx23Glh223tgCUSkkX3HSjdHx4wuYWWZ+PD
mJkChHmtbuq8714JT5AgoUc0L5xx8c3udZxBwQE0O9UJ0htn8uwbbYqLI/+XyXZUW/vOMytvFYlZ
rmqIvd2oR+MxL4HjD5HnP1mm2ZydetgnMFOFIRZGRbo3GNr0FjtzfUsGuV1LcFfAd7nCIKW6kdCv
DmFzkCJui6gV0K+mcxcdmqZPqtrnDyo2vEbZWger7jHNNXtx03VasJ5cLX+DiPFO1mU4Vx7UjsII
f0bznGvhMVP2SrmMdOKwo6faNz1WNNsBG92HQBfYHBdd88P28CONOu1dIWVRqZHzXKnmtNa05M0d
63KFLY13zuYDBHux0GN+qL6t6MqCQJC2mmqnnC21vLPs6Hm2uXVj01tc61B2g99iMbHMV5HdcLW0
z7j/zRWXi6W2tg1ANfRieh2VIFy7uG/cKgEBQPiBrJ97Iz16sffVSfDGjQz212HzOGF7vdQnHcFa
D5Z77e8dz9Vu8V4ylhP62kBPEMX30ka/yft0vCvnQ4QbVpZv2BxHu5Kdwsq0O/0VudNvRj0Mv8jP
YaNK2DJgt10rabZoWjw0BbFvpss0mDB4ZKI2Fet+YB7ZYdwWr3Cr057tOHB2fqLMtrM5z6uWfgEz
k64mt2HBpZbjcfJBj2SG5Wxi2xjQA0qwx1VH51hUXdejpNQ9WoWT7WTd9aA17l9dGlcnruYA/2I1
giJh07y6DcbcuWNGLz2i7jinWcY58UK2qGAhwHNvY2OCIgAhAXwPQpBCxzp9itpbXAHZAhKheszI
My0gZQ83sk7LDHvRTy1eW4p7jo3IeScXhQsCDmqB+xAYrJIjXf2mKsq4B3k67U0FpsnCRzs5GufQ
RKUIFoLJF6WJ0jehhgDWgQPNwGWXAHi4B5XeI4Bm2MtkcOu1DYbeCiMSkkEWHdVyyG+iCfturIOV
VeVMOqk9z38YHfEQ2AHmTnaA4VGsEGBJui0elcU98TQoyTjewGNroY3brJqg1NbPdjHGtwNxDUIh
bf2cYF1+8hLzid+PjZEfbB7o4H8xxJ1ZLeZKBavYxa2qngSwJIjLhrhq/FNb/pAFOwzVdeGIZOU4
9XROkMbCoq8dYCYY0/lSh9rHVk9dsBdzF9nAbgGNFAUNGGpKESdL1cpZAM8aaYPnVMeuS3+fpUaZ
4J1O3hW3uKYlD0ufyykzEb8rjL03SOajm2ghOamoULszzfNv5YGfgXfTwbQy0Ba5tWqbF0AW37eV
kvD4My2ygnXutWlAHIVv5saqLede1rUunrFJM+2K2NURmILZ1aU2WfgBNTg1R1OlGk9knYyzOo7W
0vDD4D7kU29HZ0x3ClvLSg8m2GjjHEK4A8G66i3V5DUNctMrdbg4sfnWQ+q7Dfufo1GQaO3GcuO5
BG7LKHH2jd+wFpvP8N5t8kulLMtD65zI8o6bvovaNWFTUhQlTEihpG9+EiZfMROYFVGU9oX5Xlu2
sR88gkWJ1mZc45yo8qOIkm9srkjAdzXg/c7i1TIX5UF4OqhayyM6AK+NJn1w7H0uVopI9bPRPERm
A7FRtZFe8fmCkURAOVn16vTGt3UBfwN7v2U5EQ8wEytdRZNi3MtDFUIJZLXVbbRA/V1Xt11Hwkav
bvAJNC/9hKadSOjZx6SwvE0ZzzhxRzP3bUSkxUPD+kkL7eZBNGKhIoL7ZGJv6SWqcj8v1P2u0V4N
EKtHAgT+pWiVWbaMRxFvMr3ERzrvccAokf/fIsGUkostfrh+jEdTLsSeZw3jx9Yc7i2UNJajl2LG
5/nuAcPIlzAukgcBQ9Ls6uYpGMf6qQCNVBqtdioDpX7Ci8xa9mhUM8NSxIXF32o9oRm/9U9WAagK
6pZ/ymP7pzZN8WuQxfVNpIZkhLwgebVhy6xNjOB3shVGBNqdoVmCXqEVmwlUbhPlUXVN9YH3BzAW
qgenh7cYFjaOxWF7cJQJwGBvGTvLaNIVKiI2jKmkQbAJ9Bg8cPs5I5SAf4Wrrojr0zqq2rYseL0r
iWMRYgnR7wQmupZjda8PtqVWduvL2A7QGW974nxzZ1Z4zaaYQMbL1qQn9meOU3UpAtPihTUO6kZ2
zkVKfhPLw0urGiT5uu4IjF3GDoO/ckhob2Vno2/1VR26/qU1tZsOfQuMZmVnNRIk3npSQvJPSCYs
TMmwJlvMeHaW4/V3PdL3myyaSkwMD6BPoielWfaaKp4Uzemfsnp4gUXl3RZmPuyqHvKmYgzirmuR
oIt6D+6QEtmXulb7Vk3oqV2qesQKTibJZl8t0bmN2TEDNA/3rnDFnbxGXkcpmid5tHXzYZk5uWCJ
Fzkr4NPpIQggfsN6+5ETnPpWlqG+AOVh3WW+Fe+iwd237ZSdOyt57tQkeIWPrO/xtUDx2huC1zpp
MW1ULQyR51bAAw2Ocqm3l62FWT9mTdGfg8g1XrpvTZUFOz0s1FUprBrFELteNfBWt01MkhNPC2SQ
sIvvrXVsYUp/OZX+9KaWVfryQ4cPp2amlfiJET4IrAec6IIXmz/v0TOB8Q5e8GLwa7v302IvS4ol
zLs4GB9kKZ5yJFBz8UOWav5o6NsRtqVDFb5MNdpB7kCOTl41bidj44NMWcW2YtyNvvr7YCo3jiKC
u2s1C/5yn/rBs+x0rU/NTluHI5niTw1FEKuLyoctcO0suxCPYK+Djpn4czu/Z8NoYVH+DB9+g2Hx
+OZONh7SLaDmEfO6W1Un3AV2euWi9QL/vQ6X0cx2lwd8lX6fpYbl8njnvMMdnFFkq/bnLC0ybz30
EEo+NcjOslV0SvChFbIP9iu2aIhKEHu9XLVp3EXaTAD3OkjFBFjGKd8jF/b7ELNU2KfzQZ5dG679
rg2f+v0XXa6XnwDEJ5gicuPrOFm89rne6b/o8ulS17F/+yn/9m7XT3Dt8unyTTAD8z41f7rT9TLX
D/PpMtcu/9v38beX+ec7yWHyU2r9WG26MHq4/gmy/lr821v8bZdrw6cv4n+/1PXP+HSp6xf2P93t
0yf4n8b+8/fyt5f650+KvEPN6tAolqiAsLSL5sdQHv6h/KGJVBSj8tT9PepS7swEG8H5UpfyZcCH
Yf/xDrJSXurjKFn7H/tf73rto5J3ntbXlo9X+v+9P5sZtt7CjFmdX+94uerlPtf7fqz9/73v5Y4f
/xJ59xYOhFWJfnO96/VTfaq7Fj9/0L8dIhs+fPTrJWRLOv+Xf6qTDf9F3X/R5X+/FJj6bjXi8LMw
47E5dUPorGsQ8UtZDPtZMsDMG5A7tILRspZq5forxW0KfZs2mPo1tceKcm6WHYcxABMHeOUISb3e
6wWeTSvZHGCqaqbeLZhfGHSyqp+89FB5rAJLvdS3+mg4K5Ok0hLe35I0A9DL2a7tYuYmfd2kmxuc
PSQ95ak1TImyvHq86c7vgdeqqxWc7xsxKsdN+s2PGuXGRPJ5mWdZsiUnRTxKzYoHUJk7s8rbE2JL
+YNC9OVoee1ZtsleFU/uxrPrYQUtPH+Q3fQEK7GQYMtedtF9lSVSztKUq8oOaVmA4TJjbXG90H95
d93tz46l+wRR/8OdvRHlJd3/HuQGEbjcFbcTSKxxYaP9cSvLmE2GyyH1fjdfG8w/XWxToUsx0KUQ
v4fJsfIg+3l/rmJVSbgpTMi7WgmjxahjsgDyVB6IEiJSei1/6JS47i3oy3H7YQzI07+6f6hFXDF1
l4OhCmT60PDH+s0+9VrknORZindF3+OH/ameBVG0Yn3Kb+jTgKENj32CN/Kfa8ge8lCyvUUFyu63
1zp5FqZOv4MG+f6pXl6kbNxDXU72XjbKKicVm0wdxU0F3h7MJHlCjJwsviJnmdu1d6mXjbJenl0P
wOvsgyxOUgBPnrokU/w6/j1WDmvMyF9FRo1PdJYNGyAAPX7Kk+4t0NdrzrhMEyTB1EjhVwuEmrCd
PWxir2jPIlDbc62Vzt7p3SdZda1HfuvJylqXvQZd5SEDjryxzQBX9nmkrLvcQ17pWinv4zrBeLmP
bFDL6UtW1M1W0nTlGaJQ97/5up+ou4jweeXi0nY5l5xdyd5FFha0Q7vy0OUMyeHu1dYwcAvPZh9k
pVJszn0FY+SP561m1OpSdvfbuh8Orabbi6Dps1UTG7+504nSeS7RDdjR14NRNoh1Es2XVR+6fGZe
y/YgdqFjf+hqKL6QwyURG/mCRYTOP8ZpxKxNA6J0k7r2IZxBEThEql+zAnWg2Unj2iO0NQ3RYJEt
9ZtPoJ8kA3y+kZXO7BYK/9UiALIq/mCD0DQ64DZM5miOAPKkPERkURGu/EsgD0H2DF+5tr+I5pVS
T3ru15INu/QDaiHWqJ40SMeVzf2sULCJ2jpehUi9h0uQgjlwkCxeCd+r70sx1veyTpvrOkjdWA4R
o93Ismz+dB081++azg9uersRx161+qMnyBAvZDlGhf7g6qeiK4Z8dWkg+AQeYHC67yHmNiTu9R79
ZSyfr1fo8vj3tT7VhfP1fP30qdpWI2Wr6MN998cl9MN75beLaO1PS2II2oc3zOW1QwrwcOkjyx9G
Xl4ywo/UZQDoaQnDD31chYxplkavAl7YNp9N5eQh/XM2SlO5a1k29yK5jPhUL4vsoPstyP8vjejc
aUHgE9aUB4k5MyPl9nrI/eZ30QzaRQdM5CgbZf1lbA8bZxlM9bS+DiOq7q/6stKWF7VbE8IhNCiB
GKBpRBEgYK1aK07zZoxdFuzb3BHHPM7ZmEYNxjxTWt0kRuqqD8IidqAObr6Ufeq5YyIZCaMHMroj
60Yc8iSr3FAvlixGBfIgjYZxvKfb6BUPzrTjNafdQWbV7+RZhg+oPkXd7bVex7rtmOkW2kV09VRA
tQttKK2tw8eG4kfl9UBYj78E1PcqUrw5MzA3R6aHVOWfu8m6Zr7lUCikZLjb9QOEdd4c+8a83O1D
fZ5WoGPwxROTfjOlUbUlTq0+el2GUKXi2z917DzCLhPf3TYXyxpS/9n/0zcynOlTX+F8qblNWqGL
HGikALoGcbTUawgn5cHOQK9JXJorOyIiCdLhd10BsaoYKhx25hGXwfI64v/RdmbLbSNLt34iRGAe
bjmKEimJkm25fYOw292Y5xlPfz4k1aKs9t7/fyLOuUGgMrMKtEwCqMyVa4VLUq8K3VWzeGp4zLSN
rGiP4Y2EfJyyrE1rbQTrOzPEW1jVJtUdZ7QfwKznW7eBaJj/OvunHdInoiXV99CO4fWwmvShqhO0
fxEz3Fn0uXySWKFr+TVW7WeLMg3QB0WvlZWj8UiSnoEG1QOaYRKGC4xYNeBVE690G4jXcQE6iFfm
Fh11SNUzTK9e+6yzNqmTr+pFT4p8PRn4CvzUdSjealGiEm9WoCpTmwCaGg2WX69bmX7aPEBUQgfP
cnZ1XG3h4gXBoe3tmG4FiZPDABvzxUHvxs+ZCt88DBRRrxPkEh9WkktMsJ3ACM3CEny9drp8KNBX
zakC1mQ4Zrm1J+B4kT3Gf9AHhRyM+kfAH4BiYQTV8NBpf1SWBsiqnJ6nYqA/T0lSKuGB9oeTqw7F
T9U/BemsIoDIF3aZLqvmbV4fRvK9/7tV/VGHG0NR0Pfh5fFgDa611/yezmzwWSv4w/pjpEfBS1jO
h6Ai29+68fypqIr1uBCj0T9X3OsdslHBEkXTIu/ONhoz4vUSveKfwpLilSXpyhuO4o1M9d2S+ZRT
KGYNty1+UlJIqTB4BQh6p3tSIRw/dG5o7xC7sr8oc3Qvz+FrRArw81BGjrULGwvSZRN2qmFVz1a1
l/fkOY6MO9PJ1x/elWmq5A18VlXjzopfva828URN/c4zjTx+VpdXdQo+N0bRPCeLfKORprDomM1t
qw7KcP82pCganOQw586B5ujyZCvo2bFQcdNobvQkBw+AR5mAxZMR3Bb6qTLbO6M3EYDJpmzcZ93Q
c5Nlwszv/8nJ0na96G/tC6joEIlp1duy7ZyThEy6P9zb7ry/TtDtObnhDkpXvUzw1cJat9CnX2Iu
152Th7IowssiBvSOD+FE4VM+hQMMH9l231pJrBxATacbsE3DzlyWnxW3XI+oIjwr6UaN0UUpumZ4
noJaX0cDwrdiG0HcHkFF/fQWvlcxVYUJVVCmnpzFNIBO3yW1zVvkMizZ9D0Z1lfxSbgZ00fqZbTs
tKpv3k6Z/wfcIcOdFwTD3eSPoNDlVA7c3hUFXYu3gI9R1ZtHYmToF21QrWQM1Vm01a25v6x5jcmK
ePLX19myrlVPr5/jsoSMy8z5pA51sP8QYjcqT9TA+xxaNUoqnWfeur0SgR2cVU7lcB2LXyLF7UCV
9RopY/saeXFJKAWJaa0F8IxIkKwhZ9dLok2gGOvfXk0i2aOGsA6CTFT1ZnxwIBjcxKOWbGXYeyG2
3hgfend2VgMcFLsPDn9If4bUWw4f7cV4G5aZdlfndWojp8Iio/usT+VwH+hBCzgpc3YeO8szpPb1
yq/n4SBDOSSd+6SafXyUURXH2rmzxk2OgNBDsYw8MwjONGZep1SwcJy6zrrxp2aO1l7XwjLgZd81
2r+jNRwvMz8RHbI/mb5ceDTDYddEGTilql4D7xnOtaOGzzQCgKv0n+VgxHYLgsjyb9PF5jYAVedZ
QdxlGVKt7x7yQL+tTO91gt4DYbAQGhQTrWjZ1pl7aGOXeLC3+bEvnL+v8bQGAu+yUbdbAqq+mtZB
H043MpzbsgOMZkdrGSpuajzl5ZcsSV+vBitSRfrSdg5G2iagbgqDpI276JbBJRrzL4uDDRTrxUls
UWEBIr6OzYNBoxxc/QT4yySJkqEcjMiOwdEUweaD4zpEu8XchZYNRvCLobno5ExGgFSKS7FphMfe
Avi4aYdm3lGFh7rejcKzGrmreCqzf3llrokkj8Smhhs8y3ya+z/Ol4gQctpLxPUKb9cX53UNQMFw
+QJC96D631khHF5JjYTeyqZ55+Qq7ZbOjAAiAWv4s27j4DZeMNYrie7syFlPoTE+yqGFNfVU+g20
9u30mNs0eWSxn+3lM0ExjSSDVR8vI5cyWqNY4yqRP8ebVz5d9htvSkrs3dxumTssf7pcTawbatUB
HU4prTdJWd8CF4RbCgDs0xiu02gp+C+WQo29W3vM/xbXJaj2u21audH2OicYinQ19cHrOuKAzPj/
4zrXa4//8+fp+lldGxYMZVVqGcei0fd9rFuH1jd430r73jhOFcvw6pUax9Q24tuRFmBkIY2jmAbx
XmIkvKIpZ6u1Hr0kyxSJlLVlqIyoR2yqAMKnNqmmrRjFfbmihI80IW1pvqpXkRslr3fpcgLnsypN
Y7pBE2OL+l1krklqmLdRlVlAt7nntwGPPCQmGHtyfxc/uZzJ3ZZV2968vtf4Y3Qgy6fc8wMJHtwu
dXdj0RpwHf9jUxcH+nd05tT6xZ7DvINY8hKCgvnXXrfKg8wXk0zQ+Pps+KZAi7LMF8fQZ+7R1idl
F2cj/RxDeQQrUR1nzSqPvxuKQ0ImWK3teqa19n+OlZXSKPju2DCi1fZzqRjKWs5MQCuXs3yxlamC
+N+b97/HoQergAommemm2w/cWDLUgfEqeQRgdnmPE5Mc6rAP3slwp0ALUt+Ati0LTpoT0HxGfdk0
MzDOo2kAYI6fjcXsZ11yO7GXXsvQqmi9hyNJAcA8Fy+6RhKeLBCEo0swb/SXNWbeaR5jJ3wOaFZ6
4ZDwszV5j0Hhws7Qe9sXpfPU+DZqktchvPOHPoDQZK803sUbQFZ2jm3TOkIRPj7O0KRYk9HdQYI2
PfomhyZSYMGuIn3j9CU3rzG2k+Psvk6QWXJwjfQyVUYyf7SSeOsApdmUbpWS6+ymfaFFxrmk0Wrb
leTJTMtCUm+x+YrZrsvCbi4h4phYYAUzW35b6tNfXWBpt6SGjTOkprdqHKonrWvdaF28TPSKndvF
NXWtctLs8aY1HC9CSDubbhNF//sSadKsBTrdLNZyzeuHSQO4vmNgMSUY9juxp63XriskPvaXpa4f
RtzyAWMnvXyQ63LFi+YlziGP9QDCBDZ2xrKfdCOlvwHqT9+WwpZ+dTVq0wzuVvaLEg7mm0hI6y8x
1yWujqvtugxqP/Fq5neK1v34hRTaCw2Vyqe2mKx90ZnlTZvV6SeY/H7oAB///DVgjBC8qAPSMgux
xjip9MkYEHkJGaAa2sbGrrL3Q3MZSrB4Jfg6FO+HuYUNPL0FY70eOss4ZQl4oNF3v4Jv1fzbQIMu
nSYeWL7qUplI08TmidyucZLoZmw3SW0Md0X7d1pY5m0IxdMdnaT8V1UKOpV0hhY1JGJY0TEf70gJ
iXdaQuRMDnVDk9TF83FsR61xa/d/Imlm0xe9xMlyMiaJ1NEKXd3GUwBde5D0GW3QHIxZC5WbsSJh
P/McWfdWlbt/p6mZ3YEGLkl9Rll214CIWieOr61lUuOm3jbquoh3q9xRzBNazXStDxMdgItC+jKE
NWp68EIfFWNUsC5eS+3r84w0wIkGvBd2ncXXLovnlVZE/kvXAUfS+mJ68avIWnltk7/4DrKDRRF4
qCg0ykqx6NntDDqaKBt4txrqtJc+bTOO/ctQE6oH2GreDa9e6av7385N0yBaOwNb8nbp/jQ64DFG
HWm8K3jOyV7YTiifgWKfqBneDUG1FdsI5HLeXNzLlKwvtG29rGDS0LX1NL3eurVS3kCf4m4T2nb/
0JP4S0OLwVntK/1hyKp0JfY8681NpgIj9xZQL+3PvJppX/25am/5AzQolWTJH3S3Nasm8Px7sIDz
U6m0Z7EHelbtUt+0SIxxkahpd50JnKiFZ/Ml+maE8fhzmAPkCritnfuynW9QP6luVDMLntgOgqG3
c/tn9E1v4T+RSOjNprMdQwvz+mYN3ySdT2g6bqCwSOmBepOfFyOtBul2mpz0BBrPecgrRVkrgcXT
7O0syEmVii16O7t6L2fxWJy6HHKsKLDPIW+vB76Lxr0caGI3763YR7UR5cDVB4cMp9g/l2XmHiT2
GgHPO5kwC8xpnwZPkPvlz1qdxltfBfZfNDSOxUpZrq3eSf9sx3g9m9P4LUBdbDvXyfuIZimR/NcI
4YlK42idRSFqooFCw0cO1eYedpuMX5Gihg++6CyHnrOxVDjBLiLKoWxOnKvmckB/gxJZdx6cod3G
Wxzi9VKXH01anyalrGkKWfY076Yta1MDHu+a+tQuUrt6T8LXqLzyaQKYeBhcRd+Nc6l8IYN1iTBo
+lllE8RDdkxLVE59WFv41lEB/07pWbuDWbd9gkdxuof7/MbI+dhrtZiKnTXpw0Zi5WCo6Xco7LQ7
GVVdNNNT2d/A5948srlc93NNWdJHzE2EctuGPFxhkB2Zm3b67Oj5RlqgoUdlO4ycyka6nF3d0Vau
basnGhTXaaj1ynPkT9MW1v3CplMGWlw5hLaq3irWcgBrnnEX4RRsranTUtD9yLg3UilYPBK+9LT/
p9M8QASyph2WvtdqGs/Rcr+G7MuihpNabOtpXMj/mv02310lPWdwt6j7VWgFTs6N2D+qfkpIHhvj
XTqF5mqGhWMjgeK4LiVnQdLs47elPoQl7oPiaVkT7aFc0eNNm1mbtrXzR6tM2WiaSbyv9TbdNHrE
TlNNaZzvVHRGzfrHUGbeTu/VGSkCBwXqRbZabK3Xz+tRGZuzOP6jTV3m0uFHa+o1RqakdTOsu2nU
NlJ4vBJEX8qW7+qYIepFO38YPkvV8uK+cEf/+/xS3jQNJOkunNNd0dm7vug+u9EG8suVpY/paZj6
PtwmCq2eTv6vYbJ0GecDGbq0b/cyegtted18qJfDm11WlJHYJeItXuzmIpD0Fi+XlFDvm11BwFQu
rNVyKErf3jZ9Pa+uNjlb+DNPeuFBYysxlgsvIf36r/Nad6ApSCKHpEJKa0icbVEl72OuK7YQr+2p
Rv1E+cC+rSrr/vL3kCGsV7RF8we4/ouosl3CxOTmDlWAt6mXoXg+2Mj4fveDulpp+qBum5Y7m7AL
lI3xE0B9/xAALQbDqq2Eg6AJquxomvCESpRMcoIe9oWFoeDfk9omOb2WSrRIQ+nbzGl3K5MJDSnk
mVdJaY8nGQfI4+z6iVKi2JQl5n0gXddb7lbOZba4yQlrVBbJv4G9NiAeiv8yqbwdlHwyHuUwt72z
cYYm2F5tNe11lBDVYJXlqsm2GKn2YREOkwPZavhWa3Le+ejD4LhIhYV2YiBG/U0C3pm7XttBZ5ut
xXZdg5wcuKfGcS5riMPONe+kB7xqLpfq3q4HCijdzbM5fHTwzvEnpdf+cF288vgZlGbHl8/Tb2BQ
ghJmEW2F1LA+G3pBn7VjPjQ5KvSIQ9bnJUBMEiCH2HlvktBlImBl6zLx17Wuy/+61lS0X70o1m5d
PVw5ttU8ySHWChTvNb971bVpC0iR9NkzD52atk99n3mPfRYuOSq0ZIYAfVVfJfoyJnFFLT7XXqMd
2nEeC7YyH6Ov15MZ6rK+2CZz9B5H1pdRV2ovURa+jEnknMeB170qMcKDDKV1x5udO7rQmpP08GSx
F5xj7U4GEhTCTE8vo/kpWvp+xE60v096UFO1RTPYukM6b6M1/HJkhsTQgfx6qetSy6UckrjIbvNh
tLYIz35Nn9+yhkrn1XHgMpm3VLZUP98FagjIApz+Y5j19/WcTndikkMJq9MeUWwdMkfCyDzCJR8T
p1qABxLFqW6r0YwdlISR3b6RrUQijzg5lQMcjv6m1TRtJdsUscm2RM6utuuMDzZZwKTqt1LdotuG
NIACGTKGCzfYhTSMZlHnUKspSgwLnRjtrq+EYcVUby1LhyKzR1xwp9A/uauXAumclNmONoNkVy3V
1Kt3CvQ/Rw0EDSW9aE2fkrP9AJOXoXhLSo4X7xUmL3B6qrThZe4Hx2WpxZvMfJPRNiS7RRcRmkZf
5hKmLl+D0d/tNeuL3+nfEGTKH8TZtfoKkjz9U5XV3tOkh3sxhxlCfMZAH+6oR/aXsVCbQ66WyUa8
VtAo28CLqaMtF/DRPr5c4LLk6Hy4AMXEdxeI3MbdQWUK6pU2l/ZohcmaIWkXGWYWgL5J09dp0t9C
4OkeO3+KNo0VRT8qGjlmHf5ThODM3aAXNqQWRfJ5VOqzBACgdCC7CIyH60zkAcMflcYm2PPNr+mc
WTvEXfhaWbDWp2MGP8yCWekXsMv1ILYc4RXobfP91e5F9bCrAEqS50Ic7MNUGSoCplzm0qeLXtTb
wtNTHPFlsrqgLlfdok8hB7voSFTJaR0DwWqXw9UttmkOws08kAgSx8clLuuUNYVistAbQ6/t4/Uw
dH1z25dAl97sAWikozFCtLf555SWw35u3sUUbTTuk9b70QdjcQ9Xsn6qlZ0MoIZG5tnmdfxir7K9
2MUiZ+0yZ0ga/cS7zdUcICgJpx1F1l8Wfbfe1f7LogGCWH3eRK6z1umcWvYUsgGxfNfej2PyTUzX
w4f9B43CXxH9Ak+7zARfpu+ieCRbvAyvsc6yWhVG3y47IPFe9jN9NWwANLl3sZFVpHTy+rlJaeBT
lZlmlKxy4BGunE+TTWc6hDV/I2Hnfta4f5LD0/zjHNf1nW4AhES/yHjmbz6sQqVVfyrtg+h8LXOs
Sn+d42uKf2yCCGnupJi22jCtp6xgV0xG+1vL/XnVQ+LyUDc9dB5qwO4rzOZvjQP3A3yR0zpt4HJE
MK7YUFGJH4AejwfbnZS97jTF2dW8ip0PfViGB93yQh42RcPj2Df61w+TtLZWYFs1i3Nbw3vgTrpz
MAdvylCd4AWS/qDa2SVWbnxJ6vE+ndz0z8RI6KTk7e0Jfs2aHlMiQkU1vtRDfy/5s99FvK3xHyNo
YnPXOV3AG7dLPsNLkT0K0KHbqlS3vlhTU9MAFn4SQEURqvbtCMfWBeaQlQZQT9QwdsYIe1UH3+6+
NPJ+XRQmatsLEiLOo8uiMr/dyKITaElZVDAUNHY6l0U7beq2MaIlQIt5TVGd4TFQq/yItgE7EMTJ
LkMRqRfeWA0TuRMYVpbXHbEvpjpW86Ms8baOmBD0XDuxovFnhr7fBvRI4xUkH8FxtvXkoVmE9Low
zP/sQhBTred9m2bV36RstC4RVqv2qxCQjgfSbmc3MQ1Ub/lU6ACah6JMNRzIyE2SP70aLXiwkblU
2LrIbIo21UqH82F5IAf2phhn0mtTlj1kJVyiomveVfEIoOrfjtpW2EssjoCM2mVG0nt8ixdHEJfm
UTfgIT6NpKqyolGb59f8zmA42W6kQC16dxu/n9TvbfKCUmj2J5k+dR1503yvgW860sAORdhrQN5H
2zpVwPMpsbuf2m5nqa1zZ0++5WxIlyS7HCJFUEZozIs7UnTnLuLfA/0QepUprXeHVKeJXf5lwKy3
Buj/l26E6eNqhxtna6ZJ+PKbeHux65FXgGxs4CIroPdIk5pf6ZKTlLHqBvWKsrGFoB25C6/UxpVp
Zy2SsZXx0lB5qVuSkCQH7sO6K1fCsgnPCpRWCnyHMjRt879PqjQTcF4+nUhSFdDfLgcFnkrghehn
tPM/tsURI1OGIswA7Em1txPsxqXmVse4maZzuBzy0do2ZQG7+zKSA4B/M2p46VwsXtapDx21YhlB
6QgfB8g+JJGDu6spHuvsbujVP8QkB7vzioOr6u1lZhPV4SGvrb+Q6Onu4P5Exqgbkx5x0KJbQ4Ru
UWMaSvLti1E8Eilnl3AZm0H2V56qKniZZDyyZdK21dwPK8FaagPdN7yX45GxxMiZHGBJg7cgOV7N
0PcC4Cy77nVC3SCxXc3qQ6I7SBkpredwT1Z0/nJd7W+nKnA3cWJMn5o+JI9qeWddBcsVjiXsobam
3IlzHlSVhkqE1sXrQv90g2i1vxavy6PmZE/OdzqLp08WXNDPyAEUdV1366JWHqoBbjGJLCy6s6sp
Vw+yjl7z02msYdqKV2+64Vaj3xU2TD4ROI74MdbLW1lWIkBCQtinVE8yinKIKNlyVkdZjZxVB4l9
NUGjZaM3aqKHZ2k927A51D/7NLNS8IigiUKJ9Gbgi3wwoNE90ZXNrbkOyk8V5BgrdUCZreCP5pPw
CZALajZqEI83XZADuFhyqmyntXUUhRWseAwzvQiNFWiG5MRDCb6W0qTZRjGdTdzG2jr1s18CQwcR
AL/KdmpeoQK8lOCUpQTnL6W5lByQ14/tvZjEaTcQ2KieOewkQhx2B5GTzBfbdRHN6sDoZt292NVG
GZCkQTOLfn3tWHdVflOG/tmfFRPqL6G0CjIdIisNjtTZj//MeJZDrrJ4wsbjFC2YZGejHbwSI9zN
hMvpJRTqynzbdZSlkKfeeN5LWLTTwzUFMCkmbQF+pNxI4kAcUWOOCGE39YYbrPEojlRvqHkX2gsE
GemtUxQ5Nz5P35tZ592XLboGmRUhqODP81qtnfilHdxi5cyZ/71yq/thICG/GudvJRs+/qpFSwdJ
X/2VmNkXa0jyb53Cfy39y9Nn9gPZJszT5tz1BQkB09JObjjON1PgdLeV6g2I9Or/unIxmu+vbC1X
VsLyvpwK8ixF+o2i/fsr913yJS4zdR3nZv8wR/kOEjPYuGdT2ZvFpHw3Br7nXpfokGHX7haKf+9I
z39/Sx1d2xtDrD4mEJqtnaYqv1pN97KAtpn/N9RGVDrn5LuiKepL0DvJRudH/xikvrKnfzu+jZK4
OY1tPG8tby4+OaEPYXRoaj8Q0nj9GBofQ/GD4EdnkAT88DGm2fvXx4hMt/jlY9S82JwM3pPX3cjv
uRqQr6AIkX2CCrY4Gy23lWVkeioHsHy5M+X3YuJtq9l4jdHtZSjTwxmskgxbY7xMp6/badbLVBoD
6DGHFNmZzWjTG6H17BdadmarBTChtZ7RE7Ce+2BJwiCCdCe2OggW1O/CdQXJ8TMIo+xs+6/TkQSj
nhhZZBPMTj12rfl6aJazBPi7rfSgS5eRHfUzuZXUIHG6eCDnQbVHUw8qLJUbEWwwNbILlEDmI2yw
aOqpf4oZdVGkYpYo0amRqHyepmNZqWfeW/x1VJbwYU6DWR/7hUFFDnrb97wfQwYdQf94uDqQRiBa
fYuexnpbtP4Ncp3d2iB/dpDiXZrAfQXDhAsZKjhr8cJ57R2k8JfpM3K8LvSytu9vL8CBeQjDle8P
7r6ItNrYiPi7thjRVHD3IuwuYvFyJl4dFrdVu3irFuxMN7SorkMS9jCHxiddWGqX0WSrn4TCVnzL
6OpbItW3yF/nITB8iSyN2qCRDFiYP1jTNmnhUJJXwMvboBjHqEQnZHlZlFK5HC7RZmvQ5Utp/nrw
JmXaTiVvv0No38SmYgBSiKZvALs2ZeolL1NUl7T6YRdu2iTyYLKo0ovdnRaGMdefvi32a7ymm3/x
+jZwDyP3Mi6M7XJoE51ukaGLSLdhu3qDJS5z2hmwg+wW8zQL7wONB1fbDnRaTM741fP8YDMamX4r
1R2neJznqXn5EDU48VJbvE3ZwZ8V/tM6w6Zw4UaOuXHzkALnIsw6GM14rib+S6Ws0evs2aS8NhqK
c05N1XiGZWer8LxBM8XqjkrKfk2UavRU43VOD2kiWnRskH3JgaaHzZ1429S6naCteAqC0JQ1xNwj
LXoMM9aQJQ3yYOCRkmyVhUWCglUXPpdTVUG/A1CpMqLwuYC4H7IWdz2PsM+uK6NH09D3nV1l2q/e
hG21TBXT7+YvEeJ0aLDbWmjS0DtQO225/FOaC4G5U5jVkX9Kc+EsV62wPop3Xirj4qU6TnAIxezV
K78mGYaO/n7u74Llt8ZdLTkOd3nkjOvc9pRPSjD962wa9Vfb8Hb2IU6J0XIfm3rcN3li3IWjC+nO
8qUFB/E0leP0bPWtcVd2U4qqIV/OGrpvg93LO7t8mf1/4ocYLtC5LwZb3Za2Q4IIEpO7uQn1u0lv
7Q2S8MZKbFfH74bkEvRqJfOubiOf7U0bopD9waEt66c8cTetayDxpWjhgxyyIv1E/6oD4vEfk5zB
6+at4ZRPt4XoZYqxjBtoU2wXCrRfo6MQsHtq/7iajSmIrlfInOL1Co4FdmthjfPWehCmW5lxDbaV
7DkYsoOiwLJJ91K8qrIx3rWofKIl5+qHdlare3Wp9Cph5t2pHRCDpdLLk7Z5asg5IbNQodu6RIgj
a8yDRg/ZZRLtxd2mQdxs0mb/HjnSdqWkXvlHW1KOtPQsvMv8vnxBj+xirydUihAkMrdVUld/lLyr
alpRPBm5D1tRNoE0Xuz9Mp0OqOA6vUJy9Tmwuy+IXBQbtPeS50El3SJnYhsW27TY5Oz/TZxSkF7I
VbimxzHU1p4xQ7e/3NGs/dxP7VdTD6e7SQWzLNYkzbT1OHBHKUMD/YptN0OC7SHCo0CQt6ubWNuL
0MXsGPeWVqhPSTYmj1Gj/xSzRLmRq+5z05y+LlGq5+yNDDxMoZjPvGvmd5rFTYB6vPUstiIMNyNN
jmfDMqznGKHmjQPqei8RMsGcSHcuArDPYlsm9DbsrZc8gKsHESC+ZAtrd/gCXLo++H2tb8Ml9eVg
t1rrvb1gW/Rtif+dfZhT1GcrfxWOYXef5IO7S/S+2BZ5mH2GxtC4QZfSW4d+m30ewpqmZSdwVorH
MJ59khIl9JgSrBnw+fTZcC/OpIznpwQSsoBXpwGdrU0WFPonvRui8+C0w02f2K5KGs5ub0selulq
0AL/YBp7zWqa/qc4lAK6q7tMH9vbSziyfejNIEIFeqqChWUux3szKrqXdmOP5vCiKk2L4NSYrmQY
lN3CMKkgA7t4USUtEVeglUWG2YiCWWANz1SmvbPb2Scx89eFoSgA5F4mNUu6qKBlCMHciNfRpm++
ObW7JGV/d33ckh1Jp1VEhgQtgHePYXnaXh++/rhdmnrfBYgvFAUWnDMyL5dntUzUyUFHkCEdTdjd
2UNqw65fqmxZN7ZP0ezv2i4MHsTUqS56x2H9U3xiuk662n6d1I5zdad1w0+J/7+dFHWgxWB74KN1
jUue1BkfvDgA6lE2g1H9mOrgTol523zO/bb4lCf+39ry1lU5dbRyeZk8QSdoXIb2r0PxXoPJWDWn
63BI6DjT0qDaeMrBN5fO4tFw50dGgfQZ978dGU6er4bUrp6AhOhrKwv1s6tr0w5Z6foIEVx/OzSI
5XiO2zyQXzY2CoCJz3OFkMZUVPUPtwoPjQbedlUA54afAKHQzPiB8k741dYdfZ1Qbrss2SsL7aOT
vy45zACWusF6XZKW8mPAdzdqm+GrUug91IycTfTgrdA5GL7mDdeUs2Gx/TauMGZoYj0IS9djm4U7
0QbzSaucbAeKiwri5K0M665GKBxFTlEKE82wMtOd05tdpMVsEhg8jJOYd8GTmyMbvOLE9Hn+rJDq
uJy8d/2XGBXAz20/R8Yu6IxuE86Of4g8b/rqIGfdDUX5pdGK+JTCEL0a0fX4KmFRlCgHOILR2TSd
Van33k2c6P4+pFlxQ2OyuY2Gkv/rMp27jVGk6H7IeGrNDloR09yOiAqhC2rPW0N19mCZfvrWFByE
tx7QVfsgZ2/2q0nss6Vd4oXiXkzWAhgZsfNUDQ5iF5M4/0f7h/X5jr/7PL+uL5/TE0TH29qDbu08
utp2mmKbfCH/OfQQ2U5699DlCbzv1eBSusjjH7Xh+MkWbDv5n7qDZGSZcIkx5hihl9hBFSbmLv3v
pa6Wt+Uu02Mofe0xQyF8UUMwC2v5FjXl2tPcdCc20U7oYD69H1J1ZfQ6vNg8Sg0z0A6URtULbmxw
U3NlNW53cmCZ/xxVxusDOC5fwy4wsiXMa4vuBGuI/Tn5J2xux3+t9muYTC/8gP9im2+/MbMxRoHp
oS0tNOmNyjlHTWSeQXsO9A/zRS/UY9rCbCGRjWm0N7ZtuHAl6mxKlvh6jqA6DGu4biVmUix7VTeg
6XRqLJeY5QqwL1vvrqBuLuHp4M9HaCMeJVqWHT3uW8alOKQ24+3ogFoxfSW7SdHB/KKWlCR8xw9O
MoTqb19nbfSsoEj3nE3GZlp6XJPU0Ol6aoqVDOdZM24gY1Yv3nQMAcKMeX4jXlkyRHDjJMNlySmF
k0+WzKHXSbugPVmBDy2K4pGsCNe65E2WQ1NnwMSRgztKLqULyhlNvCjYyVBLwuFOV9Es6qsw/xRQ
N3o200sqRQLqCsrn6/SmqdS153RbrTVQKQxi7zxWtKrpi1poOfTQTjgtQOOuh/3h3xGD297VI4/6
DxEgp0iLLyWP36zhsH/fjJGBPjzvLJm+BYlDSsU2TI7zQrvfx8pOiPQvtosfUn1I9qsaFlgrV7S9
VZlUJXRYTamDVUdHhpRMLkNB2AimJhysi+mKqXmbJGgdiXozyUhC3ybqtCMcw4BW6lgvHro0uUN+
0HkGGuw8O7r+hTau+gRJrINkeeVuyW+PW3G2juKdJlJW7eIUU56n94WT6rDSMjuJrHhLS329k+mu
2mjsROsfl9nLJKQ09sD7o0cxqW7PSxXEz3v5BGPvdnchesAr8coaOjW4XNX7s5iGUqGDaHCSG/kI
qGtXt5ZuqwBA/vlEkP6g+qU8iaVVM1Sf5h9+HPUHScA1EOTu56orLwm8ITLaex60Z3HKl4xqLKLv
cXiWL1iYtLR9/Dq9ycpyE9o69M154h4ingNgd91D61XZJ0uP808Z70nGmIwPQWXwHbd0c23pYXMj
ThDS840BUcJaJrxN536VQeI6OVvXLuJ7w3gW0ITOQ2gDpHeGfQe++6SiqFwPY/QDGtzvdoe+D0Qj
3iELUWN00lT7xkTxy8SpVNyNFQOayTeKGusHa4Hga0o13VAW1xboRXOmLmyt/LJOdy6sBQMySF+7
JDJgO02pYKSLktQi5bLYQdbq7+y/xlMzPOleHXYHWpdHIKwJSIUl8/chB1g6Ubk2IgoaV8e7ZGEt
mUBngFUzj7iH930Bl8bgn1Hx8s+2RpWF12Nv3yNje4YjgJy/TevX4HpHidD9WHscu+/zZFnxOvVC
e6EP/8t3BjteWws7cL0sKbGyhixpVTWafcsVql4neduh3u33NL0tOzvuSzYyfkF7kGGt/x/Wvms5
cl1Z9osYQW9e2/tu+ZFeGKMx9BYEAfLrT6KoJWrNnn1O3Ij7giAKBbBlmgSqsjL1VQxW2KcEJw9s
W/7TjV4VvQMF7aDo/urWqNUIyPzpps4x02pkp5tq3GbzTWk13oNRuc8EgBMQJtt2Y5YdoQuWHwtD
s7cDUAjXWFSAsVeG/8BDhK4b06lezSR+TWJR/2pS6N1lnowXlgQEuo2rXzxoXgctLl+LpkwhjZN5
D4OJL3OtxfkVAhUfd2kM+fUurp2ka+TBWtAfvzWW/sEaA6VpcQRmizhivpihDTnRyvzNRpMUBYcf
GZDYCPx1jtjbA0RiqoODlA2EeRz7gWwR+9YJu78XBl4HgQPZ4XYEF9bsD+krQBqZjl1qa7R3U/PS
dyNESyv75gzSPVhqs+oCu7ExsiFFGntkVyTbJdCu/zZO4vFktJRnurYPkvn+zyrTTzpYTuYLzzUm
S/DPxb98qjQYnpOueaM9Mu2WaaM89BCbZ6G+J7sI/Gts+cA+5OMrjyA7MId3KQys7LYJsXPbjTZU
eTCI5zqCUgWkIoxVgjwjJOfS8WKFTF+SgxM8Z11jL+MSxeoti/IlG/VoMyaOfdGAuJ0aIzDjU8Ds
dV+ECG/RALkIyC0tS3zJNmTrUf+30p0kgjAdZ9degC6kczK5qUqG319TaQhAsuGATePwDey5HiQq
He3AVdc0N00gvZca5DVHx4d6X6y0o41i9JacgcJ/9LQSTFj1r3qwtDd14Wf1x4UBftyMQRDEMZBd
LI3ceG78rlvFnNlXYUBbIGuT4oCEARgdwjFY1yZUEVIjLJd5DfKdSMnTleqK+0B7A8iDvm4g6ZdK
3Vj/dx9ypCZNwXYSK+95MbqKi+9l2QU4blknOnL2VTzeTG08kQxZlprDTY3RCZPGWhP/Lepw+jn2
v80DHwpY7qX91kKWYQHio/ghtkJ/M/jA2AjQGJ7NNEjWvGHGc6Xx70UloWaegAcPu7ofoHu2FlJN
0sx/JgF8K88o6EnBrKnpz6OU0yTIqk6T2goBLcBNtLDPjknjaMt8FOkSMafsGIUSJO000oXp8HFJ
Q2OmI4DiFOPBkkiglaqsstJQCJ4YEF6HFlhyCkIwaGgFa+81O62XVc3it6EQV89BrdeiF9975ne/
UDL1O/Yd/9nLLfAw+9K+Zp6eQfeJxQf8ZutzNljmmtm+92Cm7CUJo+2o8kfUiGoIgK2JUTdO/dxC
ujhz5MGgDNQXn8/h2I+HA/U6HYrz3RCMW4IEVRI65X2LiN6EEFLwIVCy/N3GXDBQkCg1OZOf/JxL
qCNaj/z+63pOiz26n3Un8G+gPEX3tNUcYelt/REs6cDcqCBNaQMUWDkuqMoUOlo1NCmEttN6to1p
cDG0twbH7kPiBzVOybom8TuMVlNXisK9DqJIUbmbBAgXgDgpUQ0NgMkuXFhOGW+/eGO3vGqHvD/P
zo6niL2z+uGLG4Tck7V0ihZc4C8giAnOrKoda9EhHrAPrPClNs3wMjCcW1aA329cCwxkkwtqrsZF
moQani5DsQKeCKIG8/NJmnkNMus1PZg6stsDty9l3hUroZxpJMyRgVvoDADBlE3Ofzz8aPXCtAyQ
LaIsXbEduooeMTJL1GXSpU7Eh/MQGYWR2kD1AZuhppAG3he/uDeqeEWOTmKgPMiqPWtv2mKyTStY
Q71rIdNmx4uiLiA3YRj2LcnGZuckXb4vLWe4jhCChEZc2rxKyD16WqT98kWzcyvTe+u8Qi5pUuGm
zU7kBphHAj5cLSw5TSp090xPBLvsdogRudOkELi2W5AOaxMKfYtCVSq4qlKBmlo2SwStgrNlCwO4
GnW0B9dGDPorlB6AkPHDD6cmMJewugHeHCGfxedkvUrEFvpokDdGOucKzLC8FplozqYLhXpmFi7E
d0CBoiftcKgC/Y56rjLRFXhL8h13VXmCmkqL0ECpRdlGrwG/88K2/FglyPNuZXJEUhPDD5N1aeOg
KTMThITzrZBbwqcBgmZHq8kh3YVpyi4MpApr3xfJmr5Rlfpa6Un5ACU380S9Ngy6c9lw8P5hjJqg
0cXaBeJinVbBhw2Vq3dhpfnTdxFVteW5Hq0r+dNXEeTxbB3FolnPC4mQ3SzIFp9pHQSHQb8xeCmC
TKBUqRX/lZElv5lIvZvTQ7ybhWCtJztzHW9ptIZ5bKNSPplpvO0G33jNhQEl67IdtuSWIYWeGzjY
t2NvHv7bsqOp1QtXgIaLli1CUR4sggW2Grd2qBoM14UzdhtiIaNuitj6l26sukRZprdNuJ5HQ4Gg
hF7+jvBaeOqhKXRgGX5K6toxouWV66MQQY2mjuKIjGvgElVXT4E9ZIqmn7pIGSTnrO6yqRsNQj9H
tfZrWgkZj0sald+pFzHHufSd/uyN4/jUlay7atARo7HYsOJbmwcXGpNALt7awQJnAO4IRo3mDhus
XQiCladEGzVgioYNjRW9ady7IAykedzh7cPQJUsaq8coeXSL3zX+87YiBdadh2X/IIoyAy1X3h9d
Re4E2LC1S027hpYO+KImF1TTNJbj3FEvLXMTGMDE2FC3N4DhLrPgQj2aVGKDvkCAoD9Sl5b0fH7n
ZenjoGhP8r7N7jUVtS3r2N5ig9FD7iau9xK1+xdyQVImvkCDYj9P6Aqmb1EIAASFWoQaXiRsWiQq
mn5vAbq8AMNEgFR27S7SJgCaubZtbWFqTgyRLRasbD6GtzqvwhuqJfNdAnmjhU4+jYkyu7LmFxql
hpyHQxlE7m1yylo8XFr8D0zrZgGYknQni3bzpPlepbqNkYLCNshKZ4WCK2BIgkg3jw5+OZ97gUIk
QGtT/8vbXyZDvuYeguB1p29Tnvc7F9VCD1Hs/IzTsfhR6gEyB171VIAu7W8OWes9BUNVTw548fa7
esChS62Q47B074FHZpG40LQvjag+e7lmvZhsM4ZF8lI3srnIJAJOW5l5KeJtBuD4Bsko62We9NHF
bj1FJGscq+P0ZpRmgO9IElco74M80peGhwC8xf0AlV8MtOrdSleQefcuOPAklgxWZAlME/ucrKq2
YV5CDc+xA8i65mztMDN9YgW2gkkXdT8rxKo007Z/M6Sxam9IX50OQY0c+GyctDmOh9h+H4y6RbGd
mh5C7GaaPvp6+4SUR79Oc+z2W4WFcBU+grU2Xpcev1DP08GmMHYZWxqDAXyHGuW++BiNIpTLN04F
xJSa+jk/8GW50QMwmCagsEYsAIXwvapRyS3QquAL8oC8vQ+uKJwFes/U37h4pPEQ3G4r0wrGI03M
1cSOiltG+djkyXDwVFlF0/nlxVFX1I3cEN/TsD8ZI7S2wcIBfsamEidyI49Ri6ptx0EWuwf4iC99
p2iQ8Ry0qTYgzNNqkRi6uBm9X1+AfdGAZkXq1BV1hf/PWomT/jPDirLgDoSA4DDP7R8e89mRXk68
TYILZNC2XYw3/bI1o34DJr12NW/11ARX5N2RTAI0fRvdtwCSRniUpa58C/N6D+Id7ZfhGCcIl46v
DMwCSw/1/lfwZmk7h+v9DuWlQG2qSZ6DusVUb/ajjKvrGNrlIhvK+JyrqtQsATxaQBJo6n3aHeaU
bFWI4lBa4FKcSWYAC4Wuj8Y9sKvq5YEGcvx7ravcRo7fDKHkyvXh3IAh7YX/roXBXyJTRuDIBSta
0ATWCwP/1yY1hNyQE1hbP+aYbmO/GD/sKN+JpkzueGPFD2ZhARif66CvatPkIWdVe8IT55UGxziu
z6CoPpfSzU/WkOUrKONCYFF1A4434IIuqQm1FI8wNTLIDCMehDuVUI+7JmPvvAMSl9/Zg9dccuBH
F10f6N/iVmqrqjHLPXUzZCygjimeMkMdwYCzXcRghvkWpo0EtkL3917sp0dUnbpLbIcWPGPseSyi
+KxrQwACXcAAICTbrbTKjw6V6io3ptz0qInPiFdCEy1qkQwDCmsFKpv4QN1PN0OtBrAYuNEIVDC2
76jsAMNWXX0PXMTUVcQ81VsBpBX3LzIoqxMq4tzVpwdSEigBSIVYusoj7EApTx7QJKq+R83HGuSh
QXEOXETgSMYDSb/vkExbjw1qQGTVGPcopTfucxZsWkQpr+RRJKkFxEEgF4hOgWfXS91xgafNsCdn
20JNNhtaYK4wlWa0ak2EI9u1XYmxWNautpG982pCU2ufgY5p0SlmGGcM6yN1IVJjPTmcfXQjOSSb
BKXKK9kwd1eXEAyjs7qLn3rHKpGs6CBPo9Sl0/rsbHciPCKoky4oq9XZHaiC07LfJK2vAaRc8AOz
Lf+oA7U1ZceyEJRcEhlWmkB2Sp21g0y2AzBA00rzhD/XRKQIqoSrLMa2x8wBdIuLPrsFGd5ocvTu
mrCECRiCozT9t9nUpy4kEexCLKMu5+nSiwu2SrUu20z9OhoVZ3li7ae+EeLl21TlhZaoCje7DZLj
fKgmA283rZ+jxBYkdfKQJ8ciEtkJu52PZvRTgH3+7MdV3R+L9kh2mtGFgQUaVZ2oZqyLp8DmYx9C
MNhDLaUVauaCbI4awJ+/WpYARa1nGhC6QhgdaVQg7eKkeBidwXmUDDCZIblypjmPZLG0cQ/6CH5j
ytRberNIa+4dyaNERmLVMiihtVrrYkeFUknWgEOKpsaQkj2gGCtYUBclscbl/7iTZzX8lgDi0iIL
H/DcQaX02BTHTjWJtNDnQ1wAMzQWR7qi4crmEuTElgRv4+eciNxpnDzrsQafz5+XNK61fbOGlFay
tfMoW5Fu+L5Q1WE1/k9WZquLMwcA/+zkebbKddM6Srf6xcKMnwzBP5ootfmJbK4Pfj3Hzo80OCoP
DrYGxNE+XWhEooIOlM7gVSu0uzlNNfZefNSH5pV9VpbbSDOQidJU1GgdKCqVF/XIlSaOcTdNnDJa
/6w1L//vtcj+ecd5LfOfO9LKZllaR9Ri4/GJh1GTofKWELz+ZxfHHfMp7fBYmUexnfjapVEkxOPc
bM+2o4mzNFm4x6vt0JkpEDtkmy59AFT2qWEcyEZN6daoZ1YNygxAUvoSdzhBgLeLecOTBvi9n2ov
dddU76Xlv/j4R3gHFfR0ATzpdPGvIT2U3jOkMg5quFQz/48l/r/7QAIMVV7g71473HFOjXTtBRE9
FHEeb1ro1E7sEJYHZZe61p1Lhx/52fQfk9G0Xv42KfTNdmKH+M9JMq2tl8iyk5MoUXzJC03eqOkS
L4dW5nK2jAjE3dxEbcizWIm+6orNsqyNrZHgjOoKY/gyNedLLWyqcFqyN8DVoUsVlFB3UDG9WxPG
xjYLQQRLNhsZykXbeSWoQct63aOmfh96LH8etHFbNiZArcquW1kw20VUfdg9MLbtG+Drnp0KZ8hP
++z/b3vVoH6NsldT4ktlr0B5CU3mYUqWNaCtPfGgfZzzZ3lvNtve8eVyzp8JpDARhU38zZwU43b0
mke2PJJpssfLKkRFGeXcRi3MTrFVP8635njgbJsmHpbzMm3Yf12aBgYjn5amhXRQOd+4ay5HAxWC
zB0RGMwBSbnktesutZYVqAOQ4WUawRNq2KOu5alQNvJrzRAKikCQbGmFaS4t8LmKALsPCprUop8N
tqfTSrNpXrNJsi3eN96RBoEDu0+dnJ96lPGvZOFhx602MtPOAy++erCRmlUmHzzTuyofQNWlurRd
ccoIuTYRZkeyuT4IDgAKv9Lg5KbWdZEK38y20vw9L6sN/tdlaVKgIZiVCpbhHIVtEC3bg9GaBqnp
PpcNGY4KQ41dlew0Z1932NnRfsaPgIOgLu1nqOv6vUAhElITc5dGUcuG70t28iOcenpUEG9DOX4P
OhyJIk/vTyAUxx6P+p4y0hU1SVhCIjZrtzQ1BMs6XhtqCvXnFcIKBP9W397/YZ9W/nKTIQ+SheeX
YoMQR7+XXvRg2r3+5kGINQid5EfB037ZytS/QPC3O4HGA+WEQxV8N5ozOThQJV5WHjjlG1nX5xI6
IisacLcWNKbeoezcrNxGJOcgjopLPAJ7gNRW8sM1H/vaGL9bKEpfQce2VNvmcIsUMWIPDMKdeOcO
b4Vus0WSWdGtLF37QgM4AqC2Qg1oKLGbBmoN/MuhiToK2Rw8Iwa1oqMgUJKJe7KJzgHKbuiH+waR
wY0VaeIa5rF5NVr9jqlNbYpUEvVEp8UbDYz5UASGyGPkeeYBUZU9FbXMhS7UhbqzcwD5+TRI/mSn
ZkBq6eAk7u5Pu1oW7NDaoTK63Rd/ZacbZKMWH1GQMw3+MR3Vu8gf62L6eHO9DbkBElkexzrfzsua
wNSfU18sG43Js+sioSOByb/2IV7XKDRL7lkWAPZbQbFBtkG5NGyjfvFYizI+0eZvvg8UgBDljyAD
eVLp8t/cLldZVnjQD71HMijFKSVnyzqwwt9InQHGnWfvMvmJGr3myeZ8WMd4NJ4avayOBrKrm9G3
sakE+cAiKvzuh2VGS23Mi9/g4H7mzmC/BJpEcB+R94ur6fq+slG67+FMdpeWfr8UnW68DXa/F66R
/9a98cCHoHkDaBMCXWA/9DhbxKIfH3SzTLeh3WSHxmPZ1fbjaGUEvXgDkn471Fn+Sx/ibzxPh+de
yAGnT6M8BQa3T/hmV2uv96oXjyMcqFytbtwnnh8fmzZxlnWUclBgO+yY+Mb40DHjATwdzhs0mqHm
FNrdCfph9T1o2t7Jjh8GUZm+EecStHV3LYsBpE78lRaguA4EmNFFK8rk3BgxDvuW1b+3ztpNk/IH
wDWQyVIOJnOHLWoo43VqZuUNxS/lrQpR4IWAQ414vVPcDGiv+Yu6wCce8yuZUMOlITMtAiteSK3a
RVqXboQCfeBPrd2Zfp4sEDYWB0u996aBENUCY1jdqBe7YXUuzPg8T8orvPWHOAGJ5+dCJRLGK3yZ
0o1GEBFsqD8WJh8vNtii8NsfRPY2Kj7OOuPDsSsWpaMo3ybit6klH2q+9GsZjUcGrCs3/AMkbBaO
CxaPKrcuE2ZhhDQGggPphjAOUWmyMwo0nmmQTG5snE2r//BnQLgjTRY5R631nSXRUdhV+61KbOPe
RNDs9Bd735Rf7anZfXNy9uHfAAC0JPYK/N98C8LUvJcRqqmmSFYZ9uyD3xVJkJPnghuUMAlUqlaA
f6FrO3BPhPYNv5jqqYck065DCfemGyzj24gHb8S9+B2vMNCnsEw7DdwZr1Cp9kGUgYJkNRM53epJ
qpmsQmAocutpJjk4IYrAaKYFRMWVpxAd9/6ZSffUPUAUaaYT+/o3BvAROWCnh9qLaF1ErX0PhHi6
wR8jOIksAd8wxKt3FrNq5AViC2rhXIcetQV6VcvMfkC6aDPU3hihJjFeg6PL+JHaqCwEYjZ9dkZd
rAJTmNdKRNq2H/vu4DbdcEKeHeLjXtXcN3jMozyvL1+xjXgMM4B7F/H9yFswhtVerVRF7Fem6eXy
b59t5NZ/fLao1r98tkTTILKrar+odCuWrFgyK+4OU3GW6gI13x2o7IuZ2j3qSNi+FlkmFoisgkKO
wnV+6zVrKwFjwGR0kbZd+zLWFkhjlzi1dt5GQsxsGcsQv3UysirBOzpyTqNS8ZKqKbnubVgEsXOv
lltLeuVBAyTkLFwuz3RFDU8rMJSFrruaB5omfE+YHi6K1pMbK42sve/V8b0/qJK2AVS/QJ6cUOJZ
v5DHYFsm8pvWE6p/xBJ67NFB4lFizWn9LzH+6ZKcRjhRCsBLE2cjZIxjP9joBgR3Hc9HDUqYrxsF
K2YW6xZGB2RgD1jQo+sAIm1n4zdyC3XQnDp1jQhcj7NGknTdpVNufYRaPjX9b24S3/xtCSgiZKw8
/tQWxRal3Mjr4Zu3MZ143BaqK/J6mUI35CUrG/2QmS5kx7VRf9Ud+WtIA/+GRLO8gk0bFevK3zIC
d8m4h8yVWrbg5Zb8h9T7WLZC3Hg3FqhsB7U2GHY3PjBjS2QXkz0dbalb62m6nw6+ahQVG8mXLmKZ
yT5tdGSiG1SX+gRcjRKnXxhG76yDMtBPDqFd8ZLo3Q3KM24fd4Q6zTHqEKfJR7M7ocgE9BIFiKpP
EOgMzU1Uo6i88qTY0Dg1mpd8T93a3MrS5KhhQZOUUX+uWFOhlD93wCDju3JBxqRiHz6Wy/myZgzZ
X+VNA9yLJPgvobSQ1UjeQmudn7kIASaEvtSyqyDRKDKg+ZG6xyV2Xt0GjG/dwkdoUi7I2KoRuvKB
lNlXjXed7bVhgvpjGuXWyqgBNJTYGTh4jR8ZfdHwFYrPXWbjO0eXsf9QW3kKhTPEzalBjioXCOn+
0+/AL1SC158sX2ZSf8wSA5rlS1prngMhIYTiVWMWnrW2Ze7mF9CDdRsdXOCX2gits86fDAX3oobM
dDXGwlq66VCuE+xUPJxBQv80RsWSXDKyDUHZQr8nttfzCm2iP+F0EoOmz+flQoMq2SFQDV1FmdOV
YFJwYcR5LliTtRtbG/Bd5eV4NpTO2bAjHzLZTvXPbFpy7pMPdauqcOzlPOIaXrUyXAhKtgIJI1Em
H02KaGSLenn0c+k3IByKfk22nEbI3Wm9atMX2m+KQH4JUmZJApWfGOTpHdDsJ5wdv0Yz/whu0mTf
iZ60RHsGCto6mxr4AYUVD1CKH9JzM+QluJe4dociNHPZdLGJGE8eLcAYWf6UUbYGSLEE9iOBcI0T
xr942rxXkdt9awfk7TU31u+x4fHBPcl0/B2rbI+XVg8WnBbV/F62dvFyxffBKfG7SMVwmi41i2sH
o8WeqswaVBKpEWpcAWTWAFo8idNgl5go2gMdxiuAl3cQ62wf/LEOTigWbJdk1zjIF6s2bq5ZaI23
wJHYv6gJMbgCkDGqnKON+uJHv4KcrtDLp6ga24UEI9+JmkFoxUlXzWyjLhecLZ3c3FQjAOGiZGfm
RtVTABTsPfPDpW62MXAtq9Yt8ydHdtUTIq+AN9b8nhyjKr8AJeVfqdem7U9ZNsO0CPTqQKuax/ge
qjUrdaDFg0jsqZuPzrgCFsjeUrfza6QHEeDeUHdIQobTWOuvLHVTcIUme2Q3rCWNIhOvHZoK9BY0
6rt9cu467FBpVJdme0XI4I4GsXVNFrUz6LtC06wRbMtZi4KM9tBhc4BQUpGFZ/xvhWe60kT9DXzZ
YmcalTMuzCbsEYAfwARvFDgYFlBmVlfURFAFOIQJmrn7N795Gs0gF5o2d//fl5pv+cdSf3yC+R5/
+NGAxwTf98ZDGENkWYNKSLWgy7kB8YezqqxaLiCUkB/nAS8BJX1TFf9Mof487KsV5y5d/XmDvENG
0vDAcvi/LxM3nx+M7kKfZDLOdyWj2zZ2tXBt427kCc5u6kPMU6g7udAlTanr9AXKm81es5Lq1kEa
0kEq6FQqxk5q6sEBCkQL6+VgWh82QVdpttEganQe1DcA2GjONi3PUCvxOZdmVCnQctIzz7N91FG7
PeZ4EtFd54EB9DrCFdml9GPszHncu+usToLldMfPhRGlQuE2OLwF3TvnJU7JjZGupqVocsxfc0/E
12mpnBv1Ok60ZnIJtOBigYRoC4YJfnC5zg/TlZf3H1d/sZGL9G0vxxcb86gpP69mm6uWmVelgdnW
gCV0mdr4xoPeLbivew/cVDGY1KkbOllwz01IaIvMvMbKo4G82i7unH5Jg43tB/cV4i1FI/TzNElw
KAWiiAeRL0BES87Kq29ZF9CkND/r0blorl7/tLl3iT1clLD4YcpOXpKDmynQw73XyicCpBMMPVJY
dEQCJvtsIg+yF814RZX5Qh9wIMid9AYCPfsuTVLvggfSmnrUaCPYnHOr+9kPUYZMXwdEXh00bOm7
IVgMvCI6trmtzvON+9p9XmWp8WGjqz633dc4HvKFXhXe6zQabXUjeMg4z+4cx8nuwHvtnlg3HskE
cYjsrgMQ/xriWQbVPBktya3v72KQMd3Ii5quZbvMqsSZejJJs7u2rF4qrwSThlqZTJKBs8LVzGg/
2/rKapd+qmdbcqGBnBcouqhQxEM2WjNuICcadXa2mu8aedzaZhIM1PN6kZWbe8+QwGsZPj5wWo3+
0Xa7O5pGPxJwEQ2USusvqxsNaHjT6SPMP0KGE6UA+9dlNpVhe5OBF5/mT8a9MFkYoElETSp+YeTL
3DZcaJrrffmpGjMEjNQEXRW5UBOM4ABhBjOmn4oW9foAontFwZfzbfWu9HdaA9z6/JP2ba8ddF98
m39xCJCC95/n+/nTydIJrlX0SmtNf8NA1irqOlyn7ljbBzBsCFVMI/aeCZEErSrk95R1j2ZeZI8p
JBsPnq4Doavs0LOztKq7jNiHA/zps00HKqO9X9T2EwfRHTnprmksO1dvz4nlaCvNqYoFhwDfQy+N
Z9EN5VmonlsH4wZYETAnN4Hx0Lqyvfkgver8zHggU2+A2isqouRINtlH9a5IKn05TXDM6EEam5Bz
A0ycgOhhX92ne1ocnLjZAVERY0FdmhDgn0VzDXlHpn5EKDGXfbulxVFtUpxSq/xFg/RxtcQ4IoUb
Xae7d5YA2ixx17SY72Xiotv1hfypCdL0e5V5xol6EtvDbeiZPehE8AONmozugFRZ0SCZKkhkLuw2
lAfqZmNt7bwEwTpyoY8gUBmnjw9k0DxovATNqO/oA4DWQz9EXOIoiTOVSF70xOrvRtvjt3oUP0MR
BN8g7T6soQg47CKJbsy1FUi3gNFMg+BUtwUU+FBB/Q08hTYocYvuWPcJoGvm3WTuocDHmwZ8IYjR
LD9O3KBQ2004vRmbnyH1cezLevEFqGelDGLihnWv4WPXUfhC+etIL98549VjjSTbjjNI/CBKGzwq
B0ptYw/4brM3DUHO99QBADIT9u/Myq9dPpivPO0G6IGa5Z1rJf3Wb0x5CBs3Q5wi08EaaMvHbIAy
bgmBzh9qOjRK7d8JpnsFgsH4Fw03oZXjXyPXUZKg6sgTXwOzhZGh+CyP5TM0KsDlDPvsJlT1eR54
SCMioDa5uai9JzdUR3ysNii3ebUk/RES0QEkjwfQfKO8Q1sUw8/Ci4EuDcwXyA43ACUaxY7JLntu
evvk1Ub8jnqefFkDHn3hnqmfK2NAas0akvfPmSKHGAXNrNwIsG3L0ldamiJBFJX5M12VkZtNV+Iv
tr/5Rbqh47lZ51/ybJprDUcwg+2+ZPWmHJszPGjO6O4pvTaNesiSrR2tQZnJZ46OnGmVvGE7sss0
X5QjEruXuq/rrQv6gRezqCc+Kzf3jXVm+e0eKCSI8+bVxGeFvTTsaQcCbTPQnpW/jzgZqtQAU3CG
CjzKZi3MtcLOL2M3AA92E2f/pS+WKV+ECQ+PQQbZEUBlsupSjA4SLoZY0QDyhNUlgYagtUpHuQKG
KjzObuHgxJshyr2ltFHNKQDUOPKi7x9jYZZrsJTJzdQdQcRmuy0+kun1j1wYIwhc8xMNUiM8EIah
qOuOerSazIyP1WxDfKwWWVq06XnZIeLlm9mCOLMgP3QSvtFeqMf0nO3SoGiX1KUGQV4Qc0bsYjcB
AJvKg4FAbGkrKRGy/WWNyUNN+Pcaf7uL1UD7te7BPRkPdv2gZcaRuBlCqJPuMtRaraX6UkCjL1Gx
aHFtINr9YIvxqEP8dY2Ho3eMWRQvO3+0TyyrrGcddOkTbR0vqwNYKOtVBNTcN3IL88Y+GXq09c2q
R1G9+07fGMYgXNEgZnHX6Xp37KLeX+lRlrzz4lw1VvDWZ6BdHbsxOehFXj6oiTTeZhU0dEzAhawk
c/dZjnVcZro/IwR84rgT78iWimVvB/Et8w0DYq4jWEataoSIcvbh60CRhUOOsVwZSJ72YOgF94et
ryRdWTiqipL7CBfgahpVV1b83ekkVNx9lAmpBqSYPNoyAHq3TmcjKcvxJOqwjQC/vzduAzxn7hoP
qXXFlzb9MeJuWDEXQVf6W+Zxn95BWU5pcN2cQHfecnDtQkxRvJmj1Jc8SwW09CKx69xe2+nIdF4F
SsKXyMuNr42UJ+LQDkqwdyaVeNObHHKQqL/QRFo8lii9R+k2rqK2hmwoHsmPWso/bPMoXZW6ztai
bMEMZONBiRKN4kAfOXTz/OQ27ffpE6sfxa1B9kUeRcx3UCxIn4KiPlWVFjymIHw64ImivoVieFP2
XMfbwoxj++B6oEr5t31EImNRGazZ4fEnz9jwy/PouAL60Ha1zcw6WTS6hAgBjXhxMi66xom3lRig
a6ZBB8EPVFBLdWebl+XDDti29q5XDQOxPrIXsFGXBmZbxTy2aUKzXxLKjfBuOAPfebYb7gnfNts1
Lx23OrDDi5xoWmdlq8Bq75BbY+uS4+kRaYZ5LTNHWyfqKnKHjyuy/W0UwFLQ5wAruU3x33PwkTrY
sNGrn9q2/GkhyvgzadgGgTjxZhRhtgJ+arhw30dkz6jYpsw9d2mWo7YI/cI4+cSIQIFi6juIyGGf
Ex3IRI2nosh0hTQFtFzrEUK0AK9uUo+jWlkV3P0PY2e23DayrelX2bGvG9EYEtOJPn3BmRRJSZRk
Wb5ByHYZ8zzj6ftDUrUl23WquqICwRxBQwSQudY/SBCXrEMAAP8bwzoRyMnP7vz4zVr9RZ8adRcJ
k0dyoQzxXqgKb4kyxgO9q32BmY4Wffe4KxzdMl8LN4hWmmmmZzdWnZtgyuv10GYtXG/44rh5fhd1
+mPMu+bRCcJm63l5uvdTE6e0eTLZYzJwXA9r85XQfrTy7Clb2aoz7pAQlBh1eXCzrFx7tqmvZbGH
vHex3joIw9xaaQpcfGwepsyD2h+H6Z6cBgRDHB7ucQZ5qyvtk+JF+yyw1n/lWeEZvGrnxmlOxdtZ
oK6ALPbKA9E1rkIf+sVKcv9jUlc7cr06rzBcnhBSrO4DgjHXOlmUDaDbm52xVGwEEDrR6U/QwLuD
0ItZm9ohfFhhDfFetBBQ5Loap8jwQUg7lruMZ4VxrFo/WXXlP9hmkxy7MfaWUtHb+rO+zY3kmBuz
PRMR+DVavgmmhMWC21b7it5GC+ZfT+7s1hrReuEPkZhh96A6FYJD86N2DN76dgGKxobeBpdAQ7y6
9UhksTecvggVZ56hHZ+xi3mrl0AMNDKv9bL/lEXe2lcmOAZNE+9EHwYbkhzk9ZyJ5yK5ctRtIIXE
SbLT4rT5LHsETSi2EeZ8CxZb6fIqPd8o6rD9y7IUnidfBkvGdNydbiENF1g17mfykrbVx6JsJeLf
7+X1L8P+t9Zfxr537uapSkdpt5M/HfqRpCtW6OXNQARgk1Wa8ZABCcPmOJu+595tMfTeH8ZU/jBM
x3lqE42dpT94R1Dg1XVMmxbKOhthKsn7TR1FtY2UICf2NK+B2nnB08+HxJ2Mpaq+vnOm33nVBWIS
+7TE3EfAvO6ttMageGzfmNjv/fBkYG3epU9CrVV+p32FNk1qbBITcHEYl8UJEny2BvZUfqps7Zuk
NirWNx5b8ff3MWo4BSvFM19aiz+mZK2BMC4370W3HsoN9sjBJrF9/2iOUK/M4Vmi3/O8w5ou8Maz
I5z+qLdsZMLS017r+NrBGB7UQVuQLShBiHBL5KwwCQuL4ihtaNK5aM5F2Wp0cDtlK3tF/Um2/tXY
2ArIXKQZAqpKdmaZwLoSA1q9HJybslVZas71fWUhGDA2L2Xr5MaPNradC360KxRu/fQ+8GcCQxse
Ueo2xbcMDvEKWQ1xqxS4/o2KHT/5SV6tcZKaTlC+koNVxNZ2KnLjzogKc9mZVvDS6dklTXLxA2I/
+Ea3/R6Ufw63gxb4RhfrCPnzrkAfwSUU46ZHs+k80APDJ3n7y3pdZNbWLqqr+5A76ukd3O6bLMMY
6d2QKC2CZmu2AWK4E4ZE7w1aITD8UO5QsEGJqgC1T3BlUZphfyOLzZi/FSX1kLfDx9bx56JsjVTo
Yf/j2HwCo1Nm6Qpp26NZ29nenRdYoBFxZHPKNDjJsjzMXbx8yvZRbIdHjcWn1DOI2v4Pz8yDO6sf
xEWd4rMUQzCy3tgCG402steYTn/A0vPvWNtee8lqfTToNST0mleu/5kL/Yprr6wurE3r1MaaCCUA
4aFSn0MDbTjua+8+C2r0uHn4n+DIkIPyuoCgS2+cJqDimCPWxqXJ62aZa9nwOXKN18614z/0smH4
nIcyk5Ktkhp/t1yMVgffVDFk87mn/RptlH4kTdJp4cnTlNdE8cR1QdnFWnrMo+BVLtPkBsGB5bpw
jC4+yMWaK/gNQoYv1lLNS+p6tYOXnJSKV8Ws/CXrm6GF2jHXi95ZvneV9dh0JrwY3HKBYO+0hTST
PtvYi2eaE3xNPWjQNlps5ygJ+rMDgRqoQRN8jbAGMFW0N3Q79LY/j4y1cLrLUuM5Y2VzQoIpO7Hq
zU7sQKKdOSifHCMMb4wo3Ph6Wj4kSdTdWbENoKXHGXQg5rKsPFXdyValM5uj7ztfrq3qaH2vIX/c
sDhi12IJBctLImSyrzwgXLcx+0y5laWwdK3Vv//1v//v//k2/Jf/R34HjNTPs39lbXqXh1lT//e/
LfXf/yqu1fvv//1v4TqGY5oCDQvTRX3Eshzav71eSILTW/tfQYPeGG5E+oOo8/qh0VcYEKTfo8zz
4ab5JaFbV+wMd1ZVgEl/aeIRGm7b2t9JnZM+z751yuq6j/X7IL6BsbKN5QqrN81uB9TMTM7WFKRb
R+rKYZcqFsFYhtury2AcNj+V4RGfA4Aw78uMKDajFdmYFIMQlInkwY+9j3Wyc5kmK5Xf+AF7YtCz
88HM0uFkzIchaqpNzkMPRaY/W5Oq/YyYfrozO5UVu5laFXgkp7t2kWNlZzkBbgrq4u8vvdB/v/SW
JSx+WaZJDtoSP1965PFypa9t66Hpw3FHEtgHNaVN61Qo5UsVkzSZlxP9BA+6dER1J3tYcJ6gaqvA
xP66V5V5yiENnA/z9Ooss2EMLWbFysE06+AlCSt9FRlxf7KxxLwpC3QyRnJTnyZEn7m81ve5K/rT
YLznrqqH04ifjEd5m2nVeNsGkXEQQueZC6XB/offpWv8enGEStSXqyOAhlimZf58cXonLh2g89nD
dZFuFSa8/Fx8IkOR3+Mo291D1X+Sj8OwzpSNfOTJ4twLuFZ2PxZ4FeuB+0oMuF1bZpqhmsaDKchq
zBpMs/mst9XJnteIvBQvWaTmz6ZSYBlU9HQdc3FT23eBkld3AO03JOzNh3xW0y/RtkXuIPZuZB2S
YfG2KdB/lK1yQBUOG3PW5SdqhmttFQp4e0a6JDgV7Sc7Q7Xfy6A8Dh6aGUYfV8vag0UYNA9415sP
v/QV2l1t6XsH545flvbSYU5vTfcwN0r7uanzYSf1BD1Y/qpHTYR/VL2bPjbzgUhhUZkRAmAU0tDq
Fh3Uw0PqFtmj3mrVRtGmfC1b5ei+T66jc8R7b6/xRlHo6loXTfxBXL5r7PmprDUb2VDqavAPvwjh
/vSLMFXV0fjfxDHbhoZsG/Pt9OFJxZNFH5GS8R9MXlHYx6nDudeQV5Y8w7D8pLm1/ioXYULphqNv
esNZCVyWaEqFFWQUn6Sr7NUlVprHXu1h5cfKLYpi0cxubyEgQLx3yghzmbi8kYNkgyz+j3XXyXw1
9rZ17YCyGQ0n2dn9pN2owtFu5CcxxEa5yMIRtBWJInUnnGj/3vxbn2uFqNrtPzx7fn7szxcTAShL
qJbj6gjRudbPFzMOKlVLUtW72EM9kopN3YUGf+FODxUX0HeqrbvEzV5y1VzLta7sUVUBLL1e9Cjc
IjxLGrFw4B53xa4mzzA/Z6v56frhAMno1LWYt9FBVuPxQdBJCwin+VO2rGINeVddTe81Nw4XMtgi
G9RUeWsgOxMSJUDWXRFttoyKAi0bz03uLXAuf39VXPu3n5ghbNW0NR3JXVUYv1wVVlTCz5rEuqjY
5Z6M2TADaZMYCNvscis1UX0rilZDcR9aU7L6IL2cY2gg5ZJlHfp5EGMdpOSltLJnj+DgBqtZ1VWk
oMWd1ksJBcxN5DmwQvZvzBkxGPlbuy3s5/detQU6zVaxbuzn0FDhRYhihIq/k8V2rusdGErBaPxW
J/sVc6jp2nnuJ+vG2mGpLZSXapb3Xtj+JB54DOMrovsRSl1WuZctYYnHlldhwyVbP/R2RV1jkCvc
Y9Dq809g/MLPqdhEej3tMhOgylyv5oPFM4KgIqop7PgR7HcA45vOoqvd4UGfCSQFRGRSt+yU5tLc
1o84KCUNYTkswgI/Q96517w95t7FuW1CZOanxrtxUvtzkrXNRVblvLpWCTmMjSzKBi2BQqVqr3//
G9HN324dF78NV8NcwDUFu/C5/cNzaHRVXnejUV6CQJujztlzVFfh16wHdOgNlnpH5icEngcAGH29
4GuBIgb5fe+lIK20wTcVlQzbCh9/HulWncoGZjy6qRLCcUWLxeqjipgUcrWy6ITTOija6aELbFRF
/GwTzo54Ra7kJ2RigZrORXYYzc6xZ5WbuZhWiI+WjjnsZBGi0duUsogV8joEarZ2DH7lkhEUenq9
Dier+UC9hi3OyqiqrsQhAlXTPhFQ3a7UazNFSAInMO1KvcZtLr/1DPMD9brwh3rd9ml7PYU8zwgx
B9y3Htsvum6395bu+rdxB/91gMTzYrQ6TuGqmh5BKNiPml/uvaDQXlAVaTY8U72t7BZF6J8X5Lr6
xgHv1LGDkPWWaF7fpzX8iQjwPFxOW7S5Tyi+ONatmMCNYt04ll3wiOa6AJ9DtK6y6/1YkxGAVmAv
Ub8Iv7N8yhbpVHpPcTfpK08ZktsMbOiuzTt9L2cyGzKA7zP1aupf3GKAnIxPVucNSx3TOILTcJOd
+SDrzaoZ17VptEvNmt7qZIPsNzDKUFXjOocTbjGxqm8dnwhKJtr0CwLwB+kM2UTNjTlM7gsgRmsZ
2WMAfwL7VLuptN0QErDXdMPgGzjpFyesD7WXPUFmiG9VHof3IxsjPC8wuDbz7pE8l4+dnZ8/5ulU
YxNQdFtZtMqk3dcdwHFZxITZuKtrdRO1Rn5PhF1b5WpiX/QyT27V0t5q42BfZNUQes3K071pY8x1
uihrnDuu3b0+yc56ke1lsBbTINQNE2svA0aBzJDNdc1gg43uVAjhLJYcpNtelEy7DyuToF5e7w2v
Kn90evxqRJMD57X2lmzTxV2pGfVWJLUCHmhCrgEW56YI2/zyV/Mk8X5Ii3JLwKJblx2WeFlYXIqZ
jQIMEpfkmYiSKTmmjXWScUtRJw8mxgGyrzXxlHLCkpz8MH528nw1jfn4FMUQNJzS0si1sGNndSsg
aOS8SGdxQzMpVhCLhkNfNRUZuL7r41Md5eWy1lT3Hn3SYGs4RYjjTD4eY53oPJBE+8HSSRRYeeB8
hVO1TlJf/PBb96ZryMjI4cAB3HvhB+EWQNO0+fsnofHr25JVg1ANlReDpWkaz5SfH4SEocpGH5QO
w3iNEGvvkV6SlAHkpu7coNV2SIUREZF1Hd5RQdM9To1VYniDSr5lF9p91GWsB/oy/ZbzqwRcJp7f
e4Dh90lUe+HOniVWpM5Ki8gq+5/OXUtRlXY2sJWfsHDEGHfp13V6XUcYoI+XrRjjcxs0+p1sUMmA
3P39ZdB+XZfOl8FUWTfM/1mW3GF/eB/YwwDO21Hb8xum3XZnJim3vIrzMSJehAEMfUIv8/2mT3xj
JQaj/PVhIEcUCSB/efcHBXp2ZMqi5d9/ZaH9ss6xNUdzHP5yDg8P8dvOE6aphtFgGJ2vC/rJsyuU
0P3wCzHhZA7Ko7YTb0vXU7d/Vst3fKUBpfq92ke38VqtGm34BauN99511NgrMywzNJrWMsyZ2m74
pJtoueTJegxqhINJeayyWAsuil++fcIIQaz6FppH5mtiNc6f3vtlWOT9w3Zc7h/eIyEm73S2wYKN
hWG5QqX888+5H6chrCYz3o0eVC9zaWDK0k1YbdssNAkg2Zd+6jHUnQknfRvfAXqrPr338BQxkR/S
h0Xve7g26lAZwmHAyilAYDrhnQMLNA8eTDUtD/3cKovy4JMIHq3BPwZCxavqP+Oz3ozhCWvaV7W/
+fvfgD5HF37+53LzOjYqIUK3bThZP/9zoVqkI5ksf3flcBnF8hqRIbbvnnQ/I3GJhko1H+LJr9EB
p74bMzhtCFQvYgsVR7/tEOZTbcLWvm5sR7ScA/YLUHc/lN/bJSfMqf7h18wfyZijAR/+Maaq8y9x
XUMnwiMc59coloqrb26HQb1N2lgcWuzClyCFQLD1pv85TF0k8ACeO3YFU1IM4ULWgwCyN2gxkoAO
s+Czq+YJZkemddbIOTyl5EVltyw3sxs/IOwii7mJLHUd9SqijiGr5aEpDmTMvgK2in6kxZlFI2+k
zDfISHnOyyw1vCQy2F6ElzSbVC3LY5N09oEkcr9tKjHdwc32VzzK9ed5nq7xwh/T9DaPrqD0aJFM
LIqz5ge8QFCQ7M4A7U+OH+cHnbtbm8NDLQpUfnualKcK3Y2z7CWrZXFsy2kH+/lV1ssq2SgPY1d6
K41l//J6BllZz1PW2tAt2izzt7Luw8kcu9m2Y1TffKhLuyw9Nmq5MvsSv0k5RJ7KhPy11ZMq/Vgn
+yhmlc8eaB0Bi9+/NVbU7Akd1d2y0ir3vooKYgJzDBdHDX6mk2Qr2H66eYwKnXB9rHnI5LVKdyPL
uZP7y8bXQla34zrxagtXtSkelwgo80axmvTBbgP7NAnv1hIBpbmqTTxtUTeqiVeImZK/8cWNItIf
7z16U/2BCLbNo13ErBcZSSLO3jc2NstyDneeCOF0RAta8yR7iKSMd8TGCUDPjbLOiMWa0FVwdz1T
6o6bdByn1XWOkBVvNEW3drUN6xiluHmcXjvZWnM1e32dIffKewN/y/dJbW0KVxA9i62cVUyFdw4T
/+CYqpkvoQPiSFF44y5Rr+dpfE8csW55lt3lPANp/UWDkOZBFr3AETNrB1zn/BXkofTR00gs/ShH
+Y6v7KqCv4n8VrLO0KEjkOs+y/6hCBHn8LRgJa/NOHhfjLwOjw7acDxjuo0eCHFB6FFcjAkpLPwk
3HVjmUG2HJR4gWNLei+7gDEwoLDhRhrqer7WI9Fs3Q414Tp5Tfok2QyTCPdC0YtPyeSxALGTVxCQ
9cpqcv0G19HhonTdV6304ldwUSwlskY7O74b37I6tRayIbOGH11pK/ehl8fHqW6SlTwBkfEbZ4Yz
5t14RqoPGfuBP4U8SeI95oVroL46JNuk6N1tLZTiM9bby1GtvI2e1FBLXdI4SnPTRyW5h5Zg4JKn
S7TXYluFY80lI/KoLoohVMulx0PM0/zsXrZqVtitLHb+W1kMFBc8E8ar16kqfsMlMZqz47bqA4YY
4cbTCeTJYplV6i2Uxt21bzPAz8YqIN94tfFNzmYXtrLFZNdcsgvXHnRlEJfUuJFt15oMJkQK4u36
VR2lyQ7sWbBamb+5kbC/QkQE2lDNS5N47Nt3nmOiEcm6rfweba6KoyGyt+/cW84tcOLs+p3nn8MG
bYN8Lc+amCDYJ9smkz6fYD7I7028ub9+r7/7znLQUCu/fWc/rhDsJ+9222TDpldic9tW7r4gNwcH
rS0AdigdSwv5cUzaCtgqOZEitM2dK1scJYetmCXYul17NpA6ItPxcW2bcSHzHD2I6o0XOs+xEWAk
LetU5EWDo/x4rS06XV0AtfMyJV4FIS8AI36I6hI+R4XKG0uQ5AHeZfJQpjhS9u697ABowFirUKnW
sliosX5hsOwoh+AA5qz6oM82sq52SBa34RIr1HGfd8nybRjz1kEDLqct0d3Wu+RB9c3mdtSs7XuP
tBxb/pltvpNztVPjnrgiWbcsi+JG9pNDK3/Ajk0d6r2sywa1P44iepnKqd07RpmsiOxGW9EM5kGN
s/TkDxUr9WHlZcXeiXPsrdQsXSRBMf4RTJsks+sfYzJ9Ywetf3JykgtR5WVgwhG+m2rBxlJv/PvB
Q0cm6/T0i6455IoZBGCWnU6jv0amgRB/M6UXeeZhzM1DFA3WHmnAbeFYyAvpk33TRMEfRq+XpEkV
xC0txzyFvDU2ovA12HRYZo9x6S5VD8yDUq9LgTBHAsri1fHVMxLac/qTqI0zcJEjgAJBqOffldb/
VuLs+tka1Hgp+tF7qNGnXGHDoEL7mN7ODYu/OPxy3rD1nXv4ENDmgqD/BEoYgrMGouCn82HRDZ8v
r4uNOxYomKN+vqnQAFl5CRY6Waex4B477RVi3sLr9PrFraHaB6jG7VRiGZ9cYR3KdJ61crWlM2F0
ZAyddpuFMbkcOZJYpBeU44PnasXBxkx6LQek2XbSI+cL1JIEg5y+3gPTdx4n17qT7ZMVEdPVyv4c
FITnYTfidz6fKXV9hL6E/cht1+wHNYg3pV55X7xqcx1oON1ab6f8oKlEuDD5+3z9IqBmF0rGhYvZ
EJx08jfLfJ4Q4NIhD9vs0+QE406HCr5Jm7Z9iYtxITsoBvw8vPvSG8SXyovrYD4lT1WbkLdrVg13
PhiIo4UC5ko2KGa9cXlqPreOIbYOUqXbIB6U51zwl5/PicRduZoCJyGFC+IHj+TyerlyjNUX4F38
i6XgUOPNJsJyRBWB+CGQ9NJMlr8dpqLa4UIyfppyfFbmCx2n6CoggJmerElxgeBF+mLilfREsuqp
HHHwCMET7HI/xjbsmvgm+22inUA8yyJ1OQvByAbNtx+UAXPO+W1aKZF5KeaDk7C2K41IWcvXZ+h2
NDjfAmuory/UIg2nbY7uz1IOkr060Lsjy8mTLFlD6+K60fMaznN9yzJXO8CgWtigYp4SoSj3sV/c
aF7nPw92zsWB7HmNRVaVBsxJTYe1bLVSP1kppO72MvgIkvRHUjjqWZbmGXVQFE/ZPCPydAirE780
S877J1k8CfCbhBRyBHvqHFuzY3XalYO+6+32Vp8b4LpBIvvQrAzFjoe+tZ+KCA87cFnO0TP1Pz+O
gYXLzjR897UvvfAR+267lCCYa8TLwA6apcM7clsaqoiX2DFu9c4xzjV8k8tUqcHJSNXbt86ZQsJv
aNPVtawTL4ShWTY43cyT1Rk+pGp0n4RuciE1TsA/cP9orYQ2vXXStd7U/MzkiWqRf2uLRluDRFfX
4J0NlLis6DnxFWudKm6OsQ3FskeS3Qvi4iiLg6HvwKCxiso98yGbinU+ZvGzH1RkMmZTLxbS8TNu
Cc62Ur231igZ4hWKTeNetnaq/SryoLqVQxV/PRkqjIWkLO4IvjzJ86SZKA/yS6Xz/FDG//pLydaU
6KP8UgoKnywW4nLrjZN6lCjPK95zLmYkwBceO5mrWIDscpUR+IAM9RWPAPvcyZZiAu8TXTvJOcO5
k5mm06ps/DVb+iWwpOgBHMj0ZIB2jxvYwbKk9jlLNNTYZcnRjL0xqfG1lBTj0fDz/k62eY17i16X
cytLuq8+lEhLXkugKp/bwdbOsi3z069aYIZX1XAVh3lyI6I/XU+hVsmCe8M7Sm1wBFarReaOAELm
L+e1OZoFWuLcyNaM9/xCSwV5GtmK/zv3VALStvXVJ8t2k2WqnhqrivekxvLHybKjbayo2koW/URt
Tk7lfbZVK+RXjE+pP6I2JhvVhlPlRu0eslrJH4e4yzdZRIhetvaekR7rkSfadWyDToqTPMquaYZU
OYF6Fu7zSYO279Y4PiRk35nIRYHhAPo/qfr6nBhYCyRxqq3Ir9dns8TnF1AOH6MAjMWIY8PmWlkG
Lk1lrd1FaSf2hB5GLOHmOVSAIKmRfq76YD9MYNQRR8weNLdPz2UYnFVFU3LAohMbNs3ATmhuNcO6
ufFGEGdeWuYPsg6jqy9mqgPEmqtCt8c0ft4IjXKCUYO1oOc1T1/GDxrQKS/A3FEW5Qi92ARxp15k
jRaw1hvNJN7ItmCM+zvCINfuskc/YHjdFkSSZNEh7Ilwf3eZ7OELUjnNUVY3CrBGfqDdQRb9uhQw
jaALyKI89JX+aDRJcpJncifoFSFvLyhLfFF5UM0V3hsrfijJXS8GdW2obbfmSVNusia3V3Jgl2vK
pf/j+q+tS3dajZDNgeUxyxQZ+m2cRFs9GLMH2d3MSMzq6qS/fX3HF+yBzGc3xm9qCV8UPr6/xNkJ
ZW/bMO5ie0ZmK87hvUp+igd7A5JvOMnStQrDDdKGw7CFUPs2HJ1/A+j42C1ROtgHxWCvEwHPYQQF
e9dFTno9eLUzGy54B7fNkZlJa+TuhiF762e4bb9pbYz93KAIV33sayfy2c0JJGC6iock+ObtZZj5
vV0V3d+2y/G8mlM2f0m+Ictlr0pSRDdtAzdfuqO/F6WIznsR6hDyM3NnaIp0Zvn99N4qx9bAMleV
qw57hwzWbW1oP2RK2HICJNqqytrKlDCrttOIEcGlYRUqe3mR/TT26BX7ae9urh5KuvbUtWFz7wq3
vE+M5JNEwhSR72zsonA3La9OUrKL0YJWCck4377rbCVKlR4Dti1xHAYFKKA/u0iNrXgIyhVSOMN6
7PN4XNhudofuYbSXAKlrnYRJWUNTr67mbnh+AxApBhTQLdXhoiGkHEwCyG4GcQbdP+NJtmIxhsEx
vg5J3PubwSdOVyg9apqanqunIHbXGtmxO2M+jKhf3Plp8XXUq/ggS7LeafW3obJOHlRLGVYjm7Zb
00DrOESc+ma06+7RjNt63ZRBvennolA0e29FfriUrbmI3NuyEgfZKKuKrlu5hqrdyxJ+Ocjzjml+
gwf7x9lUbRP6lXWPU3ZzUeJTq2f9vTbbn/cpKXTXa9SFbJN1lq9gYxX2BITm/rLOjU9N1erHLkrP
7wOtcVAXsvjLQCMzSYszCD5YT5hiejuTHBClmbfLdcdJzhnrBEQXNEJYvr1TlEy/ybze+u0TK/yN
ZnugvxqiR0TSiFLMLATgAX3ZmUdZagfFvMEY41WW5AHI/7iMcDrfGmmPUHfn+JeOeOo8WE7jhY0y
393hqqtjVLfnGZvANI99rwQXKwAklWR4QE6fdPlPipC1XonAcpBA5fLJQ1RVN4lhKCdZGnt4tEOv
fZKlyu67Y5U70zYhc3YM/QBHyfkQ/+eTGbrttonLF9kj0cq3HrI4JsnSFEWELaFokKCFBDRhWbtw
Ucs+92Xi3qpzQzo35AIwK4Kw0PTz3r2FbPw2Arbrj6nQoeuYyb6bIQqGNol7gfrlpNeXdIYp2Dza
d3VBGEV2kHX9LAakgIW9DqpzRdzb7iazT5Y5LK1YDwFLZ+IsD707YMOGh+6mw1CJDT0NgTMDnce5
RcBfHAxCarKfbAVc+NjhyraTylqZa2GJYjk3UljL1dDYX8gGWZ5bFc//BuYT/n2Al1Dm9vrD+ydf
GYNVMdcpPq0idj+2vvcbcvOI2c3XoO/LF4KzpEP485/Ju+qXkmykrK/woCdsVhc7dQjLl4BtUjoU
1qeuZcGDBCdb7rn+fXiGS81NBTT7rtFRrJnwcXpmI4EA+vypmuvkJ1knW2W/vquCX1sdt38bm1de
tXT7QN8qkwFJrgkQSUKJ/wAAZS2r3uvlp9xq/FPriHrrmvH0KBLvpGDS8X3+AGSylx8whb/W2BVO
vlcrco+/RBu1wUGptLvEYw8Ryr+c/Fi7E2Y9ztgTIOFvas0H2WBMenBw/xzh8C89X6lANsYtYDyM
aaXnQ7PtnVJ75E+pbPvEz1aymNQgjU3CNgtZrIeYbRorBb8K9XZpKPqm76MI7BBDXRCOi5I770Zp
DO1RTlxFJYHVuRhYTOxmxNo9IrzoBI/OHQJj6yLQh7M7k4PiAYtQ1fRXHawnUtleI4xnFMOQNIzT
Yqm5iXhWrIxorZKV8NxK47kq6pfRNJI7n/jn418MUrRRXWW5bp0ybLUVJYpZK618H9Qld8wqlB/6
acUby9pZhmVuUkXPtiMYb+LjvHxl0agFO6v55SuLDX6qyykNyvtxTMRBT1xliQzU+FlFNGnZtWZ6
JOTSPYNJywSeCbJXUAgFupk7fHYdRHsRfEqPRqfIXnLwX/UyFLggmWYFREPi7lkoJzlD0bRvp5XF
X05Lrzrp802p9NqK/GF6fj9EBnpwhXp6r0k13uMLMFnLqjKLo2zAXSQ7Q35vjyrCvp+zlHuZ98wT
LmHWLh1LcxOT+fzcVfUqmTFLkY2JgV80zjFCCfZ26LA8v4KZGOlVUfyUlM3bSM1LryNlh+Q/I0s9
Na4jJdoJi8n7MW92IV4Vr3W2HRCs+lHhRLkoi856MlHpWOddH56qUolvKmXQN65p5Q9EWsht2Z34
1k7tQo6K8/GlDabwuSEYvwJVFpwDQWpVM4nfQYKNL1HtBUs/TcqvYe+g8kDmLPZ4oypF/XkK3RLN
ljq4RS6y2ztV/sKiP12VgyAWhfESek+j84UFJ5jaNvwxG53EsN5eslSzl15uhnda4+k7x4mtXW5o
JInA32PT2w8vwsqxseHdqineS8sLodVM9+yVWv7YQSFYFniE7DQ3zx9VUlXQPd1pWYigeOzHXr1t
cEvkvssfZQ9zcHb+NCZ3ssqq3HoZOU6wl/0nvzO3ZaolK9lKEL85I492L08lq5xgWGG1097LUhMY
LnwjfEzk3GFYKRsLT2WkYfkylm/kgGCLL7LvkKfVOQ1NGN+hYmCmE6aPhK7OXZLlX4wQjLRA0udQ
OQ7Y2glSR63lX0ZvRM2zFfwo8PL4XKhfZXdFA5s0OCzsZRFdBjtv+pfcaMsdznr1RlbjY7pqRJTC
pUj1fa4H5VpO2inmIedmfLSyBkqeIfZgyOJLnAt8ewTg7tru8KfKO49XYcm7mmjypWhAGQVjB8kr
6+Ol5VftDhUvhQTpXP7/HHydaj7bX06g+biARk2O+sqs2NDA7EfP4inSECNrtcJcyPpMG6ZV4ffG
tVuVDR+6NU7ysZvFYmmvsk4+jaG0BCeJ+D2MG3dR2xp+Cc0knlWcdzP0oD+pqhvcWlYZLKb5Icr6
oNu6cDPWsmiVJnl4AgVHWfSMp863mk+BUYnzkPoxaUwm6ywTMnGLxGHULaz/R9l57UZudO36iggw
h1N27pZaWSPNCTHjGbOYQzFf/X5Yst2G8eEH9gnBCmRHVljrDeT8/4DNvtXNkuAEwKZLagTBd9vC
TQ7rRP0ZsZZhP2WddomCpr9A7vb3VlJrT+mM4JuA4/3dGfqrqa5fMmSgxqT9VZdYVExeN6LQivdw
HQXl1avn/oSM9XxMI9k9FLOGqjBWJO8kiH4X6SD+jPWjY1q8j8Yw3/zcn3Cj4dnTVpJZmjbGAWZA
f+7EglvrUDq7BO3PV30dKNi9Tz81V6JlTUwMv8jhmFl6dJy1Nt520rTeyqTzj3VDEEIVZyBlx0zL
0q8iJqfW0Qxk9lUcY57SAuuzrV6l9luuT2TLrbJkfqXYOelE0a2+Onukq48NRopfrW4bd0ePiNDX
taLyWOflAqvB9draJXsiZwP7x/VdQe8psI3Thq/WwoFI2vs6KpRraxDUyTE2tPmrNQ8i7RAPhv7V
uuRpdCDFDhljvXPrkQjBEtz6anUMnJ4dE8FxdSuR6NZB79BRVUXmNuOw9BLZgvXachqXg+lEmKas
r2sM5nTAvg2q1ixP0q+7YzSXb3gPTVMIy1LeqwM/719nqfXgyWW6+28P1U1AeQ1J5OUHVZQ1JsOl
cDBNWu0jC9v074OlA2dURw9MvpaHOIqb7JsY8VNVqfqpQ1ylP70EZKkqqUZXQ3+yL8Z9ul5/65rm
xKLylFzYrU6ddab+apZYmt7uLXFmvfjCOcskYsZT3aIUzm2DVs5W3dgoGHzCBPZ4Acv6cnuxqMJ+
pNGqx4wN+b9eHwqHROSoTHeq7+3FPDM7Ob6s7271fawVZ7Sr39Ur3+6dlKa/ITBmfN3De4k8A6ro
areiDlqC04oIcMmeV1bZ39V5LpwuVGUTq4x/Th1Saei3IDlgacVWB2Bx93WqunZ1roWiw49Ptfwf
t+vy5GBGMamF9SXn9T5u3LMrUmV71nwkRgJzZ6Q+azN0cIPRCE5NzL9cFV0n89g3ieped4L4vcXD
TdUbk2+dmlZnGQv46sOQUMFcCdwZlLP9VhANUPVZEUynRUyQA9XNseUhRwKukBgIC1qDVIA61F0a
3LXrQRW7zmn2egRRXNWNTUOSmhx/HeqmbhOZSr371Ou8+yyX2z6wlguTsE1sbG1wI2/YEfhiXslK
1tmqo2oxEmwb195ivfZWr86CyPjrMlX8uraNnbNdobn6s8nlYZ5N7Q5IQ+7bxb06zHaCYNV6UGeq
LiFhtAUH3W7+04DUOATE9VrVOdWGw6zX1fk/9aqHupQ0ebRvWS5/veL/ejF1rdEGPwkgrpE5Qr/5
GM17fbVHnNcDuK6/DrUyUMyhlZzcWN+1qnjrM1qxvtEDbTyY0ktDx3ASDKXb+OTVRX4YRZy/J1H2
pCgli4xS/hbdv3sEgNH/7x6R1nTbeemQhw1QEA36juBVF5d3pu7tbAuv3VuVl6eII9zKtytaM+uP
VtXcQ48p7lT9V2dv1r3tUOBo5/R994jWPMwWG8eOidhJQLqv9Y7YUlVhMzvd41dlXcoDgL5VyJW6
aj3INk927LH1rbrNV4Ph4R+Toaa96KuN0+rtNGmzvsnzqN/c6lJfeN5XuVLeTbcmw0BONVRXqsp/
tauylGhh/Od2/7PjtL4D1aIO6o6u4f9Vdyvy1DGxqz5+2eAIs88goG0DMi5TWMdzfT/hxkhmp2r0
SwM3RbcERdXSR9Lst3HXwq3kV96rSrd1V1OQ2Uq3WYv2qTXK5ybRGUvMxDv5QUa4ZGyzJ9P/UG2q
BsRpevSIPG5uda6Dj0dSwqYzMqd9FmAFnqtn1V0dcitg2a773tdrqDpb6CmiIUIezcofj0ahg4Ep
ivyeYFx+L4l9HAUqEE1UGSP/XZ+jalF9wHJ24LEHdJzX3qoB7qSxrwYLybAiN8+Vkw3yNSow/HUa
rPACP34pnGT6NAow661TdOShG0zp8hiARCnn89xAqmfhGD8ipIlBowYDM2PrHI6FPf+CaL+BhDLG
Yd6PYI2sAMySjaBAnvSvWkQSb7BapDs8pLf1PEtP2rrugrtU7axpnl5rCZg8cVHWN/zs9HUnjE4J
rkQIPvY8fnlRXqOlQES1qy+WY5LH9ea8Jjv0d1mdqYNMZHW0pYXYUxzfu/8cCK3BfZ8Y1orENw+6
Lz9V463+P32XqRErtu1/3uN2qcj84Ywn307d+1avzm51S+0ndwmy2es7+M8r3erUm8kWpJd9XAj/
6eqXdnJo3BKhrdiR9wjDYlTvxdZ+8gu5a9MF/H7xFHgQObWq81/r0nyssV960EmkvsreWMLF6/LL
MBbB6xL1ckvcxeM7oNWWo7u3WP7vzLUYrF66iwYER90pHVoD3xjxQzU6SAU9RzwurLnv2sypsWGL
edTxXucYrXK2ZKDAMqiyOkUmfTyDaF15H1PwVkT4fOfTeFUlqJwvRamPD18lYRPY8qfHr5LrHYul
0p9UKciIkLjoBpSW9w38ObThsVse1MEECLsrI0sHokBd2dh/NbQgKrFc8f1dpzu9C8N/bUFUJYwZ
oY63OzToBDyksTiUeYIZ/T93hhwf7EoL9GWACSd0p8LeoT3mPnaAbh7tykuPs+3BLBtqoCXrwSIq
cl9gPW9G7EZYlVLXW/HBapeJ5Skl1TdNbDNs3QS6OvY+jz2mSak23enJPG4LIls/UeFpDPdni9Le
Vs8K887Sau86D6TVVEMD2xzfTv1zGB04nEv3G0KWf5hlV50LzBoQAbydpsCzz6R15bJJY7M6d4aL
d9ekRScsHYg5Q6h0nbZ+FQMwcGb49kRwr34tWOAcWqywt6q1gFx4347FO8HovNv04xL6fSKf6zWp
isrMEjoeLo5DHGAKAEMKW5G+1M/SiJavQ1aO/y7+1Ba3QOhXiy9EheClrGfRUol/FVXDf+rytV/t
l1jQqkuMpdsxtjjHFjjQJAQZj7kQO0/oLazYJH0ynBYmTCObn3JwX4NJt16zfrKPmWdH+7weom8a
NIIJKM3PZkFytBzm7prqhXU/ke3cNO1UPkyJ0OUhjmGilaC80MMYo5MhM7wipRk9muuBXVNzHVci
W0q4fwcGlkW6HHGNoVF1Y4r+Tfg6Pat7qINwE0Dg8R5aKrg0YS94myNlaFvzd6uuUdokkY4rVJ8e
kgFEeDQ44pqi43CtGoHmq4xcIhEUbw1iLRZ2B/TJwoTp1qC5TnOvAdz0mhLl3FJ6H1YcobUsWu/i
Qiz+NvY/3bU6wgPq1K/BQbIETQiCOT4acF1RwBo13FFd7Q7ysL0b44LEz9qg6lSrY7DNRaydPsBh
mw0ahKFWLN5D0IEQ9z07+anP+bNsGu21Btp1lItt7vOm1D5KR9uoDjMO29u+yew7dWVUAtVR1ivY
jDwXhk5+9y8riM7Jme0y6yF1HfOBiOS4jwsNB5F/6tRZm4pms4Yz9nMwD3AI2RkN8+Tzx+RadXDa
3LwG1asqWBUDRFgA+jtNlffLa+c+27Huznc2DL7t7apmvT626iGUc+QdVIN6KxHYByx8YkTmV1ds
Dyq+1kvxPuP5/jDURhyS0Cfg3C7zwWukt1Pd/IgUgWsHzLtr6//3Vc6QNG895kuaZQ6PiBMNj7AR
kPqw8Ekmk3R3q++TkkTxsvhsB+mmGrJc1+8IsZ7URaqez4voQzeuIS7PeiDbTYR99N1vuqN/KFGd
NDigO+D91mKJfL/h1++e1NztEICvs2LRnSSOUUeQWdaDU8u/ruYb/QA9/KcV97+5XXz/pfOnFAC9
VZpGOLg4JRGGnjdpQNXQDdNDmWf61swNwMDSv58NVNWUIlU6mIdYT/x7VVL1a5XqFSwiOnwlfs2y
AvBnu+Klns3oSSueAQlDeVkPC5ZM27SZkr0qAhddbZSb+dCkC8KWfn8njW5+cJYCIUuy7hsoVctJ
NSbeNO9xYS53qhW/2+lSlPjwqNa2QNFrBselGlUVTAugtvb8oEpORIwhkncR25vS3K5+0/lqpzEA
KN3mANI3qnjzq/4yulHlae0jG63bKE9r3fMnuNHG/OL7yHaaGkamLHmXFw1WD5uJ6W1eS6pKN813
ZGLze9Vf8pc9YBPPrLP28IERPQ3CJoDPzQLIFIhsgBQzsdExkyv2WCwBJ0afOn+adZfVo53ck5fS
t7yh8QlZO5OFbci4+TS1Qw240sw2czHjt6cNuAT0H3HnBI/Z2WWwefLgdufzTLY1L7yDTXR973uB
u7er/KNOaw2QvqttBOnJI+nYE0LAyVMQMbgbcBS/+wS67Q6FZsO0LTQu7OmqzjQHuFFTI+Bouvys
qTYW2LfXq+hxsCH+xCxNKJbIGVPyqEe4HcvI3vqVSRQ3W5HkR296moN1RRQg7Rvz+khgzNXZMttl
82YmsLyRzzjz/E8hMLY/KiT2nmvdik+xX3wGQ/xDpHFwiBIjOGaRRmyL7TCzZMK/aHlzkjk/uCua
wZfTKW1rPiv6OX6CTbHthDNyUo81TMS9QPYgi0CfN8ZrbxnfA8P0Qx1E2NbuI6Kdmhe2FgkifQb4
M8b9Zhh5eogSlHhOddh2oRmiPwaBjvw5ecLQXAQEIBIRO0DPHsTTepJbMh27ceyZl/U8vUzAFkNR
dfc94fiYiP2vzCmRmG2sbhdXRrOvO60IRxuAqZkPG3QlAToln4bbLz+6pj/gX3iSi/Ng1a1+CSTY
VianYRckbRkayfxn1P9oS9SX2fv+Rgqb70J+ojJ4SIPy21AAJjHrHipu9WyCVgvHFnN5U/sWl9nG
aRumlabDfkzYP/LyA92vvcU3UwaY5k2e/K2zTNg69jtsgOYM5JjdCWYvoZ0OhAw0bdyYS5kDsHK+
m4m5APhmTRkkldjQ4RMy6a4umWDnArOpps6uiQuyeonJ2zkZHgVT1R9Ai/7QxrJ87aM/GyR0D5DQ
3jSio6wTlms9EUAqklVwasqZPBZvqxvmFTwmn2RpUGUivABEcvydp3F7NWYLM7T8tR8G483yzgMI
yo0WiVcDXsi2QtlgOzEGEPG0T9iLX+1lOldCx4krK65jh+eTAUVmt2T8GCR6h0MCnvScxKeg6Xae
iXliVLVY5NjjU28kLYvPrjkkLqKDw9A/Av3Y2u08gkK2z0bla6GeJAVIu/7FWyoSlnO1bPuobM8i
HU9tDzYXqSVSs8DXtV4/jiMcs8ouAb6C60K2nmx/4mGhUpMm6nrc4gZcGZLIvfoeMGdcc0TfuIeu
T9DOTPSNCwJSIL1wXBZ4DDYWQKERlcaZbbm/GXuNpXvUnohhh3bTzaA49HMaCPjhTZOYu2Zu5LnP
EE5/UKcNvLc8/FfbYupUlJU7HKTen6qaQBfoSK5SdzFU89cNYjyC0sgMi2kZD5A9StjOdhti9T6h
o7HIswgSc+/0+oNu1s0ZIPnCE5b42KWwP97KGZBJb86/matcaDJL8CTFqibPyiBk9ovProm4Qhlv
otrDgyr3fz3j5/SZ+mzgZq9JwtL8abrei4j60CSnd4rhqu68dPijlvw8Ilgea9tFwLdGu5kMfFWu
ItlD8NDmWYJ+MMarrngtk6XZ5T1A5Lb/XXholgDU9ZBNrevdoiX+w9BGp2LxtZcIgd9oTi6G1b+V
TlftUS757Mpc23mR5MdD2BH1n+Fed8VACp9EtSGrF5kM3+PW7lAyTNxD5pJQqcd+Hw1tueH9Zpei
mA5BwhdS1Gi2mIUz3DcVX5aRi9diJK9vNmxdInHI0mK/EFA+ukLeFUWFtE9WvY21vhGrNww+ldhE
4ZlGRjPbd1V019aoSmQ8jLoxPNaR8ZGYHqEa2V509hubfhmGHcxF56yZmiBmn9mnXCBy0XbNn8Ko
qhBPaktv/0SlJw0nO8WaXOYYpsZPXWkZRxR627h3tiggV5580XPx3th6EgbWxNbXL66J58b71hrR
F47BprZBcTINFgmZn310bbCEfebPG0/e1V0e+u7shiIoMXwvan9fke659kAW21h219LpieYiR4KY
GjysTuhoUsr+jZh+GorB+bCqGEYWIacHoQfHMUfzxJfnSpt/Bx76V07w6YwF9p/WeCrJPIWJIF3M
5DxtZgc4X2UG/oYw9HRk55WTXUPNJi+aSzp2jMH+ZO8xzzDDfnX6tHLjHUL3BHa1vbNnP9im9YB3
RgY5VYzpRR0G4aQXsqOXvGhdqMNuAYx3ePEzCBZElsLC1cK+a/9MLefdGec/WrMjB5bYd4CxLzUs
RG8mjmi7frNFB+GbxGx055X5K7LiznViug+7Nm+PdSyLx2IGh6cl/ZPol9Dui3xXsKjbmhCzEMVK
cfgyRrC0hbvpDZyVG1NYCAL52bEt/PgOW5oItR8ruSxB4ZwiVmpnkWTGOR0tGJpJuVyqNBuPJSLI
d0DDrYMhxHw/JEXMYhZaK/CYZj+MGCOSazJ2dZp5j0UXJ7u4vW96aD22cEmmYgCJdgZL4rLB5zBB
/HezoiA3XaaTN7eBxDtCOK+uFWAXuIjmTcrjoLn4DZSp/9aRtN+0ntOjtp+gMdwDA7JmLJmQyNe/
LQ07J6MZqg+tIScaZN10qh3b2UJ5lWHHcPkxOTB9EngtH9CKO8DJYB/AqeL61wvrgwkMZ0WoWh+T
2/d4+Aodb00H/wziIh8xgighw/r4QTydDVvWDB9GEA1hAUrqI3CQQnIWv/2IK4YIdAybDyhkE6La
SLzFmnXGcNC8oj8ZEJDwoq0qpmIxr6UGi2hKPpYuqzfwkmww3XG3b+yJSda2z4nLnjiK7eHaIeJ6
lXzWy+S3ewBn7JWZgLZ1UEC1zD3nnrU2EaXgUVta7bXL+MpGezO4vEskhjKkvKcRjWREYfrYWqOg
qPkAjQL2G+Og5062sXGBjO91XZMYp8gf/pCTYkYbBI5/9UJOZ94P6IlsQQq5G9ywrHAwrPyhcUYv
nEVm7TJCwKHlDAezygI8ydNxv9TXIWvmYy/T6LrwWbTUvQOz+JYnkXgkkNqHaFIxZbWa/oAUOop+
5fLo2jMTdtXOGwIJoOtQ7iYxxU5WH9J+A5mh21urCWpfphsY8dmDO/bVKVhwWkXaEQ+Wevle9RU+
I9VyaHDl28118A44eNu3Ywrxhec/WkD8zo0v+Cgu2BAMh7sFtLbn7qIsicMoJ9AqW3RwBKf7NIUy
JCI0vowxf3S17GquQ3ecE7hyi77d9miHauiwMXELiA8EBNBijZxNHxReqBcViUimhy6N3OexDgiq
O8Ve9lYdjhVBjSqI/W2GAVwoySzvZFK729lvhzNCHe59KoyUP90CbkESLjNsBtSSJfSDV6V3pdUA
0rXuZqTpdoMzpxe4Hc2Bhb/DO3tAN605GihmCE1Gl45HFXGo+g/bW3qM2IRzHJCiSZKUEPLsGbuu
i6pDFYt8Y6dv0jWax3iezJCI2ndGbzLMo5jPpRMO81CHiYy1B7eW/XVyJy0sSdffSzGKDZrNfHA9
OCdYb5QVYZ6sax+JdgNu6AH+VC0KlKWDgbZnGCjTo3kZIkrr60Z2hd645y8xXTtJthEbxeAcRz6O
qYV/j5D7YYi1PBx8/cEmoLOz3HkOjU47d0H1JoTr3ZWd9rud+KEmx7Du7bopd3LOfkkL/E6LqDjO
OY9V36Z3+TBOoZbOXjjhMtAx76MKwbSiu8UZI+9oN0e4B4kBpnQfRZiuId0hPO23PdnjxY6Ab011
skn6ydlIwf+kr83irIkBCqhFYHSeqpM/DziD+FVzh+bYVW/ZUllARSwsEU0sNwDLsiIThXtppwBH
l4nFk9EO8gDJdpdMGpS1RizHwskl0Mr6tZPVk6YDeENgWx48KT8NkZsbqzVsnrCchy+wH5Z+giW3
xCc/xrVojYn2Q5LtkINmBR8b81Zn91EHiTjDUdLJXi3fpbTAyrEs2PJQwKHAZ32zTBPuQ33wmUel
HXbeQKwDmaYpRxtaug+kSqfrBMgQzSK5z/343UOsZjcFJm6mIt8tU+yyGR74goZB7N040nfCy98x
BJq2DSGzHZKr+i5PQBNWWozQilnflRN6WDJiiipc2wo9JOH2Wjp4m65Iu42IkgMxuPycIb3r6qZ7
YY1/h9llh4x5+mgZhnaoeZDCaH7MAXCMRSqeJPvZ2CHRbPnkTQS8kq6R7Fj11mSlz86utuLpUNSu
sU0B2ITCR042fYjF5LC8kcOmACG5dbzsKQnExXX8dtchkUveutD3A3S84+LpAYxfRE4Yw6HSDFmx
7xF+X3q3Qs4rxYsBPfV9NOs76fltCF0530eBw0gSiXiHytOnge7Orunl+GIUhIUK2DeNaWL1FQR4
lloIfzVROm0xf3zhp/KJsfg/CH/me6HhdDFbWy8HIxMTlAOt77U4mrQI2plRAcxnEu8J8Rl4rhsN
bCCg9q7dDCwp9o2DgnmDEgTo8Kp7bnIoXBaJwICcfzuBoM8new51VtJ2jzUY489PZBbGi0jzJy1q
ls2gG9G9kNana5OHX4b6nPaZOJUzw7WtAeeqyGbU3sVjlwn19IL37tbAhW7TNAaKSFUEdS4Cp5TJ
c2eWgLymHE3HuAkjBFYPusaeZWic9uvgLKAg7KrAGsl1nqIgW/ZwNDHDyCCk9ovGTn0qUoAAQXPC
8rI/T6MYzursdohduz8XKdApODXM1B7hdvDth7nM/QM/bn22cr0+u8S79t1SXWfEfs9IIi3ntGDT
FsBL2qi7+R3JgD6fDg0JRmRoLkQv/JBQ/1UYQXvOmvK99QsCKKU9tsclKdgiB7Ca/XxGlrifz6PV
o2XuSbxwXaMoQsdBncUs7dOgrYZ49WGal/LMLFKyCZqindNX724CKqAb4or7E2qR+OwWdrXRkiph
L+VHZ3Vg+co6NMmuDmH3faTp7XnpW/SyRufQMhyeWz0Du5iwLA2btnpNs+4P2ZX913elztTXlCwO
2udztPgov/TiEK1ulGqfoc78tbha8/F7b9u6nHjTHNwpGs9u/AapqWag2xlI/bO7ICsbeOm7Vcal
sZF6k526biHhvmyNMXsytCDFzZ4PRvLNQYYSJQhW8FJG0YZBan0DzcNQyWumMVwgobtJsjkqwkSP
osOSN8dRNggrlLgipslp7OAlaizWgMFO1lm9A8Q8yAt7yxtpuxq/CstfNupUGknN9jeywqQDRIlU
CPTv16oM2FqNNvEaDKnOAB3Ms4Bjvqk9eGzNT3/JfxJ38flmIzTkBtPx2R1TxgMLG9REnNRvVZtT
dW7Xgyqqg42YB3/z9af8X80RRvT/6j16gdzPoyC4WB6MetxgtvzJ5qTfSBtVuJ2r2QiMlNlxaIqA
pA4d4hr/78pPEUufwzZowWcKrwFyx2EA8beffwk8JcgATobW3UV5n5xyrUDO/aHHJnDfJ8NTGdV3
GePAGZVsHNLq4gdycjGBcglNq8djdjEfJNrwhMM1f+dlrRYCjCadEKfLc9QUJWP3UuyNMX7yyIpF
xQu+62+t7luHYQ0T6I5TnKcYmci2NS+zgbXNASKC99K3PMPB4IOXLKrXQNEgsR8oY4iUw3jSKjfj
0fHnq5gRZHM8TbJqIs4YIN7QDPk50gW63J3Gsgoy1oWv5oQWjOaEC1nnUJsAafmWGWZBbL+geFTW
dXYOquUXPzb+NIBWT/ZY4q1ppt02IUVmjl1wHcViHQgq17DGNilbiK3TyupBLyA1DmyjNiKv07DP
4+rBSck4I2SFaH95gGi/bMnCBPRC8NmaULbF48b0l+wD1H97icrU3mCJXG6ltjR3GcIZllFp7zXD
7N6bWv+U40v0hHcmOWln6f6YMnHwlg7v+c5+8TxRHXgEymNEHP29KiMUE1LtRx/Z9QZ52gHEqMiv
ms6+RwbDrs4T8SOukzciSRscuO3PIRZPCKJ6vwtBPI15wSw19yGPWL6UcdqErY5tmy3dn0TmfWIB
jFGe3vVHgiXPpAbhuPQNRCuiJdsqltnJRHF+6xX2ckTFdDkspA62oDSt7aJ1csfycVvVY3rQmzXe
ERCRKom0dqJ3rwD9sSsUw3MJn8RKq+Qz0moXJjjJBPMlq/VqJa8kO91yl2c56p+dND7KsWtQJ4cw
SbafPAxeLamfBugAjeUWzeXsSaRZAbk1mxmkdt1c5JemqMeLs0bvZqC+o9U2x2BotTesr3cisAip
wtjbRn2+m+I0fgMp+FNgNHVvt6b2aumOhn2GPu78vgDZ6FTJPm8n/7Mlft0GPth6Gc0XAp/xNreR
UxrIIB9R5N/6KLn/kMFobbzMMx7YAVintk7kQcI9e0nsDtY7mfDfLfLBTpD+ajEkZj1tWE9Blder
94h9DKxBPFlNRGhDE+Ufef0bWYGEHGlSh0vrBi+gjaN9nHgQhpsFj60lWx4IMfyaze60zKJ7GWXn
P/UIWyQleGaMptsDSuAMRyr/nfNmzyrnnZFLy8Nb+atZ9VSVqqwOqvvt6lvd/7yFanaXSI3ziJVp
p5jIJ+yP1dT467QasTtWZXWm5psh0emkyv86vbXfuqs6dfhPnbqPqpuNrtxaej2F7O1ytN/KsmZS
XU91jyUM4dS/a63BZkGwtucakN0dfmx/lb8u/TqKmTSg5mj7OBPNWR3qdZod7QrxMVW25fx3GfVq
VpFDelfNZvzsGDqPg19YG0BE8bOqqwuX0T21x4OqUwcdbrqejNHdV1XhZo8xw9jtog7nxpONmv9X
nWoo5dKS31m1jtebf9WlmgwNY9BPtzp2nBvE7K2Hys6NXeLX8cGpkRqvtMa56rWtX6MiSJj6pu5H
6xvvBUDkF1PXpvMSiWLnYkD0VM0L26d4DpF4qz4TEBeHFAPII4kRWMuwEzHZ2xpmMGyHNieWEpX3
bjXIOzvNDz5z7AUnT5ZIS5afYI4dMrb8lxLJ1gPiLm9lm3tX6If6TmPbxbASu/djN6Ws8PX7bOrO
iKEUF9x7BZY6ALlBUS07KzBcTE8K9OOq5YfwkJ3kiw5eCOjfl12rf6K3Vm7F6JY7fTEeSTf3bDF7
ZBqrbNpI1A0PdluR6dERZDJMiHIsvbfZMOhvjTcCGO2ylU1BJCnHHwoLqtj6SOtfluwlO2UAjX3s
vC+jXW8LuHPPeYJIQT1VP4nlzxdV1cZmfw3y4qRK6gBRON5LqN9b1V/Vdb35FjhDe6dKQ1ItZJim
+66bA3BqndhWRTY+lyIqocEm406Lx/FZ1SUVi13AUVdVCnDlvCRN8RsZmr86LBNS1UQlwaCs91CH
wvwzGR3xpG4T1Ety0rEuDG8dhh67B1tr85Oqa3hu7zotugaSHP5cbdFLjB+NpdAx8czmvefHa3iC
YVvVxU7yVJRkUFWVUw2gbvPqDzWuq6pkXOaNXhvmQRXTWVbPM1HxrzuUWGCbAJUU5lWBXIGDPqZ1
6h1TyfiKZMvfoNuvLnJhfW5E3271/+1HiL8EDmmZe3W/W8fBSF4msnHsbIpxg4JTdY9koH2yplU/
p0mmUNWpw1Dp1X23HuJUA85pzsuq+QQ155+GW2cjW7xjbeqPtyp1NudRdX+r89Pitx60rH7aJAj9
Vqb3lUnKWGDW+3V2q3O1DhBBG5xVD40M01e3Mm7yo2YChulMVMfT2sYMRS+6t5hA0C5izbBXRUNU
BW4IPbxrz5FvIopWkM8aK1w7J6MojqkQgKrX4ij6GsdgcCZINbH3Eu6bFeTg2yqbCPNatEmqH00J
cr8be/dtKtvxKDRWbKo1n2R27Np63sY2XPmhc71z1LIocTOic7pmCETScvfVG0q2YIF4VyWnMLKX
NU+gSokfua+W7aCS1BVPqqrqY1YTRb3cqSKIKXuDh+Nng87D1pya4NVJBg1JsETbOUHgvxosjY56
yaJOFSukXtBfY5GjOlsMF48wGC6qMQLR8frN5G89bMbZ4rmq60d9vWnWsdztgqC8Ux2xJWZNN/c4
I2FcGKq6kZlnJyQqVAH7+yCpB0g0THmTmtjU3OSbXkS4c03jdAN0kY3lmsvRy+VeeEMO9jNODiVq
Ia/x+FTXbbEPNIyh83HVvRzdF4IEDslfo99VoLLetGwgOpXr3/o4Y3afy+LNMaaZdT6jHKYxOWtx
y7ssCXRndETzt0GbSLYE0Tty0FhwTIg/B719UKWmHttXzzoxOiY7Fy9LD1TQ2TPNAPpWhhR1GYk3
ORHJyhtSUtBozKNRxt5GkBNYo3zeZgDpsktyu98TxlpjYz7L+eJl7q1yY5tFfAzMLeKj/qO7+sGo
g5kfrf/H2HksSY4r6fqJaEYttqEjMlKL6q4NrSS11nz6+ejRc1iWt8+12cAIEGRGUoCA+y9M5dHI
6y+drmDF41bTIz8aGY5iJF6dsnZRDGiRMcnjbWCXUA11NARRzSq+tXn/5PuV+oaToSBuNrXp+a8Z
ca2kYq6uKhXXZ9JAFy2FbIXLHMMuzPsgD9Jbkzb60UUx+pe4SX+UtmucGmwsHkILfbiJKe5dVmV/
Mfdufrhm+NCPmfYLm41D4jUWi6XHZpo3TMhzcthtC1zCSjYe4spfggV/Heb1JsAb492Mm3MEkPeH
liEMpzyl2Ji86HZxhzJvfig04rS5Eud7d4hLkt7RFyZ91bF3ITKErReiT5+0T2Zf1AQC7OhHHX5T
g9k+eo22oPNzdzepxAjzOCwwznYJ2qogY+1Zf57jIX8bunhhF6bhRapphd4ooIkrzHv7ye8m8lDd
UMHVMManqDYXflncHEAFx6emQiPEUvITdk+YOKR2fSLoV+/NhVbOytx4YerPn5/JQZKg2AGC2scK
iX6SWukm1tuI4I29MfVnXAdfgpkRyGCoPQS+XuD2nYP6UrTyXXdaNGuz/Nlitfbez6723Db6QfYh
ferddXhob0b7Z8fg/G6GjvealcjzY5Hx3lvGhIs2JszLvhEhOGLNuJouNRW9xZeqJ3K/1HqSxS85
TrxSQw+4fGm85BD6pfXeFhVmu3l2lH2dZ6nPjl+fbrXSrJ7bYT6baqIia6GfkiqdH7KlaNXhbo5b
nXANtbJr+kPvKjZaRrr9MOqaw5p3yjZEdNAMkEZj2RNbfGOmKbvL9Np+UAeNvf7UznszinoEa5e6
7JKCBCY2T/2DVG6nyqrGIqlaEEbNhvA09BlhySbEMM216hDCEMphUi2WP0ASwOboBfZM1gI4EdWx
1ek9u+p87sLp7VaVPVpd9pfISh6ytP/LLOLinBHxeuj76p8CBUxnj69ctf20Y1C98V7np6x9W8PR
jE0zatUGADnSIstZopZg0KjHCAaYfvBoJO54CHvIlFqqBo+8SZAE7H6erouHkbRJPxdroEepupX5
BOOOKMNy/No+Vw3yRbWtoMsY1EzlfG0XTn4I45Qij9scgDEUyyEtSSIvbZHJ6IkQUACcw27fMit/
L/0qfJCa503+Aq3EkXzZObSxclQGO2YhnXdvqp3r9za+HyBGWkAv9KiApbI4fpVKWJNjQq9+vkpV
a4FyQMZLj1Itpzw++4MHcng5EhnP7HEeotsflibbmrZRnQYvUrOygRDrgCaKVCO83/e2uQSil8ND
2yovcDHsjVRT3bGeaii4UpPf1wb6KbWz+kl+e7bgvEYrVvDTXH73AiyadK3cS7XEXJ5HM8ftRn6b
nSGDFCMEtdTkbJHfP6UlIV4Sy6TWLC1Xt0rV1BebZAGB5KlirDaL5qTaZIYCzD/fnbGYNnEQON8A
EN/VbOFJx/vUWPNv4hYfE5HQv8sOughJ+fAVn28+9UwNN3h0lg8gONJTWdj+pTXm8M73lehEHjI/
FYh4PupZ/JEiz/aznZwXc8Kv3XHLn3lW2FguJ+NFKzE1dmPQN8R+op9nEvENEXwWBlrgxg/pmMcg
cYLgjhTpMR7nN3vOjQ1ynMA3ytS+b+eumDdZpfF486b2afYohWLb6SPRUCSy/W8OCo/bPoGB7g4V
+bSg6gFcAT2HQ6eisdnBYvHa8Q6w/Hyum+o7tpnK2dKy6c3qKh678UnDD/4D37Uf+exuSdCj3F36
h9AOf1VdljxGcYRubeooB2j66kdpxRqT1vagubr9HtpHUmLpF2Oeh4OhRPHeVdK7QPF+MF1XL2Yd
/TKj4ns3hibpnco5aSBGybK5GGchNDbWcYoCE+QHLzSSrwNJonSyXKBIFclKhxc7qUZvp4eklyqA
AC9FcSQiH5Pyw/S8zWPMX1AnJkugfanmwDtZHplPgO/pvgqRxzQdwEoDWPim6f2r9dWF9f0w5NqL
oTYXiOjVhixUcFALImIWcpcEXkbivSpz89oxHsfxq47jifFctLZ7mrIO+cMRgHK9Jc6onDSFvBqc
puoAd15HHsQ3Lj+AeqgPKRGwHfpK9i6388VHdj7zeURi0w7+rjK3fp11Pto06Y8OiXvA3U5IxJRC
McfwOnrxjynHdHEc0M7FavH3DA2mbHUPN8Cg2Vp92D6TvNWOVmWFl8DKicpHpbsLctX4APn5fbDi
8reJCia5oF9R11WQv0OC9UWJOMTQdhsVkbozzn3Di1po0VMFSkVqUlRWqx0gzhMcW3pI4Zc6SJfR
u/Mhq7wgo6IB+4tPYCP2MV4Mj71mqq8TqdW9p5PrlqqFkOJDFqMFv+zsQRe+DgZk7NHur9JkwD44
OpFd7Ro30V693mhBeQIgWmrSpBkWgm9tmlzkgOXrczb4MjN3iU6F5i9qn2X3OvlAWs2ofJYanlTB
PnV9LHSWnSMrG/LV7UVqnq51r5GSghBwkKSXNh2PkHPv5TYsGg6QgknJgVcDe9HlgMBVpn1SJSpo
BHowq46fOp3sw7JTWYpxIPCnQBo4Sw9C3cPFL1CBWk8ZuOkF8dXk9puzaCi2kTe9TjHhjsnS9NfG
xxotr8NLmoV86Yo2/m23NrrSzJ1enNB+SYefJZ64b8Q0t5NhjViT5MZbOZY/wgShCdlHiFbdIk7p
nUCMmm+2hp+h0nvDXvrmhh5cKmxqtrJ3UMn0YL9uHX3zie99CRimnrKLFzKDgIoWvUiBOEqxrxK/
2Cf/adOnKNsElYd4t61HL1MwgvLyPbS/zWMaRsarW3TGazIrDPpgWs5SjRWvO2sz8BDpog228coH
bHKy6NY/b0gjj6i0nuzl8CqoD8DdfQTR4bZVSue8SJHEDaNdM4xnJ4idlxZt9IcxVqCZ6wDQCjOA
HY0jzVE6ExEMn9GSY03jt/kW1G+z5wKNe4DN/5yv7n4XmeLvYfYDjMI25QUunY7FXdPdqtLWmvWu
1vieSQ0T0+I4VwDsblXd56g5O/oANx6laTRm0nldrGLrUQWv0jbN/kXLeTGkVrdKf2qtuqAHf1SK
3p4eS8Ah97cmWJA4Wg3exnDy6Mlxec1btLPsSTc35HbJFBtD8CKFp4ZHtTDmB6mNvts8RLV7LPQ0
SrZzs0SB68rZyN4i4iufWjqhsyaJD2ub4SW/PFXlo9eXzbMWwSr75eAtOjbqixQ8Ryh49GSr1zbf
HN7rSB2vKPqoL33gx9das/9aOySsU1DeaJrj2uZiV9aOt5M2/YBgBTJCW2u0p6sexU/t6GUPfAOz
B1Lolx4SxEVqGGXa6kY2vTR80VqzPf/RJodZTfG9bv1gp5VVBsgnd56lcGuihA6EABjqtJWqAkiX
XEw97BI4qq917JevflISXvPi6ChtWZQTq4yBmId5UW6nylc3PPv+WTqbBh6tBSrFhgn8p1Sxw0oZ
ZvdBF9Wv9Vy+tAQK79F7rV+LBJFbM1T8rQodFK+H4c7pzJ4LwM4Q+NSORCpIKc2uX9Wpjh+b2D3L
TmnCZ0wjeN94Z20ayofJHO/sOuy5n4Px3phDefHGugMVNAXZfR2U+7zcK+pQ7prGqXeaFcwAj/zm
YCqGc98nUDTi3k8W+7E9Pm5fGsMv4MP3V7/s760+QLE9JCcFL+G738UHK0TwILFY6RTMALxSq05j
ZP+c3RwEW31W+wDmhBKC6VZ7fdcyB9k2zD5yD38hPdvMoIS3Y6RAJPX5mku2D3wM7HoTDLqqDBcQ
E+9a7UTHgA8CAW4VSDog5b7X79QZrblWUwySC7CTXOWYjvoH6y4GG9ALu9JQH7IuPWNGrVyrroQe
2w/uOeshwBnGe9wMMcs/l3UyaM+sD93XObO0y0RGm3hHSzDRKDZZPrVwpjbqiJMu6sSkbyfcALyy
TzbtzDeSxfC92j9rYeM9LSJ8EyQGe6pMeI+BcTWbWD0oGKNsiuhjnuc3MkK7qNXKQ2G37l2f4QZD
IIDNtZgGFOBto7pDtOwLCIsRF7q2P5ROiI+rrvsPff6T04QX5FaMDbrPw9YxDTK3haJdM+aqmTWq
z0bKmYcqm+8sBGeDEJBIpmC5mOhw8qbk1GhDfak7v95jHznsGscJrqlbzzu11b8EI/4BIKa6fTBD
0VDn8tkC/vFc6ea7EkfVKUOt8YpMIrgSvin7tHHaa1kUREn0Af7W7G+DauqvAAlOXY0gY1sn27wu
j142eufcmKpdyryBpZUZbgzctLZ1352sakEEBp22Nwc7OQAQ/o5U07fFTPRkkiXfcrX6LXC4bos6
GxE8nhu7UYDrJW17p1GikwBcCy0JVuydwdfesGHbqN+rRJ/g1Zn13QDQ4KwsAQ+jeZYZtbZMq5mi
8Bh15EHSEGGWPEEyIhpa9V3PvvW28pCm8HwRR9mm8TPo5d+za1QX8m8qX8KkRnNNvUxFpb2YMDxM
HnvSvXY9JOBvnGpr5GF07fIquAQjM4xM4/2dQnx50q5Ebm9Ynt4yI2Tl9GhSONE7Rr1MMBNiqHZV
18fQnr67pupeRzdpt4QC25BQ6A3sgLcauSXbOQd9iCNEAJlGyzEtK+olUvIFIkC+HeLoZ5OVuGRH
5olveZ+AWEHeqj5wQX/XKRYxI2F4sg+YcrSV9URgRN/EoMt2fty8em4Dx8xtcH9TjeIc1oyDsWJu
56FvtmVHTKDOn9A0Va99FGnXdikcE8NKBxJmmm9CPfD3ZgdSL9R0ViiK0zH2Ws0+SBJ3CyjrEBXB
T4XMA0oMEYpChDJ+9NZQfrTImvPRPnU5NnaOC6dJD8iBqCP0VI/p8X3QAOSZn1mRtFvynlVpPmBr
nm1wA3hPYzXkzzvWAqHeTZCLH0ePAHutdxNZ4eAFYRU+n20FQslXO3D4ZnwdQV5usM1iVsGisEtU
ODxmS/B6ToOD7S3qs1X/M3D9DIEyA3ijq6eAGMwc4KF/DGesGnUI85tOg8rU/hogDUbAfveNB5yv
th2izs7GzFt1i9B0sVeLDoRyp2DAoqkK8pHoxQSBT2KhdF+nanoZQ7u5EmrMtnM3IYqWtY+wl1+I
NDcbCz35szfpoEB13zo7tntR/N67KInvXqwFp1PF3bfG9a5lxDBrNgrDWFpVpxmFJSxUvw4AUY9V
133F+8CAE2wHe6VMpvsBr6KrQ/C4WAjEQaq/po57B/5hYpY9+lzB4evIqp3oRgB8KY73utH5m6aA
RJHFFYGKNjDJupXWqXKrYmMldnsEul4AivMsQDd8DA6QmS9OTlJKL9DcQjr2tbQ6lyhPoe2SOD6W
U2se+7ry/kq9N7hMndr6P2a73sF551vqLRAZ5Udk9NvcyoKLPgb4I1Zqs2Ol7p16gGdHCxwouBNS
UorP4q2DcO9YBUEP1dwxZ7z3Rmt4Sgc0ihxqiMkk+9YM3vJMse/WohoK51a1mfmf7RqKGDZfD5bP
3NEbLHCMbgbQs/K8gx/43jb0UF/TGPq2LJk3uhrwKvqmcTfXMWlTZh8/01zf50EyXdQZ+SaEop61
OPhlLQ5RUHWu6BbLw8jqjA/xUiziOWY+alfVrNvnoW+nhzZeRm5qXhm0z3XEVLeq02MZOGq4TR1u
I5iws9Ky/uj6lJmHFX0kqY7OoVk8WcZoH8Y8Yv29FL57P3sdPLRWi/dN95w6TXIJWR5cUt+JdkYB
AQA2dnRn2eazHhiwN7yRJwq7xwHEFfG9eD8o9fOMQSWBPRZn3SJwpmUnwYDZS0YaqjCwRNNavK5A
YP6nUDryRT3apoWHXYYRIqnllyA1xsxrCbPg1+Age74kApRZ3+s+tq4YbsGRwAzUg2Md9KCxpmCY
WHH6HEto5Iqg9JkHtbhrzOlJDecRaodv70ZUabbTUkWmYNr2JjfLTF2AZk6YwivpkJ6cNdBFnlnc
gcg4DROMFOBKD53ZPSst/k+5GSc7HRPNeSuYuXAh8Fvgz/bOMOVwCmb3YUw1jalglz16pOYucVN9
zMCN3vHaAG1YfAuHKH1Xc1xivPanW/g83BIlcJZQQT3rrHRSHijHc7V7KSY+YQCsPGXnS280wLFX
K6VUAHv6IAWmOjcvchpcK9+iOsjPWVwyZI+ds8OwG3gIKQVAcMW8LVBMi5zC5r2wtyZD3v2gQemt
AQrgvzYckoa/h+SIfx8TYD0lc/gRIgWH+Ohhwlpu5zgjBPcFbwRAe5do3F30f1Nlm/b1b9Y17V07
ZMd6rPlMggpMHCyt1QSSUAuPs67PTvh3kZfGFyTkUeQcX/QksE7poLzMBAEWeqt6rMzFeCD+qnbG
KfbGkGz9zotn7xxG1kNMKm2b6sgqtWqO8J8BYty+c019umpp/DaqrFLDKkBGMYQyvJg0VT66NknD
3wMK9HFTgAiyujvYJLzBcpX2TTginX53g6O9Att1kcZWJhYCJuO0tuDq87RvdkVqe0+wAJxHdXqb
QfA9GYAR7DxoDlWcfCmZGCBfGQGtLEmmSnVO9Yw5X5kB0FSUY9K5IfMnIwX+Yu3yoDO2VVn0J9gR
xVtn1s1phC2ylaqeOA1449rCL1Rp7pku8/+0nb3Ty+DnZCvTsYjT+Q7hj6d+BuxtunbyGCDl8hg0
Wk1mGClMp3fSvVXb1bGEBm4EsDOUBIm5jJ+3MDXcAalgJyTJWAQbZx6zPavoR4M4B6P4LsseuxCw
2LfcfsO0rD1nC2amXHB1IQiLs+k8RgtutDYm9QwwIlyQpFJMevShKIa/j//TJO3SPVteu/pSBlxX
r4VOt8mKlFKAno0Oclqrq2DnHyYcIU9W+BY3IAX817EJ0kMAndduDbhFw/iKUDnqhnje3XQ1BCMk
uKHMZMHgxg5K3ovghuzo/BSS5Ph9cpvgAi7LmvdMVvklsilvtFXBJTvJZjITQYKFxb831AVoX7fV
URAqleO0QAqZy2aXogduHTR4PfibRNGWOAKtAVisPVmVvx0l3yVqgEPuT7MfQDEvF65ZzihbKz7R
1hJ13gtUURrHOZuyk/SMnJYrgyxi8M/x7XIS6aWF6rSxnSzdya9M0JomAYvw2eLqdwwa9SgKI463
heQ+nMFw/uiW+zeakXPKUaOWHLAUiVx/2YxZIpPSwvhOqllWHcNS0fGfWX5TDu4zwDvjJH9SfgbO
y2FUDYiT9NXeK8ufclw6BnDMl9t4u8PSKHip3CfrYi2k0bVtLPXuiNQKnkyAPm7YX3kaoN2SoR6n
dNyrev1N8MBSDMCouxp+HfFUJEeyarAxI6qclDHebfaS9L7hvEI1+NrDXNx7TcgdtZEQPbRJ8yr3
3k7cx4G4z2GuDYZ1a4jQ22PqTnqruKQOy782RLNtvWlgh3Ug1E2wk9sld0O2Sjw+k41sylNghbpP
XrnbeEWfX/B19ECfyeZSQETg2VCOFV7vjC1DMgNEAOaM1TBGoH9sytEOjhQgkV0jv9w257QHDWVH
J/l7Y9MQo252cZt8mUf9IlfudpWglm4KK512cq3lqiRtwfq/1RBfWTAAck/kCNmSttvjIHUpjBTH
kKYLgWgi+jh0L3Ljb4+mXJr1aZA9NZHPTQWGfSeXQn6k3tdcnzYo9C0RdGa5VvW9XWxDkLu8XV8z
d/oZ4JVxyJgN8NS9alXewrQND/kM0bnVpxd9GTrks53FtnOcgxkkMHZ8GxU6J0q4DXpCVpIX/88f
/uM3yCa2V5Dd9VC/9bzdPdRkcCjtDX0nQ4B83zvkxk82gKzxJYXLe7u4NzjFH2/NH6CKz1fQII1X
RLAm5+ZghLk272M3/Kp0mbpfrzCD4EV3XCjd6+Ci9k8ZJpYH+S29Xz2m9qwe0Gjs522Thdd20BVg
Hss4tLzWcqRs/dc2rytnhAPCZCdPQh+nB6YwLF2WB0EfkXYy4Vivj8/Swa5mOpj6dkCC7SRP8NhZ
w2nKLZYl1T53BoyP3AVc+V//rl2kZz8EK+zlBnCFBZCyPntzfO/qC4DRKOx6kbdheFuGZXmSpLq2
FUR/lhHJ0mdn7zvVAGYlfXIChTFS+kuxvq1/PKK3Tdk/V95w8hpzK0/C7RBsBY7KR9uQIJCxkAV7
c0Sh+7y+4euzLG1SDZanUO37QwNI7xg60UH2mfKwS4/1+M+PoNTlrsnW7Rip3zY/7Zfqp7bbY1tW
tv3P0IOtHAn+1DwHcOU2KfCYIgXk1tsgnJcPh+5BNA10FqqTfsCHgjw98wK544OtYwzqPOZz++ww
N2B9eNWJWMxqgcd28pwDShnq7s5asKrzWD7ng9sdTHNmKtHo6k4NCmI3PQIzGxK8B+EdTPliF2nO
Q70LovLRwbx4vfHyV6V6e53WujSuj8mnQ4ohbU899oPyMEpRL8O1bOkJ9CUzhvMkV19OUoBnnMCs
8Nj1PrT6rbwlsNpplc0/WgfX+Cu3EFGSdcuEa/AeUt3ftnApQi5YFyvpmTg41JB4wTeMif4e9cDd
kTHZyzWWQm57vExPEMpljTyl3/NJv3ixkR3UebxLzBKBMq87ySCjMWq3cHZL1HN3YRHcvgBG+xNS
fnaWE8qdly1G+nZhw9jR8HMevCfM4twbZtlP7Fcfz7NDLk/EOhiomuqcOW79fXo7art+gni/XsUy
cxhJk+Uzk7mZtfMt6EJCKoEX8Be4ZIOZuIf8qHQhtwblxEAXZdSs/U3HTCZb4HWr4+Q65wlgDvnc
I/RINIoje5vhGHabXd1WUZEWFOTcdO02CMOlfqiNxDjI+eV3+XY0nlv9cTby9qCaxrPc1fXWylbe
dT9iY4o2Y1Gg9A+F/J8F2jpwKPLtl/ptYsfytMSRhuUDGP+9ltk57Pw2H+4RZDdPQNOqi7B2hqir
LjwLv8swy273V+7EOsasN4YP9K8UeqY5efXOgiCNLIZj4HBS8BK4jOA7FAL3JZdM7ow81oFK7NEC
HuwX+Ib8ZzCXDuuIvt7J2wO9jPfrRVj3ypZ0+f+firnaCHvpfh3q5cdI9TYXX+uydWucI2w/mNAi
zCATXaWzTyoei9JF/uxtyiWbOGzyqt02yWv/A6u/fSjld/4xy7gdW+buFljAlYQg9hh86GX+SnKE
0LW8JnOBHMw2mMyvaK0QTw775FQ0Yajupftt01++oBFgkC5Ib/M4eVJlRrcWa9s0Z6QcNJQiNWBi
yyRM/p21uKEkpf7HXPb268t5hIlzPxbouvVsN8DTDzZZqnmLXm9BEuq7Kz/ErC+6q6tnmZbJpE62
pLidepkWSpVEEJrXAQSQtbN0WauytRbrbVzb1r/x6dgof+8Q6mAMY8yUgbMDCJCfpC5vHlc8YRm/
7L/9+LnUik2kDOof00i5hbcnb/4WQLQ/y+MaoaQLaHq5B2HXIbkhT8q/b8rRt6EKUE5zcst095kK
EsAUWZdwnzghQvCQveuOdQ0oO6RY+0l18H8MWp2fb79+eZJvZI/1nbnNZ24Ps7R6et6RP/nPeydb
t16y+bkuB93O+kevz3/g81GKRmKjtd+0GalZGVfW2YMc+29taxfZe5tny+ZayP1Yq7Ilx/3Xs/6x
nJHe0vHTn/q3tk9n/fSXgmXAx2iu7kIYfcsrjoczuYpqvq1V5YWXglAK5ExoRCzelzDbWqxtc4Yn
KPQ7+lStweatkwy3cvK16x97ZNM3AxBCpOBvT7S8LPKerC/L+lL917b1MHnvpN+/tf1fT+XP+ULu
L2LQfuPOxaGNae0yF5YP11rcVrJr/Y9Yxb91/9R2W08sp739BTnPpz63vzAk3lVTht9q54VbGRpk
DSpb6zdaxpC1KlvrhGzt/KntU1X6+T2CAf0PrUYSISlsiHy8nOTemd7KI3zblFapz4SyWVZnVXbQ
veJ1Hd4BU0EbX+vKvNDIpS4jP3OhgIiSlVnuLXTkB1Y7b2V4IPqPJGuDMvA/dLXboGGrxBBkdCnK
GRIm4m+7fxtu10fBkUX/2md9DNa2T4+LVGXvGDQpIQsXptegzuauc/R03sr6NwFgQLgoGd+CdogO
tzdeLspa3IbVtS6X679WZcf66ko1IJDyz/At9U9nkLY5S8BOaAmv0TrY3ybWt/1yf9YjG7xKWLxl
Z4vAiLFESP5YOa7d5FgpZGKwVmXrUz8ZRNe2P/5x2fPpkMGrlP1s3IMKfKqhUuAaID2IlBsaSI7l
w1XiiNe+ytDlZ0mWneTKlEmfZ6dZdTZN5lgnednXO3p79/8IZv4xVVi7ypbc3qjoiejdOt2CXLmD
6IkRR8ik6GhlD7NXko5BzUWbHuQVvcUp5QkYZz1u/pIX+Z+oVq0Ge6yzSZ00JAfzPDsnSATDEoe0
JkXdkK3crHXfChT0z0JrUy66w85sYUDGgLxGPixdC46m7t8JZ9siARCpaNfIVZX7UmdQmfSqeCtj
eCbCJ9eXGzy3iO60t3jmp8svF/WPW3Rbut6uuqxZZPP2mkckJ2fPnPZyleXProX8gLUqF/ZT221V
J3s+kznXnrJ7/Zf0MNS3NtZ6G2wMsYoLcv+jK+LxaCAEuNdhzFKFeoYAaXHGZ5K9lk7uzHCQ6Vn2
eh4wTz1J8G6qg9dIy47acg41qbP7MqjbjfSau2w8KXNp7tQ+A6Q3DMWmiXjVpfAy19zaHgBPDUzR
NU3cgxqFVr5HMgjDZVb2e6KSoIYn59zoQfMIJ4tcM6KxEM8zB/eiWL2m/vi2INpfAmRgX+Df1DtU
40ZUOahKW4bgUZaQnqhHVCBiu0pfYs9BWdDs7qcYLQQH2MJBJ7d/9Cx/fkqr5gd8x1NvauXHmJu4
aqX+17xkSl7jA3/xAxWkeNa89d5sffOI1pPZ9QMSDlqLOs4wbIKmrr/UM5heluTlu66m9hZFHeBV
EbJdarHYApiEkufcqtBvUtVdhUQwylAlOG6MGKuHcdlDKAkzgQFHgTDRjk1hlw/zlFQPsiVFVhQO
umd5jrAwQXiriINdWSE/5E/D3ybJs2OrLlJ+mVoZ2JGgxLFbAsAb12flFhcxqtcqhE/Dx0hURcFw
12YFmCCvHVgPN4V7AalBes0j2N6i+jX1U/Q0LAVEl+jJV5OvyGoqZ2kqM0y60V1ElatA+MywyNY4
wVODGvaTSib0KVU0bTuNY8AKgh2x7QGtSm2uZY6lKB6ym2kYugct6bzHeSnqDNiezbMFu5oe645Q
z9KtVjq4og1kZ8wJs7lx1NGF8X9NSTQ/3GqgOVD+dXjm1uOryPIeUZmJtlXYbtA9NfaOZpm7aWpy
NN4A0xeGZl5sB6gzsFZtp9t60m6wgkcGAwfw0gvLawXV7tosxVrl+TwmBTHUAWkjG25aqV/y2UyN
rWYa2kWKYgr+t7HoK2U7ebDcvTAl2IyowVvvAxh17bH/OxnyvwxS6eDCofvzbpnwmUEmglYoKlRi
+vkX6c4vYZ7of09NAloBQZy3YMyAXaOD9Thr5JKtKbHuKjfvL3oft6c0jYsHboEG5b9VX5pR4eHK
UvNeNfq3GtWgezdKHge7aqC+KvVL3JM4chB73EtVdpAKfUd+Pd/X46bHuGMzLd1jLcWULwbLtRxH
BpsmR4F2y5ix++NgK//qpLN5J6eqG1N7cLzwBDkMp84MWbQDH5xqt/6CNkh+h+Gc3M5bG3P72HTt
PleRtdn6WCz3QfaKUeFM0L5oWCvb5h1Ei+YF7nn/QOj4LDWMdtsXTOsgQ2UjYk1LD2lzjPLzQYn7
prroceEaCFAb2g8Ri2VTgUF3RT+tv9YDYeUyRe1EdjgoWZyRwUxAs3EpdFNpj4htalupyuXJUnX5
VDlgwpbrY48jQJdqmejFR3v8fft30iT3j3ZRwzlbrh+q0yDyssnDn55nZhxMlFNkU4oqmGG4r3V5
2sYWCck/GmW37Okgd+yGR4AzIPCCYQOuC0uFsmJQ0uu/6joIT709BGi8h9XXsjzI/ngI60Oqo9pU
zYpDwFpxcQsnHnhugii4dksxJOieuIZ//GNH36fYyXwEvh3voTDEd+WY4WG4FLIlbSarbCwbbBTV
Yi1q8Bv8Lx3lkFvv9ehuxBzw/3JI6g7gK1Tt+Pk0bVcgcvs8PpQq0cDtp18nveWPTEWpN9e0XXgU
pB1Nq4UBiyLlfbQUOQIT91KdfB/FwsgfIK+rMcH1ZXepoly+WTvJFg56d3z4OvLIHBy7RFXCsvLw
xJgU5eJ8WEDxUZaSvZ8Olar84RbV0ZODEPjtUPlrfxyR6ea+KwFofN6x/KqpjCE7Ps+F/VeKPSnI
pdlN79qpSu/cMQJwoqG82WXkGVWyFfukCLVXtQyHq6vX3/NQU18Hu1Bf9bB+6BhgH8hNw3RBdJCv
X2+g/+XUrX5nAy35cDNORTKnvE9RM/iIKuULfOTgUXaaZXDvF7H9JPtACu9TCHUv+dJzrD+SQTPf
ND8q3rXkLF345mSvatNAv3wI63S69oGW3o9LgbifPmzMpGbTbuYNYzZovKUqfSCaksjx3V9qMuBe
6hK7hLmUfmRejY62ZrRbqRp9M5wMXFN3pWmhiL+xra5/wcYK6SJr1PcRhMqPpscWQYWvd1z4lR9A
wcqdnfnmacQy86m0xzcgNN3fVvltdhv3i6W47SUrI6STbL37u5kBUqiOlT8hooOWbtj/Dhy7/RvI
lr6bY1zE7cZ/0wCfoWHbDuA92YrDdj9jDQtf+H+boEX+s/NTm245oGKz+VoOXr3Hr61EYc4p3jLF
si9N2k1obvfFmw5j+gXr943sVICxvYHA+AKTV72XJttvyC+4Q3mU6oiaxFnzpmQr1Tp2zaeZLJ3U
5IzdoN6raL3pMKLvgmkGl1BYoXFXoxUDLbr2UWGz83uC7nG3A4uHrCfSsvvKH5yL7Olb39ub2mDx
3OF2MvuMPAjGRB+9WvVbOD7RRapOpNrAFKL+Tqo2RkT4QOr+VaqzMn1z+eY/SG3qsyfG6/zJiMH3
+GNwCqNBeU6zVr2PfGjEoY9d1ZBXTwB99shO9M+l174ncaveAVYYnnW95VWJUZWvEvcqHaQdXcRD
qdTZgzRJYaJyFNkQGOpOx3C1wD02s4Nn6R5DR3vKzeemKQ7u/zB2XsuNM1mzfSJEwBTcLQk60Uhs
ed0g1FIL3qPgnv5fgL4Z9UzMiTg3CMLQCCLAqr0zV0qnIrCw3oAxL4/WaBfHSGKWm2HB5VFRWTSy
csDMqqMXux3QcStqbkPNJgp8NB8ghKWvqlm5G7iZ5X5ZxaODpF4vnkoxgKQ0OrQE82FaN/ormH6o
avKBdGW1RShepa+oqLMddnx7q9P7eLVM45g7inkvwsw+l4mJwGI+rB3VPyNqyQM/bdqZYZ1GGhGP
nHkxaam/poLXoN/917afQ5ZHptL+qTpd2/2v5+stAhhpxbf1MDWXQamQSxcO6DtUXYJfoj+56j+K
obeeGnuAD5TrxSkLDQuycZWiiOun565yrsuhg5Ge6shwX+omVz2njs1zWroEsNQ1tBS4sI/YkT4U
4FebuFg7yIZOaslF5Qzxu9QQiJmG09y6QgY3imUnuygN1XuoKvVqeXl7elFLt/mQ9I2QEYkYDuNo
7KnZllB3S/PqWjDHudxtwJZavkqyuoCMC6PqVHJPPVll6HW+Ht/UwMn/2fF9zLK7/NmKjwTxMxh/
T50CNfaW/SG6x9PyarHtsNGqsBNWtjh8ry67dVdLhi2XdvR9ZKDpV1Mk5k61erzbPy9h2uJoIS+/
sUNT2aRaoRNL1dt7E73vgayb5qQZwt5aSTbejeS4eF2rNo9cjSrSH8d+Y+x8hc2jfDXug9MnDEmH
wtxe7622EB94EoFFCu7zfPu4aLPExqQSTJu6qupLrLf1XhhVfxM5rUm6r18SSyBt+FiIVbnx4czU
S7BYfue/xsHwmERC+aOgtPx+oyzXQMUV5ueY9u+hotgvmtVk0I616T60YIMzRAlusVA7u2yGiquK
nx67NDZ3lAPSWwcrEBrnxqR+xo3M8qfwlRvwG+ZD5VMPyEFGncQIm0F4EjjiTwYZWZfdQ0A0R9P+
6iSaZTjFzYPbMieUXaXdotuQyHNIWMJ3ZXsU13x/r+sGGVSDPSMN1JS0OE1mx+WRbde0AEEgnGUC
1oX8ml+a3bsPeeq+aGOsnEXnupwD8L11mNY3y6o0IM/ldiwPetwBptIYlx1kidStaBz3McCQvqr6
UD13Vek/RvX0qpuBflnWplkBbuvm7XKoq9nHSDP9u2Ut7IJdm5bpL1Ho/qM/0UsszOa+NGz70d8N
fma/xvxU7tpBbXd22wdvhb6r+9p6K1FkEZlT1fs+6IsXYu7WnRk5v5hHngh5KC61rwDPDzBvyC7U
Vt/b5h1RQceZZN3ZyTLsgB2NXESA14zI+LPEHZrA1EI7kI8/BzRGbXiVJc1tT6TgRc4Lvhij15CN
7C2ryw4atsWlmUjbIrL6iNiJdw5khbqBwNEVtbviYswLCxTv0VGMc25X0y+qAC+yjMa3MZqFHi1+
DjhQIPdS/SWe+vFtqCNzPczbo3n7fx7vgFz6Od53fF4Hedq6CRyAb/96/Z/t/6/X/8/jl/fVqx7n
tis2Ijfjdc+E/Vr2Y33VbaHvrHkbuIz6uuzImfx+b1sOARTZXMt52389l19OcFaKu4t1fhOXhTm7
Ld2qUbd8M7J/tqnER7u52P4ctuwcYtdd1TV+g6C8VbLWxDCJ52vQ6j7Y2FzrXgfHxssGrbhdFoPg
/1V0T/pKa6qNHibqKagw4nGTWlYgtKundl4sq5ahYLr/Xs8qr2O6BuvxX3uX7T+ryzOWbbDtjnmE
oO1n0/cr/ayn3PSmwbktOV3vHfEfEMnc1wQ/E1+qMj+4Pl5SfbB/jVbnvhsA6KgWuv2t6TgEjibw
VopUjei+4ibGeHxoSmVr6O70DJGh30ledQGePmHLOizvEWbI+bqqNc8kYbsXX2o0uubXJrziVues
PaIbMUkdMIyt3rTDjV6HMLvnwJ0lUec7XMcMC8y5TL6WHcuig9W9cRBZ4UTv7INIRQlcp/WvmZ0o
VwDR0tP3LjFiyTTBdDFgxwAht8WKIQi+mHiod0qVdTsmf2Dxja9KtG8gRvrnKCYJPpFtdxs1nbZX
4zY7+EMqLmGgk4mhlNNTGqZfiA6zL54cEgd/owgBHYvo3yt5MjtjkMGlKprmWswLQ2V4GBbgEucD
DH22IjVINsy2vGgpvniQyeqmdwt5WY5fDiPgaUNo5EgAGnCaZM5kRzJPlmyXXANgHeSqNekd0CEC
IkyC0QypDlty0OqLGchkV2GtOScZpgpjENPJdlAW4463jnbWR4cClPHRFZF5oOxR3Ljj1N9k1TAc
FDUqj5lREOzjd9EpaXwQT73tnJJyJOu1pkgSycTfxm2rksCg1lvHLQaMrkCXAUB1d/Qnyk0a2/Lq
Q3uCG4x2kDsOaqCq6+4nSdQP4c7DQ2SCR5Zi1cmQolRQqI8NPeh1OKjG0+A4sLzhnj6TPdOtqmgc
zj45VCCo89SrxjCChAU/jt8mDB9+Ov1OGmfjk0f2Qve6gWsTzV77KbpHS/oVWer0W0mM3xR+sZeb
AYXywNG3WcuPs9+LXTe/ghOT34EOrCTiYWBCZY1AOpGY/C7QJepSvLtoDZgCZv0RNupwVxOkPtP4
J6Br9dk1RwkKmSuAmVG5zxoNkAzwvuESQ2thUD7sc6FED77i2hdbw027BMGHosNyZ/r9vkv78UVY
zJ00LXhwCq4UbcwLsAHq8BIhANwEZd/tl2fpcXKojV67yW2t96glFjc4gmKmqrMy2HQJ5PDb1fcm
MQJEXA5ZHv210Zr3LBv/e8/P4UO28Al5g5/XWbZVlYMPjQbeOiMx8GKWLVGOrSKfJAGWN4OvZuAr
OCUZvG3qlj1Oj3kVop27GduCnMt5VRcjpiVhFodl1U9rbYU7MV4R8oBJzrKZFMwLPQ/JeyrFWB4H
N6lIsODRsvg5Znm0bCNpnKMbHYlSn6PG+v943gQwqsSg/h+vvaz+9dY2OQIHRkKrv7b9PGV5/yEq
p5ssfWnGMHzgnuuvitg2D7qPt6LLjXvVtf2d0YfKesr5N9tuEd9ZVbFf1pYnCcO9b2Xmnk1T2YMu
mi6ubLAUtnn73A12tTJ6O3hvA+UBQ5H7KTRtmzvcDuCArwMt1yMOAMors/iLYsYtdJD4dxXVMT87
Tfsyx92vE1OWZ+rcRxWI+xmjQHXOtSrcgjOdVolQq/PPjmUvA6x/jhNE8hStvVblExIZkpvnV1ie
shz4s9pZg72y+5qe5b/f5L9eWhkS/EK6/5SiUQWYOb/Jzwssq2mv7ml+xTee0yv2SQ4BAUREh5L4
onQhFhLdvhOQHO9Sa777agUKAxE639tw+hKplDp7m1LB2VYJLolVUP/fq/M2krr7czQvlm1IMLUN
uWh0Qea9PzuW45ZtVa1mW9GTCrCstpaRbyKwMJ6MR8r7Vf07wrjgFmr9qgUj9reuHJ/skkl7PTb+
fT7lnYdUrLvqMoaGaQ/ZrWMAVYmBuJ1Hs+v3BapaCI4Rmn1iqw5m6sIEme/iva1GlzxVq23GXPdO
hbVLxYDqdWrWCoX1Invk04Vrat7Oc2JBQDEnId7IFH3xm9T6KE3/RqWQGUDCwdeU1AlD6ceibC3w
fRQZaGjIr2F0T36eFx9GE78rgio1d0sE9KiGTLMjDUuAWjBBemZT1j/6dd/ANGcCsewd7LA8hhlW
wGVvToTnye+mZrXsjdMwI/MSptyyd2yt9FIr4i2ZX4mOR36b1tX9si8WDjUnQEuMyaPbslWVS0yS
EI8Dc4pul0fLQs2C10lXq8PPpuURaaihF5Pj8/2sn72qndm7mEbUatlmNyG4SafBdwocdP1z3M/7
qH12bkRh3fiTzrFTTCoVTqT7IXFLWkQ+zRMt1Y6uI7Wjio8Kz3qk7dIJVMyyY1kMDtSgtTIfUyvK
WG1/nqP5ykc5lZDt/v0yfx1i2jEesuXFf16tI6Zj3dlj6X2/7rLbT2Pe4q8jJ0tR1sRhCc+wXIxg
88srfY1FEAfrX09cdny/5fIBw0z1t64QT9/bjOUT/Lz56CZ8BX1bqocmbL3/+Tf9HP3P62qfWQC3
4fszzGdhefTXh50/3PdnWvZ8v6kss9sYsCtW8Z3ZOuqxmA9bDvBFTZlnebjsWRbjcvqXh8KRoBv6
3y4dobMi+y2jDeLUhubcJFG1rgmwCCKsZkGTv5tFM8LQQ9PYqQcr9Ked7co/yHJHLwWsqEYfnZ4Q
HSks8ihc+GBuLw9h2n7Wme9uGTMdHRCmUaVHnmaNM8rW/bAUIrJjuVJqbuSAZgU4fMelxtiQbuXU
yRPzzD0mvEfRdO6q47KD6zE+1H6FuFg+asHAi2Hzg4idXDq1Odkx/ssK1RMFnU1KdasQ+ntY9CeF
rudYEIk4gmAo54ZfodB0SPD77vERM011k2OkaNe6TZQ7NWbKW5JndFf5R8FYhHi5eVM/dNik0uT8
vU0jxGU1FX12+HlWQCXPy2qQS+SmKnfLDjxo7+2E46pqO6yc031T3Tep6O96BkKtXcNCz5mS9xOS
EeBlMR8keFRKQlZIyCH2oJI2ZId2WA1YTYWL3tBML502kAA2L8bUv9Y9Pv6sONpBb6L6Z1FQLV7j
MRu2egFrbNmWQ2DYTaSsUTD91zY5MZAAaarvKlL0Csf0b7N5AY7CLe3qrrXANaUtXJyBMczdNC+i
1Cj3zmiPq2WVO4hxF0OjwDDUfG/62d5Y4jkyW+Nm2eQolQ6XbJiIC22KzbJtWRi6r9Mmgtm4HPLX
Doh5xth8v/Gy2dQL+rtjkR+WN162+WG/stzW8NqxpmM9f8hlZ5So+dG0ABDOm0zK6hfbVrw+CONr
UW4KDMF3raZFV3rmX0NU+YdeM86AyNPTQFjV3bJwJlj/YK3M7c+2dOxyQtwg8yeqEitYGn2DzGt5
k5iJeUex3/x+royszVT4pB+FbUOKlsOkzU/JGJrM0tl9r5OQVG3rIhVrdL7sD0tTP86D57hxbieX
0UE3VfSKKinuXDdRbs3oGMwrRhT/sxjM+lVStbwZRTpPC/H7kP6HMOPnuCGBcpRO3HqXF7LVwiK7
Iroj8E5eymL0vr9RUxkFaI3bFVTk5raos+AqKJJd9bi4L/1gOC6HLQuGZPqKWKByv6wux2pQ1j2z
Qjm+PGvZhqMixZKQnJnDDWtXDdy7NDfcO7jc041hyLfAr6GEzNt1O+tIkopXfuzg/F8Og4B5oHMf
npcjGPndqZFmHKOJ718xRu1eCVzrDrOofUeCWLXRQocsg2Gy75YdWgvcUy1pziyryw6AKeJSpQwY
Sd5QIMeGLa1kw1h3EfffpDNPP8eG1E4JM2vsXapX8dYZUUyAswyvJW4Ij3iWZGPYkNHWdlv5W8M1
IIfDb7mCeo6uom3whhoJ9YOBeqhjpIQKzVkmy4Kxy0RaFmme+jQw2igD4vAUwkL8mdTnAx7+59G8
Cl/vOW/J8iNbw0V/N0er+IRD3yyPiGvO6F/ftLNLSM4SxuXRsugXoeS8YFKLcHLZCLpW7lydjvcQ
A3wpxofwW3g167xVht31i6pPlFlaZrGz8eFnwRgZq8Oyni2uh05kz2I2HsnZSVPPH4FsIpxH1uI/
MivAbtAgKQrA3b1ZFnrVDhMBR/XM3/j3Qz11P6JEh4HR5GAfl91dN+EQXR7GYGdA/icxbQ7A+TTt
oOx9nzFnJIIkgTMSOxYtxOUsfu8G9nKcqzI72CfEHeAww74gNspoKFjs5J9Rik8fWkRaVLuB+C/P
1O4Dch1vCtm92JzWY0Qc2LbVxFs4CnczzKrahJcp3CN3nGyz/L0/Z3t5tPwH6GGFGxFwrhRS0o6q
1L06CcS+JajtxjKK8mAxSUiquF4pqtz1wnpM+atNc8Chj6lD5T/MV0CrGZM7AOknxfTiGhPzbErL
Z8W1Pf+zlkcZ0IZNBRaE391Ou2kgWwSVRaPLKCHxJelw+uvEYFHmvFluA0LR1taKkvnU+ym4VaH5
IbJQ2Rjmqejr4aYJrf57YYhouPH1+cxl41um6dUNlt/qxs0roOPLw9xxO22zPFyiV5dHyyKx/Qq1
kwsNY9bOF3McS2lUGHQYdPzPL1bp2vkhygABzB7R+c9cFssf/LMqMwOyjEZupj97mKZZo7icjmLx
nC4P24mCV57Zo/fzn1m+pz+ryyNX64m3wsDLzbuAE8jCmGV/PwtTinAnhXlMZu398j1YFtG82tPi
2E5Rc1o2lb5JuEPgMBpZYg26JdHAUjr+v11R/Eq1piZ91MjxgM2use+HttT7QwLkC5M853TmQ1SC
GINlsazGERRiLVK+aoaU/ZFgyHY1NXZHKooSD0fbKTyDmK62GMZVkBGtG5JP7alOxSxGV/0dtZ9P
Nx0etHIG6zIeITe2IHAOK/1I63yjZx2+0eScFVW4glFGo3Qqw5OFFuYc+HJNv71Z9WN2yTR+InK3
Mj0XyupRrdo1t4ySFjqVxbKSB3AD89R2Uq+47/X91JMgZDlk0trPbd3mW0ETBhW77MhiaYJt1BJE
KfKV0mX0R5AJevzgctOIb4WuWetRG5WNr7TEwnT6FvY/eLrp0RDpIS9L6ndEEkWNeK36iszCMd2C
X4o2Jka/opWnMKjVFT+OOJPDovAaDBmhPAF+RU8S09JVVFqvQUxRBS/VGihbtO2rOSO6NVDhUqKg
Ob2eSr0n39hpvBJEReNQa+yGr8bmxDidS1QKz5869xSMSbyOCNjy81iFa0pEaaRRru5UwLdGDB2f
0Myq+4p9HNkqSqr1MJnOzod1o5TtvtVDTgIcukhYnGkR4hVveoEupn9ynbl0SRAk47Hm0+ane763
aBrsGNs65MnOUEaMwAp6f9krO0YU05r+4xuD53DjjPj3S8VKYBMh03Emxp4Cb44DHg35Jn94kLvj
PnGuAwikPR1P9YSYlvQMhwQGNecfXeLSxTMvA4DBTuCoZG1JAXMK11OofLU+2TL1cJ6/QXpstec0
nP6Y7FznDT+UFZNsxfYvhS4/qgw6ks4lutb6jrCmsaffGNok5qix8CiInoqkIQHXwieGg9tLKScY
AlP4lKjp2mpnpAis5dWgt88+vxcelNcVuczkg2a0cBzey6rcCCbE1K1R5YwQvcyzrJRtFjT+dYS4
PlXO7zIlVS9Qg/exU7atw0Sw1zpvHgB2lhEe0cptTTf8VOCwroqBbGJtmF7cioIFBUhN+WMTkQjX
yIgOhkYlz43VK8QFZ22MqeeH3cOoOVuCcJGPhEixFKHSbWWGpCQfSaXJ7VQN0hvDtNwqzlOo5PnK
jDN/U6c59Zku35qWUpymkBfsWyqDkabdBkPcgqYcD1J9Z+Yfrt3R7jayvm8Solpr8rqo528st3zV
2g48C4AkxyD0uO2eUOQawI7icE2KZ7ZiNKitJ/irK5fA1FU7DtkqtsO9KRR11YHssmLxBEisEogk
wXyljI8q1ctj0lcciKGqJveaEZjsG58Dt3v3g6oG6lR8xtPLpCfA19LwA3Fu5jX6IxGKjx16Sbou
0FL7owsyde5ttIN0PGptwyhtSmaIgC1f/6J8A8LEeo1781IMNO1T9yR0Dsu0/myojP65p8ebjtTh
tmxO/iQJkM3HHfG8Fumyebgff5OcTb36IcnlmyYJlFfb8U7EjPzlNON6CwqBRKPT6BPcoXMgkxLN
MGDDgO/Eui4kQLD4veMkreqSUGDFUA7lwCArFFq1bnece9VLbQr+RAocjXJbZ6Z/Jduw3dDaiddD
ZT9aQ+YZueRGoIChTdMXMu5TT3NpeDd1G62aJntGL4rJsWUOPSQReUmoN62aIOE5JxZl9LBplPQJ
mP8VdJqzap47CwJdFSX47vuDE+mfhZJ8ZpH+0VQGYYE1ZH6VORQV7l3ey3HrZDQLIg0tu5OiIwrH
4EWjCjpkwP76sbhX4+pSzYWqfJwbsX+MxiZ6oecDh0hlm06s4N7Vm0GxZrtzeduF8SoqLKols1C3
CoZDofGjkKERsoD3wXrhrmkF61g71Fl0ayPEWJVpccmS4isz7ENVWe9NxMRrEHehk2aeUNM9QhXq
QX5LXkvv46t3+puWNLMAVLVXoUDfSCOGyNN3iWcppNHrSjuuFDMfPN9QPhzIRqHfIUSPjI0gVEpv
bWs3DvUDMW+0oTOxowqwMycqmWH+mA/qVpDqvXVCC/0wmpXI5GumFC+uWsQ33ToInZkh9qszQmjj
6dM4takHf+YhrKePYrCe9WK8dtZaz6xqawXDeQLNmViQ5xryJzXLOhdgrJ2igTNY6HTURHNIfB+Z
trXrI8VzIrLuX8eofHOD9MEq5Wmw0DSq/VPYpvsGDU4y8J2I22YLkg00TXcKAQciaAOMVqeml5TM
wJXaM2quT6jyZrqvmqKniDvCjIMPDTSA7IrAfBvb4Y1s6mxlp8pj4wCyaSP9tcmSjx6cnlENr/jL
/iDbRRdr7KYuOkiRPYzYyNepWvwqJfDyCA5Tl6Co5nzcC0LEdgVtADR/BrWjZtrRgASm1hwCKa9k
GpEh6FAf71v7TyMa0BT8wpKxTdR7LkD+AlBeKaIn8lLNwTalJ73NrwlonpU29eZGuO5usNzDa9YA
6IM2dCgGs4W3nyCWH5FHhORoksZ+JBSjuOAbRsJng03XuSJLn8oOVeHW/FCz9pSo/YvkQzH1e44Q
YUD6TJ/cWjly57tHXFaupLQ59cFFI5m+MPVdG/f7ofC3zb7p823DaeEmwcyf3uGworcXMf7vQQHb
5SWiSrVvyVNTG4LFBveUFLA+pZHQT8m3fcTV2zv+nzQlQjlBn5YP9bMl25PutnfSSdfkOVzLNngz
M+aNWMiIbujTVxtPPXzSolvTmiHlQRD9OfHdoCMANj5n2FBrPSOaYeMYKgJjuRPMMw4us+UiuxA9
WjMOiFRqVVwu8tlqKSpPqTOs4PDcpvHQrCobIqAqEBwZWfBQWOmfsh3qVdamvVe5ksRITId1qB46
1f1lGwwixxBydh50R6NhlF1K/022XHeT1LcWMG+76c4G1TvIKYkH4s5SUrqhlQ9KFO0UyN1nGIQI
nQJKaAa1w7ozOMk2p5HIk4kbupZ5UrddDP+Os+riPvOy+yaDEdUlirrVDZgNTR39IgC+9WHb8wPH
SPLqfqqDlCcNEBmzMXPv+O2DIkawm658Ey2k8VGJ0L3It7pxt0EHUrSJyCh2E9dLKRHUNDhShPFe
ripcPAzCKhGvq4CKgFTVjIp1ss+mzjkQMvlsR8B7+AWXXfmptYyNx57Ls4CvE0cnoRQkzPUwFGO+
LlX0S+P24+FOQtVEfs8UVacgKr4IGQ1XQpO0lYxHv3EIKsl/a5DrnKnGJaGRCOZHDvmc+VkG1dFi
sBi0+aVzaRqSLwLq6oyB6Imx9pND02JtBnNWhD58jCYzgMTphovj8lNjjV7iyDlhkF9ziwCpuIGj
Wj0nesXV0a+telJvzS4bGIynyUo4jMGsFN1GEH111LPbo1nMhCxzgPc29I9m0W803RwYWBGaEdmw
HSx5p/RDeYiU5M4IGJCTSZvrZr4zqExV1dQzoA27HSZto7Eyj4LQoxUGv+FbwU5N0OyFWsUVwJdG
+aLo9x4VycG3jIFk4JZu5SUrwZiBuBerFLXtfjKD2msgYrp9vI4n81xLF22q/GMqN0QtnyKCWXOK
0AAf0d4l5QYr413cCbFV8+oVyMKNzCeIz8WMaH6rBMHVg6th1i/Cx1LYjITQQDkUCVaVGjDuLCIw
k0jQc2eHaMkkGtLu17GFuccacYWY77EEAdn1I5ntlr4Vxvigq9apirkCQ85wIgiVoCv5x7T9zktb
iMPZJtSsXWQNb9Nwg3LmMUWRuiIXpNpkGueJKPELTgxkIxPzdQuvUjvOJXjzWYHMN2vb1tBDXvTm
qGhbi8CjlWsq96IQ2w7A7XyTKlZwULFCjQiodzNdjvSPhBubYhxBB752ofFbt5Rx6+sdsGQspBAN
mZ6mKXg7RoSmy7e/UPAOMDAhNjHEv8IYv41CGEmJ8WVYbb6yBsr9JtQk7puUEE3wgrp6jRxVhypn
ewkppyvF5Vtim/o7BZc/ZCiXxy6ha63TuB+JKkp07RfAvsxDKoOB0tA8NSnM+QmbiBqxp+s09p1k
J0y4tNow7G2tcxgHxOUa1FwDPaV9ibUKHHV7VCK+bUUtVk1aPsZpjh3JugGM6U0F4+e+dUn1pUix
stJw15M4DrVzulhI2EvxOWruR5lNsYeQreRrKq923r/aTf8BSXQ/jePa0rW3YohMaMk9iF7MF/5Q
m/BJ+nxNH0QtxX2X2FfZONgy4uzcOZIGSqXSyHZfY7Ml0T4zHvz2lxQqqG4YoiSIkbij2r43hPk5
NcVJaBaXbtCS50Qfo1bt25JZR1fkvRdG6h2BI496RyqmK/NtEI6/Qt/s0ALaVxoqBLjEPszm6cVx
fzmWgkhEn1l8WTus2zZmgM0AE3xd4MV64Y1QbIk5X3W1pN8Q7pQyP+fpI9g8l2anv+c7ua7L0NgM
scZMrNM4VI/yjaJbxtq5aQKAnRT90C6QDe5KNCe5vekr9UVJU1otUt/5A8y9wScMLwWDVtlyHXTt
R1ghvTeNA+OLJk8ZYPT2ymRUyeyrv1WTAyNpE+pwSkpV5K61orN4G/IQUldZ+2hz88rQ1o4Tf452
+BLSpxxHma2VDjZg7OrjwR6fCxGlG1/fpYKGdI4PFQ9qsLHIgSmEfEnyYK5QM/P3Y/5rrlWv+UGg
V1JrVFrJq1N2MSbS0Uoeh4Ffb5NU723ZM+TorJY2YUN7OCQk2rVdGMqfpU9GRhKWlzYItwZBIlt3
HI5lov9OFQy7YQz5feYNVe0HiqRHGuLFVkGjsqq44jeuYjM3dLmU+r655OPWhQI8jpTb0XNVnp8E
0NkKbIEVToSUrlbc4P1LfWohUfRZ+OlJtRWg5nFJspBv0nqKmn0IYGOFaMle1YX+2Rtgp9JHzbLz
XVBob7am7O1poH7iouYxys+iAHUKr/sT3sw7I+p+W+nhZQI5DNk3SdakwUIhmG7rkAjXu4FfUy5F
DIf5O5IYpN/dF/mWF98lYjniHqURdJ519pOrDcexBkYCZ44seaO+7WrxnvPPAolyjRJX3ylz5HJY
jqfUVKG+R7ncRhHzNJWxf1n2T1yjyEAQ1c+3Q2tTB+OO59EFlwHg2/BArNBjoumKRwLW7gkjqb/q
Kx/10Kc7PFeO8Uxt+8HOJKNNhKnmhOKM6GqsE8c0cZmmcovyDQa8XJuIbKn1VjXymlfV0t8qDS1V
hmaCgu2vgpO3ynvjqqQJJUNhvHT0LbWg7zzSf2aeihucQlM8BJO111IG6CIglI+7EyMASHvMYR0d
dmslDYTGkIQpWN25YXAt/3Dj9en89Dgrh7C7poKZmlXjp4l7YlGE+hLWBDWMekEeVP8AgDTdouG6
i+3uRFsBo5+SXkQatB6TwFM/k1tH4157D3Ln3ZbNU6PyxUzMJ7Iv7nUr90RATiERwFDACZIdb5qa
qwVbFwrxfWOoL7I1fyt2R10ZpVtjkF0XqxRjYn7/7SkycEx0h0pekgoOODcAZHAzvFl79efJq6ME
pwlSIUjtU6JbE4W75qOshm1lK08pkcQrOzT6dV8w8FZN1Aw+3xZGMTIvXKziQl2ZIr0p/PZ3LrBQ
hHICSon8qZb3diqORmY1a12RjKly5PcqgOohVhRPzPm80tU2WMGJoo+LjzAL94Arbuoo3KqJ+Rk6
NXWqmi4gSapEKUY7fSwviUWgaF2lh7IjMlWq5QZV+HuiNchFdRK6zWgTJzSe4xb9m58DDjY3fISj
DG/tKEck3J9yRYPvZGnhCtOj3xu//BYLhe9/TbnyoBMlNFhF+KAkbzATc3PS10qgosbq9csIe8wz
Wu3Dlu1Bd6P7oqezjgPws/Xnkx2mb6PWPSc5vmrSFqBfFfzNUX8Zk/5cxMjz/OCdIcQ7warhyi66
rVmOb7KcfXkqP+RK5qIInArY4zpqO8bmc6Vy2NHFCz1jpDSrRjoB8DrVhPDNNUmkSJr8lKXEKRXm
r8zpBR105XUK+pNagZB287POLVzYzq4tCmed9UDu8nYT9dFLlNZi/VWZ5YdppL/9skRrqRfXDFpj
a2fcXKyatCWzBY93nPJ+45Mfj8oJr7ZWHvEZ3etKhzgd5y8ui/3YgyUMyQaNY5Winsw7vo1ozidh
eCo9VRhcAV6QvF+r63YaYpISo2Q7BfYRB+W7Jaq3dJpuOzhftNWsM1fIs5VAa1Ok5+YFGkwn2Ol1
vLZ7ieBYIS0qni6Yl26g1k67yjQ2JngDfn808ijTtaNzdXWT2u3JdICijwx8cCSQdf6o0nB/DTbF
G5t6yspgRMe3OD8b6ZMUiUeA6l0dti9hRwt8/gpOIxFTCEvUbWDxRcE/cZlSf0dF/MW32wuV21sf
UD6zBHxoaaX9H11nstw4srbnWzlx1kYY8+Dw7wVJcBBJkZpLtUFIJRXmIRMzrt4PoO5Wn/7tDYJI
JEBKBBOZ3zv5pBAdMzN/aCL9NR9sk4VexLQWPZXr4fJkNjwYi/hhoQqEKkUZisfVntXYA6HaP6om
+cXq9xEVaHPANp9M5SnYoHv5YVUnWQWvTA/gY0RMUQIK9ScFIEdqhK20o5X6bq7vYRlR1ktGgymD
CMmHVE6lUym3rDVfhpza7tQ6W/Kyi01p2T1r+sHb5hNWNJOZpftCnotSASDgAr6bKr9Y965GtBBm
HLj7YVLQTeZYVhKSFQ5ueNPFPYtGnBPA9pV1lVjEFo/Wbqxz7UbJQLAESgSQCIeFmhupyDO03Th6
4oA8Ll7JkQymQTPye2WsMY130nq37H61YUOf8Luss2DjIOHAiL/SeVY1hI07eUmWwZz+NPxwzRgz
bgIsbGcY18IbD6WDJB2R00+bOrJmwj91jFbZ8/dsJ42JamsGVPowsWdp8zxlst51zNBlzzOskxQg
4+aBfOG3tslmZRdPn0npD6bWeTsn+O2Q2bkeM+0NHhnPmhq6W6KaITnH2avSYqhaGkzt7V77DAqX
Hw0z7DwI3o3EbNeUiNwNtgGmZ2DirBb8TTbDkitu4n6eskXKMXLg8AXOr8jTf3U19O2RQThogwNO
zBikU7FqPP3FSzH9trbVqJzF/HbxjMAYNvSpHud7z33GPw/bw4JkialYd2NymlT7Pq8uVWJ2qyTr
H4oQ9Dlz3YOsTEqaziXVUZM77occLEz8Q3EdrewumaEDT8kpGw7yaKphv66lwS/CIwUeVdkN+RjF
RoRiAMNvNkyue37WxqHoTAJ1LFZveyOMTMwmYHaoNo4EmlPhiZoaDg6NofQTq7rIpPsx5HPQ4pB0
u8DIf/fxVJ8bnDZCytuqxUrZCD0esKMBPmAYvhepP+LROXvhb702wGQleWguC84qdguGx+Qh758D
I8ZdyGWNFoVGuEJivRoavByGcli7XsLa2bH6FZjqLolV7SX1GK3xjmV1S4llyMmH0uKj2VJ9sTvz
ljX2o63mL3XuZr4izRiiRfgDjxEk7K6+Q82kriF6MAzOpEOH2CEqhxSp2vVc9vQ7HbG6znesz2jr
pBAMaaXpjiBTztKPBljYVnXttwklf95Tqgw6wBUsVJC4g7j3zcAaTiF3yS0yd53atoaiqXvUMgwB
VQPLl66soFVRsLKqjzQReL8U/T4bqTNrmeUddPPQ5E27GkOAqXqi+OQ46VtLkY+nTamsCkgPdVZG
hzDp5gm0/mohcVlRrQyxOxnkVc1zgBXdei9n6Cn4KaiwrLVUYe7anGpqltBk5U2INLBlMnIX2NyV
RUmxs1XRnXS3Hfq6NRyVyvcKC5f0EdjDnhNrWkHFL57aHryMGwZnhHQnI1wqmN6tBpm2d4LM9E1N
vNFsyH+kLn8OLbHOWuo2A44aWk9Zk7lUdUg6geMHT4RImMFatLF6bnp1mzOnXI0Oyul4IrHcVC9e
ZRo7U23FFofIwyQSZ2WnhR/pBLZMIQ+HMDTrY0+9PXUhuCfp8GwXkEzV5gnUjO+/mKD+UJEN4jq5
yUrK6qxb8alNbKJXui1eDLhIiCI+NQ74qZAU7StjUBDF4geZebk/NQYP477+gUWPX1jz/LNEGjd1
BytlJM3i8rmwJ2Pv6CVsZrMcb8x6xoQkdBriN+DwOalkXpuRJ452wzcjbgulNxFg1xQC+aGxzLKt
5zyT+drRimCN5UoBlxPVa5WsiWwrMICaf5KXbOAt0pGfsJFJa22a5pynIE6Wmbw0Nv/bQGvsfRKn
EJj42SPzeZY2f7GweEv0RFRiQpthDUjGdrsXy7MgFqf5CavP4RiWdyolFO6oYhXwrfhRWmP3XUuW
e7y3Vo1bgkY6UGdmWQ5Yj2+7VblOwm5vsnAnXjgnYrU1ix1gsYFHzNbrzmVEeAta2TfVNpv7XA/8
LhlfjB7VZed0T3WA1hMakNwVBNEwRDeXIZ7opPw2SQmirBO+V4bdbhy3vQnBUCkcejrGKOFI2dyu
PvBv5l80JtdObRXCp10UMJ1L7EaBMEFU8Gl1KnQ6YSMtCZsFd7IVYLfGDwnVf3U2x4bhZij0A0Yl
5cS0wuKeMyvtYwitN1X/3Q3TB9YzhFtgFG6J61TbKs44AXXo4A3zLc42dXurZigogAxxr6kRmVD3
UPrutgdjtknxSaLOryPl1ZOm67eaJHAtTsszyJ/jZ5NLOp4JpgPstVY1ZjqscxD3MmNlXbvD2Mdc
44mRbnhsHxIjGG/sQAXbYOljFlBynLActgpe8PCQHxolU7fSveJxwcRQHZ+7QdtPtUpVeJBPTQci
YvfNWg+Lej30nsZEMZv49OE5qpvXzAYiM37rXXx1We2zCOap2HUDVCOWA+0AAB15CnP2vUQ3fgnJ
I1FKwqwJd9r0tfIhy+7VCMn1yoJz2sKtNNuP3qWgXyWU4GFXPjYUBch78/D9LWyKH8ZTF7A8THBv
8BHovCmzei1yxuPgEF2QJ8mdYla451sjt9xUlasSKspG61jzObMnfl0Vn6rRvzedyozF7vcaY89u
Nt3uy+wd7gbplbifgveyMtYdec9flHBXRQnlFyvbRVjgQjbcpEqyz1UCnWVgXEXtJTdlzb1tiE3I
P3k1Vh70QEBwTXiWHzV9f1u5vgF7duMOJmkb7ds4lheesAmzYGNlVsjnZFnAA6m2YzILdhvWHYS2
QZCfqo8EkRVLheRBV71gHQlKr1FpxbyicJKFZXspbJS5yi9q7f1PJdyDvqpYO5m3XQ3MNg3FL8eZ
vVlMlkayhljX8a1o6rQLvam+xPPGovqWw6S9WZrsTBBlROWhSm3+2nqOoAmGfQ79EU6uzlhKsLqr
eLj4y27cVIJxOKi0x6SNE+4D9aXGXmKj6bqzDo29a9vWxpy8lzCOTFRu1LTLOu99GbCQyXt0EMlK
DqU4iKF+7Jxq2umJEfudzG4HKGNgx6BzhszEjh8PwcZum+IjPIDVgsQxhWOMRaWPTQXVYd+QdXvb
Ve59VvAPLaZslVeavG28piLDe+vy0HcrPFka4A1cxy4yGCnyU2ZsouG9bzVcxB1g+aTVng0bZmFV
/6wETi4oupgK5b4nnUsOIrapJrNeM2n1A6SDHRArnjlz0Eb/mchxE9hdQ3zhTSrbYYvxN8zF4Nab
wnNos1ZhWbZN9Spa90pKPUbrbzTyB5jkDJ8MuZhHOe5VM+SdaFPKMHb4nI3gnybPpRAHaamMvwfy
g5PA0G5jy+g2TZGHWyUjGUFo7m/HgqOZN89D0wUrExvktTOqa6ceGZ+N6cMc3L00iMlOfjs2N+iU
Z7/EgLZWdRrmfgohRsUYHnujepIpZIqGm0uvH9FxHD0JwycMIj+IJS4erb5yPPPXrDhhIo47Se3p
xjrQnZMO8zoDf/G70D54UH5uECo+aXPMeFgpoO0l/wDH/KgzxJboiEqKr9shcDG1SbJHzwan1h0y
ivACubHL8dIZoAeWGbxGVxgojCrroJ/8Voe638nz2KbZDlrGYeyCC3EhSF+oRaTaAFXH4ZrhOL7k
hfUpp+Fsmu2FWSq2xdExDejB3alACKq3qdlyd8+zM3CUi51EJtPZOqdyYuyF1Ry0gRz0fHhQxkk7
t3CBdHjA2zLe55IpbuMZn3pqtKvCrl+Uspmoc6U8DPi/6SgzBaQn6UbHBiyNmtubbjbNSSMsNonc
cas0jbepp3LtmRF3S3yX4cywDhnrS7nDVukAZ5JHearq6Purn5lNnFgwGCROK5+h1b6lZvreyGji
7td3veB7MWPCC8lb39pT/TM0KEImySynT0DQDDKe9NIN1yYWZVQYQGwt/s2d7LYQnxhhb5ImeeL7
v3feZSW9TUi9gDItRf/aU1dKz7LKCj+HerivdeezypoXd6wfQCGCtZ4o+OQ7BGd5OEqJgOWAqc3s
HXBUhdRg24SSTeSBu2rzSbDkV0GdncA4YpT2rgW9uxYFPLEZzSoa5Pms1LINsTuHbrAxf7gZjXHn
8AsqwnKXM3AHtvLDaOPfmJsVVJ7FsCtVaG3I3yP5WTj1CzlTVKOL8iLMrRbw5GRMx13Z2+dmh/tx
8a6nLtz0wW/dGEqdalbkMqA7reb4GWWEYBdoH47+CaDp+tHknQcoaZtCwxoB6nUsVDi9XnQzWJO2
SuLoXJUKqZVGfrJRq6WFyHfNaKk+tDmL2UW/bgt7p/VDiNtYJYhgEfc6F8ZhjZ9/at5IFqUhik7S
HSOE155oGOF3Y5V8RqWYTaeag1Eo/N2kcpo2VRymtyzC5gy0sX/Wpsg7UtlYDzXZ464Va/7gFI9R
Ja9GSxAENtV8jHjT53BdXarl6L2ts52yFBLA5et4VAmuMtITnnp30L8x/RsqEKsBEGMg3Anm1E40
SuX31aWZVO1Y5N22L5RwI1ImZVW9LwuNeSs14biI+faGwnej6RznDEBBJApfrZqb0CW4PVSJXYBx
pHlK7XuZgly5+5EN0pddzRSgCa+KxqS/L8qPEEBPJIRReqESb5RRf7MbcTHVZp972eg3GvPdrElt
6kEGYqEMR5agvzah8V6Zx9Bg1CQn0AEO++3BcShNC5l7532SkfJG8csU7jMIym4gBg5Ny9FgURqF
TCOGUL8gWLlEvXqJ+xa2h3aowizfapQH7Ny+Dro3U3mYjlaCIMURrmsl9Zd6iB9hWDIdxYfKajqE
GoV9W0zGQ2Ak9yZjytZ12l0qp51XaTcBT3LEouu2BCAjmtJPEqqRJHYmsVzpYjA20CjZc0MmOxW8
mDqnao6WOy6j3dhpW6dpmJVQbPTILFhVSnYyB/kRJN1HWoNVJNNKE/eZaFt+NEj+gvKHHtkf8WB9
tl2JX7++MdSs2mF+D142YqwgWLXb0TslWQD7qpAUz5SLUU6PkeU8J86wV3XjICKmqkqjn7DfQe5h
wtFpeSBatduuTr81U/GFWvHAwBqi88ytJXjCqv27LLANTN9NwySHLT1Q1L2zHSpxWVO+TIG3keNk
7qJGe/LIYRXCe43amREfRyelh0gB0Y4UiHw4WTm5p6VOgTt3n1Rc3NqgvGB41MG86h5ERy2mCRHD
lo59RjhGoF1Q3ecIGVbeNJ6K1tvEk0WKEl1ATE4GPinArO7WcuW9YeVvsiarTFEdvPYhpKndo2dS
XjY8ZAWW+9A3GhM2a8OQCwKNRwI0XPMpJaATuQn2YpYh3wq13SiwVAWpoUOsX2zNITMU38CEmntb
Bfv5kQcu8DIVqbUyowJtOlKfQFh3wqhvLTm4a7BGlt2E1q0UYVyz1q79Ak5P78J8HJqj3oIGh8Ap
UvmFkwNRj9RWV73EQRJequ7w1fbg5VmmsS51DpTgGRtjreK5Nu1arX3OVUpguCLNivSdgrC79mwm
JUwUe9QqMwyIn1SM7YQajhQHmP0G9U/hattWmqfWcfBDqUiGTBmzMbRwSgqabXPuK7M5a2XcnilA
TMB6vbKHPtKvaqUaDnltVveJqaT3LKvn10tDWaN/xKeIx6Yd4AUZRKG2lpZa7/44TEdl6HxiDcVl
aYIOAA5hma/fF0n6MGEcdwffmurqnjqMuIcu9lCpmHcsTQbxrrfCU/dfHeZeGQGmWz5ttPm+EIV0
VPq9rhyWfpCth7tBEF8/X3XZoC3ZRwgqga35ZEtbbdfNGoadhY3Ln21Z7K41TH0uSw+8u0bYLgkF
bSvtL+bQ/bFhbXfnmkV/8492k7kBVjo9gNaf/TVh42JhnsBJ9dvv5oxotdsQhtFy0aU9K0eipyLr
ylpkW+kiuCZkej6KAOJUWfXNzbJre2U6Z8BNfjwk7aMnw+yoC2qJRdi3PDka944MhHWG/KZZF85w
7lUG3+XUUXr1OoSsd1h2k8xLdggbzM3XhcOgP5FVSNFsfluZ4TqXal9dl7dyveoF1MU8L+/Ux0Q2
ToEbUpCge9+KfM9yWlkvuzHK03Pv6U+5UPgcqnoxhFY/LNfROJNShhSn5UJWAalPFF6wXY42ibUe
4fSiqsnKu2VjZUJuU8lPC6usKFq3donXRZ/X6+UwjObyjjeM95IMZkbxuU8eTxGsK0Ct7+uk9Tiw
Hih2FCn0bdMY8YUSe7Qt+yG7AsHPzIGqusOiztmUYdzdp1hqbmpcFR5GKex1gPrmkbmXXIe9nT03
VN/43Vn9SzThZ+dklvOjGKxilSlt+dOU1SehssglZfHidkn+a6gKZIOJ8VFMENkzt/zdDMwocjAV
EI5y3akVA8ekXoOBGc1KnqhWQcnNcaEx7QT6AdHETHc6ek/lLgIL+QSIOBrNJD4y6dw5MPzf4z55
dYtIvqmsCZi91d6rDna7SpNs3MZVSDSKp4k7wuTx1cwchqA5cHlpC9MKSeWkMPnphLhbDmih5jBI
BJW/7C4HZExxKAkzhekOl/rqV4WDb0Mx2yy7zXyB0tFdvxtcHPX+eg+ynkvo0+BoVi/KaD1JR90q
hoYL8dxnub4HJrgbhNV9fdTlQFEH7a6owbSWLsv1B0WF599F4P2lgM+GIn0/dSlxkUCgF9KC8n0r
rIRI0Co68zNT/EYZkgdMDOK11KzmZ54pt7pV9SEY8d3kBtFvkVtvELy9l97WXSKQG2SzvZNRVfHE
USlK4+jovbtl8drx+891cHGj+9EH3Q+rxMolsnzUA3xBUzrdFU5lvw62Xq7DsJ/uPS0ut56dY7eT
190N7H53R2pzcCHWtN4YIlWfYRQmGCZFV6Gm98Wk67dGlWO0YNg90ARYYJtG4pYbB6AoLNPblKXT
zsBr4ZymZrZrBS4pWQHAlaf9eE4to9kZBayCwgT8b00tP2vtqO9wtgnPmqfbO34ozilNEQKUDLj8
ym4KSCe7Cmn/3rCS6I7ZCFM6zbF/hdkNvhL2R8M6fFU34Xi/dI2tSaEq82fXoav/0dVA5nyvkvG9
6xqL0bdNH2BPJSeyz3Z9gLcpbsuUM5Y2Cp67TlR95PfEhW4qqYL6Bf1drtckKyfB5Ovx1N8tG+Jl
nbWBncR22dXmflqHEjc0KmtXMbQR3J1Qy8bVJzzosRi+zosSisquHsgbQPCPiTQ/jKqo9MP1vzaV
h+0NOiVWg+6+JEUFjmWPGBhdwp2Bq/AG0s7gL2196QZ3zO7h6OO4CSZEv6XN6Y1NP2LPtOz1UZDf
YlG2X/aWC6FP8/YJ6XnQmbnGsrFMKyC4md/Qdxt8TgmUa+uH9q9+4B8bHWu7y9JUeW6BpZvcl5II
9SHLmo2q97ArKKA0WyUx+e6Ig4x81IjoMZUppZal1xeHxwJEgLmR2mS6/tqvhcSAjzruV89lF+N8
Sk3z5vsSy4HSCpuLDaSO57SLDUxfX7RgVPdL4b5QMj4EN+b/pzG0bHWvaJT4lxOXjstmOYAOFTh4
PnmaKujjqWcfwnkBKiJp3HbUfy5hLqC14Br4k6phDchjlVe9wqjCmtDjlC2Ao+EUn4VeendxiPDG
E9TTl/bc8R6w+1AfvHm6KwSyGCVq6V+Ux7LCFcoaSZsOxkL4S3sbsSLq2+oFFMfBnGggXjUBuswt
Ime1qFeOtcPdtFpeNiPJpcXQYWVuKcelSSYpR5f9r5dL6/fxzkO4luXK73+0L7v/aLN0VzvkIvV7
lxoquVfjMdLHPzaqWt/FLX/rZMIXzyPH+qEliA/UKq1+Atp9WGZlvylO8dxoWnMwbcPcuVoS+V5u
4PqBB/yzWWrAZyg8Ct1lPA01fJlkFr+QeEmoMQMmrAzFr43x6OKyFYyJsYEVzvhXDLejEPnnWGHq
2db6j9CqVRikpcuKvVdu+pe9rnXYiqpA9yu1N8J9kBcsrRukXa6ev1We9ko+uXKPYXZ5LHRsBmNn
gpAwtFuRV9lLpwKijUqmbRUkXD/tYM0Fcr996WRY3WhCZlsVgdihbMP82R3HA8XI4k3rjRLVUxAc
86hL7gMz/L283aS7fINiKC9OmXe3QQjKMMwnzJ8DBiWYVgI3sLBDc4ed5HuCJel52RjF0J6F2UKv
tVwsDhRW6QKC5NnQY3NYLX3Qcs4voWmjgTOPf+z+dYmle15VL3melfvvS2cGtGBT6Rq/FUgDhmE6
4Nvi3S57RYoAzemwvV92EwmLBXrqoXfrWwdAsDnUVEBgh6nxuhSKfBk7cNWkMMWrM4Fbx0NWv5VZ
/gLNo/9FRPO5ZT76WXc2kqwiJMG+nFali0xgpbCQn8vRXoi+JR9gyLihOcvtc3TiDTrl2VyudAQO
c7pWrWKipXfL7veBNFNycpDhWXaUuy/xs9IRI25gSH1y7Uh427qC4tsPdn2IjPZm2Vs2Sxdr7rfs
illdZPYh9bLGuYsHVTkULrquHJU6q/QOEwUd8dUmng8vfaQSqOssoyYqLYs+PFZ/saRXbr5O0bVs
LfXQunx15nu61UiWsKTl3CEY4iJ/vcfX+X2QS+4s3qOGUnAcqqbfrht42Pdhmhf3wbzkiFUJV+ev
Nrdum01KCQzqDpZwKFf0q1Rd9yT0RJ7QsrywJrYeVWRV+I3Z16p2sJRN4JM73Iin5aCFq/0GHki1
Vyt4gk1nVLvCge+aNUb4FAel41cd5gh6MqCjQt5JeE6H1G3I7ccpg2XjlaHyuQVfCz6LjimpIRvr
MedaPgTZ9DRYRrSpkgwBEUyBB6qZ/sC1roZlWA+TDCicOjorTER2rM0xdTfMJlktRx0DpHNsnOAE
PI/BaBxnt1Vty1sHxhoQuozfhZPfyCKxnqVROWgqQuxApjx+qRQKCHMH5z/PBEutKaq70Tt8ka8z
bUasdTXW+hVsiYq7I7LHPkOhhIFnfJcEAb5RWlMCkWTOrh9t/ZjwjIAOk7cg2kl5YnxrdmOuOrcm
/x/fSVPjrsyIv4tVxXkcZssi/HhXQpjurm6DaVzlcwZD64zaGagzo3CJ69bcVMDgP1fz5qtfI82S
bAvljzOWI804kpDcmwERhIjbwbh9GIntvW200UNl41kRY/TmL7vLhg6mY7f3zOxnFRDGQ98dljY6
aCblQCog/SHwWpNk2i482kUmz33U536aZ82zHie/lq9aM37HVh99JNyrFNNHgi7mc1ysio7mfE7m
UFOQiVk/T8YMH/TBp1l8nVN4mbbS3fyPc4QNLyXNiiOSKu+oNaN3BPIE3+p1AAmRFOE25dkgScPm
ULEc+udLJsHGRmnjbTaIvCWkwETHR6ruquavx+WZHPUxxIRhZaku22Ju+N40WUwAMKzXxwkhrd8O
JK7X8WCcykJP/dhKlBdE8peeu/DDirurWffGC7qFAli8/m9dg7y9LFNXMxqulRf/0fUfVzUnlYz1
UqSUEd90WRhPaiCrx7D7207cvWmdrX8d0by/HfnnOZVX9btaBpBQJtGRLF6rA89YFP8AoqrpLy9T
DUOAeN5UXoLDpHtR8e06ynRery0vCzxoFTJV/7N12ccZXt5MBiVrb1RuCis8IhkxdxlQ8Q2ovHKz
tCN8p3i6NGr54OKLPPcG9POK1dKrtbXW2i8d6qV1eblshGuBlTltsqpwzvij/3Jk1MKfrSej48g4
fw35aeyzgcKcloviGhRacV1eMQt9bgBTb77bhyDU9q4BcL+c+p99YZv+0bfBu3eFx0GL7bAbnpeN
hdEn91Fu+o7I8S5pWrTfy8vvPvUI3PHPPsthW7Uwa+kIlomhGYaPCubvx6JoVOrT80tdgfG1vFo2
dcizC3pStPpu63R3FOfv/dSe0m2S42O2nIzEEaemf1yHciUgTV3bDFcuGNnfrsHEyVkX46DCr6nQ
amHX13nxFSOD4hqqUXEV2eigEQ+MjTfq+d8P7JsOA7/v1sownA1Iq7FZTlw2WCsX13ov555LQ93D
D7OZcuzQaeQkzbxMwI1nwhDEatlFylTuagOnpWVXN5GMKmg1T8tubMcbHpD6Y+Xp+jXNzceluY/x
bm1MMuSSsRhfag2olyWEc1iOKpZ6IUlzuiMo23yoi+nr0l5mtsc+aSv8lDgJxGP08RViPTp/LC3D
TbC0FOO2J1fpRQ9IJvnvn9acPy3TsGgLkjS8fH/a5ZIpnzavMWgWqPR3ixN6zuNi25QhvOjZLP3L
HX32U//eFXWEEs2DQrMcXQ5MQ8bIvuxnavGaaVmxX/bGXBwZKpH4ZJrvJcx1kQXG8RVvt2FTU8/2
h9oZoTJF+TrAqOC2ZCpEdFJgAT9I7LOW3l8nOkYEd1q4c65HfLWUOr7CNwtZWvR3KfkXJwzkj60y
uC+qztuP3oDqyPOuokuf6rm58NDZyBQ4vWlT92VojGRNIT4+LUcbOyETY0yfQw32dGMSsTP0ivsi
EY1tC5kM2+UsXe8pR7ZJcuspmfc8JaflLV2lU084vYIAzm8VJAlAriyU3bI7puPrRO4sHlZ19ViH
gb+8pdeAjWkTyddtl+nPJqqxNHbPTWaAeKgq4mKCrM4kZTvnXlhgL4lmB/BCzYdxzEzshv46PChw
GL5PmaZpZBDFYt/i0WpYqE6i7iGM2u6BoCVKhxnk0CBkF8sbAmT68e27h9YGT31iZOelP6kn9c7o
EFouu3K+4Iziztdazullbq3xFPF2nmHtmnaUl6FAb88EAKq9VPi1qphktoYdfkR3bdSVH2Q45fAE
wzlrwERtOzUuQv8+ebLs+t0zlOIjDXToL7b4YeiW8BucCU9UI+1zNWmCDCTP+ZkoYrN0FS44n96r
7v2UkQ03qjFPEkv291Pldavl/WxEillni7eggqqoiIHJmJJaxxpRpV/GtvsCceC8dG0S/bVzVTSI
uq3xoajoLH9DGfRi7bCO+vNvSFlDff0NZc6cavkbJKqhp7gQ79B3u20gUnObqem0hxyQb3SMPZ6W
3U6mxUaPVP3JbOo/jk5eaPxtV011sQc0yreoncFJDCV5VslJ36ijKm8hw/cHoaX1HttkfESVONs4
+Ob9GMfuBQq0+dutj3WmTJ+NYJjAhDxBUM7ZkxfI25p6ZtliuNAbxVufi2iHX1aO/V3WVycqc0RG
za/+sdti8kzMsNmsWQfQW4h+RB1BDHTQ5PZtphl+MCjxCdjIXWfUXf2lXbg6XCCEzsXJsEq/bHoi
I8KWMwwvJvjFG9yvC/QHwzFJ1dLmeD3HUU+mCRd03hNJCIunlOPXwU5Gmi9lhyPBfGDpshz1Or08
AiDgop8AUOEEts1kaJ1N6ptne94su1HW28eJcMllb2lfemg5+BGgj4MzdZEgfZ/P7UsyjiIr30ak
3qwXA3aUrk8VRv8PcQhhstbgWSxG6M5UP9memz4Ap0df7VXmrFtNr3/itoHavPvAbZxnGPSXu7Ay
g32IddDOjbLiIe0BORpF7T6MXl1jAN2+qbg2bbBx1G6xTiUBrc3i7SCU+lmq2lMo0x5LHYKyxsJ7
sRIyVBLNSU9tJXoyQIwR1/4xvLLGQIxdhHfIyvuToTf2nTVvTB3eolXejUlsz45i7RkK5hH9H1xL
aabyoE9MK777t3Udb9WGJdvStpzWRbDwx7jNd8vuckCN5Se29dbNdzcHJpVTl/kF8aZ9l4mgvrid
sv7ugLMMU7Nk/PV9mdpwxK6ZEPUtJy0H2jYeNmkWBUguuNDSpjXFQNh1nB+W3a4M7G0RV7AhVLJx
vNB6cVnSHXsPEsCyW49j5ONUo+6XXSctnxrgritiquABhfq2blrrpRpDBGzevTYk5hnoAgv+UP0N
DUvdJbJiSbO0LZs4LuoTmitky/RVp9LYBpOsDk1XvMIFRnruBfpGU93kvh8L62rq7y21BYQzxFUc
sDFD8jofLGWZ3qtmrG5U0CF/afs6EFSvxqhrx2UPK0Xr6hXvS/elJbY09cCk9e/XSbJShRXRKL50
ug4haVO/hmiovq7B4gK6tpheEb+4a+mBTCdA/9o8AMX4vT587wXB194yVg24XHwf6/5j76/zlkHu
r57LeWBO/YPeg1XPA+BfPb/ebz42G+78P87zhhD2Y9gfwn5Mzygb07OVBvdtPnZ77FjS83f78uqr
TQwAZj3MBrp/NxeSkX617NdT9ysLIeaTz3AOcqs8L6+WTS1GPFX0rCVA7M8DgabGw9/2TSfel2qY
3yQ9OZRfl/m+Qlcro68ls3fffP1ls1yLSUG3+ve//uf/+d+/hv8VfpbXMhvDsvgXasVriZ9W/V//
trV//6v6aj58/Ne/HdiNnu2Zrm6oKiJSS7M5/uvtPi5Cemv/o1CbKEiGyvulJrpl/xyCAb3CvPTq
NlI06pMFr/tpRIDG62WxRl3MGy66naIUh3rxGsxT5mieRufzhBqZ2aNH6e/m/7J3ZstxYuu2fpUV
dU/tSQ8RZ+2Ik32v1pLtG0KSZfoeJs3Tnw/kVZJdtVbtc78jKqjMhMxEmIQ5/3+Mb8TzWDvTpOQG
g7x23mReOGnpLLMKvW+5UMLOZaBCSECy8aPYuFSjqb8t0lG9GFxaD/SGOdbQkowLqvxiq6h+u3jf
bl5Bz40AzTwEmVyEFEXNbFdmTnc2s7Q/z4/0Px5NW0BOyRjGoTsNmJqcPU3dN2Gb3xQhUlrPGD48
czOxNwN32PznI2+6vx5529Aty3BcU3dsTXecn498aA7o+PzQ/lYR43q2tDS/dK1ILqRbTI9xb9f0
N6ZXyrU5kEyGbKMHHTItfrwcVS7YwLL2zgrNzVVqCBPgTV/fuKFdgVDgtd6zTOSkQga4+v71vGir
lzKpWtJngocSuf5VSDf8QWgPSdy0n3RMU7cxWu75VadtorPqYTGcnyYqTZVeV4DnT+8x8R6s/aSu
MO+35gNai2Q52llynNdmefzh8/viw+cruth3bYXR0lNJPfW8BlhHLc9Un//zgXb1Px1oSxWc57bh
qFi+DOPnA906mcOA1c9eqYh08GI4fvMR9lOXg2qCssDYBy1vPsbvq7scLGqdZYe37YK6xSkMR/QQ
GGN1oqyDHzbmhEutoSU0c3pROpN+eH7oecb00NZ+bFWY1qssGXeVfuHuYVbpa+k041PTLIaaevhI
QMxGpFq7b1PDuTc99XpenzLLoWKuFTg5PetSgTde1tIZn7w6vu+pMd9zDfjlAxPkB7fC1REaLvsE
bulo9tfStoNT2xXn+RmQwOH6x+vympxnCHyyyLyF1CE/InPRV57xvglvbYzs7a2aYlSrkfHJLo9Q
eQSgQ0DYh/2t8Mr7oVdVAt4ktSSnmf4WX/ls2+uhNcUXAf1/h1jIentqDeElw8N6pzuEBIW5mRKY
yrv/6lOnt1c6LIT51Pivny5/9Xw5fMmLoQr9oPnl6X/f5yn//Z/pPX9s8/M7/vscvlR5jUjgP261
fc0vT+lr/etGP30y3/5j71ZPzdNPT9ZZEzbDTftaDbevdZs0/7qMT1v+T1f+43X+lPuheP3nb0/w
syizEs4avjS//Vg1XfZVIfiR/HGfmL7gx9rpL/jnb/83eXp+Sp/+/JbXp7r55284LH93XAd2j+tA
mFYd2/ztH93r2yrndwP1lG6rDpMbllzWMvBnwT9/083fBXF/tusI3bBIlbV/+0eNU2daJX7XNPi3
rmmheBe6q/72r7/+x03s7Z/tr29q6s83NdPgYxyCu1QNuZ0m/nRpjdRCM2rdUHb4v9yNRvLZkmBD
wBtdviv8jZoW2Q4EmCC8eJJAgjhYjtKL386un06uj/fWv9wN29Vt6hi6cDTtlyv8CClzkKOE01MA
pB8SzTkyRH62a0iWsIb9MtJwMRbKmkqCvWygMa8Crdf/5vqn8o/x4RY/Hw1XVXXd0HTXtgxzuj5+
uMU7hhrVrtS9naiMYuVBxJvAo9pe8ZY6sTrkVH+OLe/aCt3PXDmAOOfNslBT7NgZtYdalxhwmJCu
P5xRfzHyUA1jGlu8jz2mHbN1JCamULky67aY/hk/7BiyebOEw+DtGN/TahJtvjWi8krNA+dEHLu7
6HujX83V02rUqLZzfVj1kQYVtaxbanzSytemZVhbjzA7WeTuSe2T6mTb2xjF/Ami1bgzXWIRc804
DX8sksJGuWl2ZNsOzrDOutxkUBP0V/TvhkOoDI8erdBj76HT1kMlP/sDKikrF69K6VgH48b0b0sy
eJZu322HiTCjjJ2yJ53ju+s5PU4znL0IOtZ1U+/op5w9NanXltCDJdP25izS+pvsCWMcu2LJn52d
RTTeOWgLNsrw4vkNJt0o3/TN2qZBLrtm69hJvooHYiDjvepQbpBy2VipvimV8mJH3wirhBHYBRAj
EmooYJoXOlVN+rvdPTYt2M9ta61r90jDZRlpTKQTYVgb1Y3ahWljQ3G6Ux7G0b4KKF1KsLjx4Bgb
5GLAO/ZOQNk5Yrfi9PtQChIGChIv9cB9baZ/kCxA+hY+pqY1bPumTVejL/GSAJuOAdEvu9o4uEh9
VmHjbCH8ettyCF/pQfgLqjNrhNzf7Wy8Jq/ouoRjHRmetuhleRPdZUn5jO254oZHKEOUo4HlcnKF
uGwB67tjK6wBvjksTR3Ll43UFXDsFlIAIuSWPpMCSkmvIL971c7OYuwyrnmnMijbamq0J5comrIp
u0WBW91Mu0+OBpqK9IZ2rfTUbIq+fGZkQRbCtTraX317VDaFiRNYCbxHlKcJMCDY1wxkbpq+udhx
8qoag7FoUpoFVTraS2q8WIA7Gawy+4taUPMCX4WfMLyKxLMvC52oFhx5CEGDNOYH0AtQVN1rj9/U
pMqEicwFYUZrcxEVCZJYp8VXnfXndlBRSvutfm2kGaCVCsiIMyDlqsCPUSh/GXyVAh19u2U+dN8T
SyPJF+HOImkJNgb0562wEhK1DZJjQwisvYqMwjxnXkWrsfNWYYlto1DRu7iJDk1aN1eBZZCBZbLA
bDcRyaeHxI18XKRNYK7KiNy+eYVils9DmIxrmKkNRzO4svza3CAjICV2ekn6zJMW8/N50bTZJ9RS
2EH+2GR+FE8bz+94XzG/9v50flSZ/biNFHM3Q5KZeoQjEa7GI7Yc6w3wPcOt57Uz9NsYkkeoteqI
Xg3ydxcaOeCMiQQ+b6jiuMFDbVtv/OV5G3xzwYgaks05ZRBgc0irJYQNRBbTG99efFvOW4VuTC26
Q9U9P/0FuT1araODJJje+mFPBiGCnTeo66YWWOdLlXiU6Svf981BIYlped6F+dVh3vn54/H+smPz
w3LeXS4hcPrwTxhWAr4kcl9blPOIjjk9FV997mI8Yhodn61vNkz24Lg1ge9sIDVdQ3rYdp2AvAXN
rOorlLi9vA+N+hvdPok05cGytFOWWuCrM3lDDuCDobcILrsD+EzYsibcMq8g1pcpWrrTRyKL+V2I
vcKFHTqN71CKrHae8G8NxdLWZgioU9rRLRbNRWTpV14s3N1QNjea7+CqRjSDm3htt4G+sOrKWAUT
jMj0C8wjDglu2eCdsuwrhY1zXzjY4SKcKly/seG5xWsjbcK6rGqX6diAPK3C0mRGYJwEwWGZCLe5
LC5K7wWHMUj2hhzGe03Pt55Sv9BjIK6NqleVdf2SuX3M5bm8ySg8ExMG67cIjBaNGp50/InmStiD
sgiHwl8NI6VVZpheE0ZcDkSNiZU4OEQiAKl6AFbh4KztMNW4/I5XOI5eS36/X8r2ygrafBUq+rhp
vsW2b51ocBfobLKI2m/frttmumnh4m8tg+BRB2dv3SLkwYormk0KY5caQghZL+8/DZbK7SzTqo1k
gIf371j3SKDt0d/Rb/ZWGu6PTdh+q7r01RjHZymqT6ZSZbeKtMudprg7N+ZW59OIuoJzC6fDr6eg
qCg/Gt8Z77kLD7hpDiJiQWJsgiBEPtU9DRG7atWlbof5Gj8Z1v1KOwYxVQZXHJBhcgEACCAbP19I
jELKCL8ixey7IExXQoFYkYHnCKzUmoqoviiC72EuD2mpHs2q/KY6RbeBVr4uyiucep9DbHYrzYa6
ZJftAXDIGmKjDsHyKZOhdlQdE0dGUvY7BBd3aotBRRoonNUQU5VqPWtp+UpmvYbfsCzX1M5xTpHq
ssqLo2r158QxxiV4icuoULQYTVxHmgIUi6rEEhrZwhWcAVqpb2pb36uRuRtM7RQnA0TbfCdgB604
sa8sLRg2wme8aVh+sdPyjarBBW1lv/aHAARjQ/xKzmhmL/vXkTSCRez54wZV5gZr79cwFyOEpGRY
+MFNEqYv/MT3knJmGNvp2i5M6EbpCvzIJ6/JIkZz1b2FBUXeOgR9Oz3mcY9Os1JpT5UsdnqAuEsp
6PyETvBZD4ulJRxIItmIgLu4ikZoA6UEFKxxg+q9ZexSvJFEDJ3Cyr8WAbo3c7yVln47pOjTPN1Z
2g6ROVSVNor07aVmXTPy28cEIxKFkO+UMCBs3O9vK5XOhDW5gZRR/07Rm3OLhk2OaTOzU3ctC/gx
qfjalzgNA7d4MTLgfgBLmsUs5C5D7mJxeIf2negAiQwC3bJ9tvTiqo+giHD7CfBau2vKRcqi3wNx
OWipc+3Y5XVtAYrrFaJ+hvhL73VnYdgPVcylyU05D5UD6XdQyrrhug99DvTg3HhVvTZVeY9+1+f0
wK6LHwCqhgJu1MPB4QUB5gUfdagN4CwiDozeprYrbPkInMpcOlB5Ih0ghwwSzJTlpsmgwsI+PllQ
FGzcKpYMgaINJ6vp4TAq4pQlGNNG2R6r8VYbA23taCiofa/4WuhgYdEZP0RYeVDD6Pf2eHTCifDk
BWeBi36IrFenF09Dv4wV75MSWIfYIDmSIW1AHgoZlhUI+eFkuM63rEsf80KH8Rfu3ONAiintaxsA
E7yUiw1CWyxon5P/XVr6OswGZlPTmvm1t9VqYjGWsmgu58V9yU0GBYD2ed7KK9JqXbREPQ/c/i+4
TtutJjhtGo2Cs+9hgSSXLruMMNxPWk8CV5AOFwyk60ZT0nVC1gnsKnei+IBKD6uCX6OGu9suXUBf
tAJAZ1ZLzxHf7Z3My+GkA/FbB2GG4gfOIJqvs95oND9VRno53PCNTTUyLBJtaY3c0jy8AGdVuQ9t
m79w2hNDNOOahOaUq6rN4ZMiXrsg9gi7oyPQmhAawu9+M2ZXvZ6zgNRJFIJ8IqtYAodwSWjMye6K
nd6bVE4w2fn3Hvl/Ti+60cgicwvtVXM7SnJK/1Up9FUCiIYpkneKmt7ZpzR56xDEQJZhATHB02pj
e3HSOFwDTvquKNZVDOL2MDb+VafpOje9Rr+o4BhsL0nOzwILA2/J9yK39lou20NnVmcD3A6wTnFj
JprY09RJT8WQrgJHqXmvDYpn+kcs0pRMFVokQNRgeQ21OqydEo5nYcr9UNlrgnfyhYLltDVKd9+U
BZw1qMMXFBxd5sUXOO3lTh3K5zD3D7oB79KNuvjg9uOt1xJ2iseafrVdUlaLvwcW++iC/68lX5Ny
ZsWjSXnTjM/EuU9DcPOxzLjuI+vZqVq5Ipvwi2PyrwIwvGDuh2dJq4D+xmLHfWk4BA4xc7HqoQ2u
qiX5dh6lqtLk3o/rTiVQIq3z8ugOwT5rnO6STAtX615RdxqbVHCiW2S/ukO6MHd4ppgMNYxcDDse
loISJUip8Nn1+24HGyo+2VW+ShOBQlcbyfvor033GT0Ep0V3mBdyeqTkSN3obvOwbtVRXc6rdL91
uEkxowvKQwGc4TA/igIrTxbvz+cXjTlVY34IKJ71TOR/bP+XL9aGu4p1kKxZm3fLJuBoW1Mkx/wo
RBz575/Om0CO+LHx+3vnt70//eWjHAP6Vk9gOWMyvmj+AK7fJrkXe2/KBVLmSKA5IeiPxb99zckm
5cRfva/EwRNaeUx1cizetpg3s2nX4qP946PTMq0P89O3z3r/qnBOkJlXGcEx9aSxLwHGChv7yvT2
D+t9Y+L1za/GczbP/HBezJ/XtlCanUED6Vc1dFyn74xLRPzr+WEi633ia59IrmJU4EVXJCUkDDx1
SG8m5ufcV6/g1buLJh5ABjLF20c+RrksJlkCDaq3KqkSIiOlvxJhqO5BeFYjZ3VLcwkEPIJrI4e9
29qISbC6bEr822eUxdVGCWoUl9NT6avJOVSAQCuB2ZMA3RkntdYfImEa25FklkViehpsSCBKKxA3
uzCr1L3jOPrJpp08iuqOsKouMKJdi9L7FAVhciqCasqh5B6mBtZy7Gq5dypxFdku5ezRHKrTwO4R
UKEFmwEcZzPmJ+KePjERH08yU8bT/MipNAYJucuddlqhTotMh9rK4AGVdfhjM39Ux5NuDTjTVBUa
rY4FnT0ZzS9hamXnCAzzYhyYE9QkFy4K3VtRWFfXosHDrVvaQSaef2qmhUrtoo58cx+VpboIoHWu
4FIqylljpnLwgbYeNUy43Ng4Rnwg03luL2Pen7ia4qz10/tSM22uy2xR+Up3ipUOzhKpOoiTiIpS
4NcxTU+oMPThg61VBYx9zKzIaPF0G9lL4AJG8FrSa9263DkBovVRmEe06DuvZII3JlBYczdKt1Yf
PnkI5zdNFH6uXCvcEmciTiJxCBafHs0LvRvwXJhiXGoJ1fsIsCu1H0Xnn0COMQDdeaticDOURyms
etpRxzLNrKOpq6DvHHs1qPaLy3T+BFUCWxJUX2V61k5nCvML6pSGJblT/eu1wKa0gqC3lt1tgchh
EY2pcZpPrPmRIzt/E5nAQZEtDAwcG9oOrbUz01E/uV2jb+MoehxdWDgr8jNiUz3Z06p5vdUV+slB
YRUkDPo0/pSwIwpO5OMe+9ihGHL4yQLwu23C/On5kZw0kSqn+VHio+4j1ATqbVrgrD/ZDZzZsDWR
+eimkq2TpHyEMXmoLBAZhM4jN4tlfLK0JD7pdkOLYesavbqZX0V3XK0sPaXCkzvRyf5jy3nzeWE7
x8hq7yl0xpt2iJuDLlN3ZQzciRHri1MwSV2c6Rg200k/L9Q2zIkvUQvurQUTQTM6jkH3Y6GEvoTe
ND1/ewiWYphm7bBhlfFhXtFOb8mjtv1pw3nV/Gnz+vkpFgX8PbGuvn3N+4r3b51fe3/qNqW+QkaO
fPjnHZu3K/Q6PQztox45TY7dK4w/7DqGR6YAhruZN33bv/dvfN+9ct7zRFI58+gFLOc1HScXJG+x
fd9ufvTL7v3ydN7kl914PwSyCV/AuZ4rMse2vpEI7rsAOMwivovJT3C6gI5pRXSHQRflOqfgvNML
/TNhhqTRVlq29Kn8IBszwiWZaebZBX/UET198YhP00X/IiqlWI7ofBco+9tVZibqIU807UTxEa0u
kF1G9cHQjMSePda22CbULNZaFb9ojHPXjuW6XKSY6Rq4zog1IFDLpx5bCF1Mc0vS3rJtmCc2JlTC
z7uuHw9GqIFnagrOYE3dGi3t92wQCJOSzwHzmi3VDaajOlGiPNX27AR8p5rhoOlGzkZRETsO/nn0
sq+pGJxHGTwVTbApql4FFrtIK1ntlEreZHD+Fg0NcdKrKHOPjqzWcRZ/CRRuy2Ta4V4uKSR1rf4C
2eAlbhNjP1U6YJIB2G36COmj/FJ7znVqCmujGEj9YORE6iPzNPOYDMmaLE9zzfUcsHCuUlJ1wNyV
DvTXNnDvPFNoyzwauBKlDg2AHsY03B3G/UBySGsZvZqpk2s8497AWC66fcZP8FbLY5MKOjLQBm3T
1hVwCAr8cn3FSxmyMarB/VI1UCaPLfY1rRbPXVl/bYSpbiCYrQCX6Vh3P4+R6d+ldbyF3mVtOEnO
XUc0X25E1xIx3Mau+itcIBc5UNDhp2wckt3YGzFTMFB1jVXdCLdZVzFxMa1Ush3G0e5ojoSLhFfg
leot5oFD7hrWqXeGcQXaGpcunMBL8zXyLOfUyaG4b9zw0FC+3OcyMgjR8OolxS9zE2AaWqpFbl0Z
LdOlPDWyhVGPGykL81aNfHSm5I/J3Dp3SqeePbLToiLVD1CfyKPyAudYht2rBvFiy4I29JAMu77p
2jW1sxhs0ThuvVRTiLIFCAvORtkzIAGHQbhezJR4LVLRLCOA3pvAkOBDh1G5KYbg0uLe21tZSpWj
tSYkbqHt8iH6TmB3fCWMnDANzigqbaBrw25L37rduAogb6T35rpNumdmfZierHEdO6a2h1+xj1Wr
+d+m7/+o6WuaLhKUf9/0XT4l4fe8ysKf+r5v7/rR91VV43eVkCx6b2jcTdOgg/uj74vT7nfkJeTb
09EzGAS9930N7XdBN9h1VaHZztSQfe/7ar+bug6Y1cGWpdvO/1/fV/tZUmPiLLBUTbUcy9ZpMVOw
/Lmh2JCVAV6m7S9Q0Bm95WJTNL1xmuz+W78I5Kfc6DOSgkJC3UKwtNA38ZM2YbENvRZWNVKBVCQv
fpqf6M8FG0/PLqEVrErCxlGfXqXCVQ6og76GilNsgyqR+941drVbfOpga1yhQOyv3Max/k4rZPzc
KZ3+MEO42iTXEoi1ZhXXh06pkQETcVFLX3xNT7fgXpZaY7yMRmXugsbPwB1TrlHTNtpm+PKWLekO
p6rr1Qs16dcmGMHN9PIqtyh1YMzLdmiLIeNo0jpX5I6Irmqv7amkRXJDvCOZWS6qafLgOd43GXfh
TvTZbW63Kpj6vFqiRpVrLyrkEfRss7VE9r3Jg+5YWfi4JwOSkpVI7iTJoShuomPcwC3qIf3DQY6J
OOhVWApBd+0pCgxNAiQ/UaZzFgh4iK5bm0CT9tngKHcwIvRdZsAe9v0q/JtjanGufuw+z8fUsi0u
4fShac+Ln08WI7QDbsEDQOsRezbdQDIRpNGCT7T9e+kLWnAI4GcXCk3gEIZT9BWK4DfH8Ott6Jba
EU4VDJJYXElyHXYNgY3rzJIazq0tjRLzLrKS+BZk9YIDrX1yXadcVJ75GVCdZFICiVoWMjtSkln7
hoOVsANIlIWiu49z+PSBFd31iKCtRRL7IejnApTcpAxjhBpsSxPrID86Kua5k1xJXO2ilU20oqM+
URY69V63OZbueD3FhT0MvknxOe1WjQmjIcZYOlAXsgsY0yE5YdjJzVt8A+MuCpr0QWsueAXKE3PV
OyZZ3eF9gXWmh+iE6f/Dxeav9AB//vGiKhI2ZzljF0vXpt/Ah3OcbonfKUVCvoT5HPtjfnTiiq6U
jBRmA/A/Ik8Lj9IwrXMvDTjw6JQsjGikQBybkrAcLTMvbWOIU9hkaz1Qtm6zcstSPPzn/fxFtCBs
1UbVgnAByeS0mE6rD7tpCiSlBQiki9CU+gDT5pxZqbk2gy5ctYPl/s3XzSKRDyKJ+ftcQUWUsFHV
tZ1fRBIF5/9YVkF+wRerBlcKzSHqBQtF0UBgUEO/DA0YX9AI7l3JD2ohjHqFVyE/uoLyKiEut/at
Prj+Q6Mz+8URzuXMfiaZHYdrqDzkQUKXpfKKbe4JONK0jM75iBW30GwadcKzzn9z/H4R5/AH8VvT
TOQ+NIWmu8nPB9C29RAxXgpCwNC/2kkQHO1gptXDoixQky19Kxagmk1Yr7JQTsjDEirgxHaBXrsN
Q81fkUgK24w36QNXw7pQr+dFbLivaoYlSg/5CQ7qGK86MRIVMJIRWhMdqrUVV3aVvw7FQbfpWvia
JLFR7YcYHKaw22nsqAcRQsSrKzu5EHpDfs4Y2Y/0BYJlEBzImg0uatQC7APAxwyC9NEZqyGLeuMX
ZMV6uHXPCkF0akOTL1O1nnInrX6lpitai+CiVIyfgIsZqzYMydFyYHgWJCjtfCupjx7Sbup/RGj9
5+NuTmqjn08kx55uj7rlagY3kun39+HEFVZrZqYJLGhwlo3XawtVMbsbx6w+d4HChVdG0Jkrp6Oz
OHyLVSd61VN1RXh691TGNsip2LAoYUVij0Nebqmpe7fRoPSLcNoWRzKi0OFb28YXI9b3vWZFX6Pc
wbuLMuEqDoYBnx0qh8okCFBmlvFkqN7UnrwFM2eiYajdNWopGkblcM2AtTuBdmlXpuGirMnUu07D
CTPAX9oFzEeWYymyHa63cpMZvUHVymKygHa0J7cM/F+WXGhlL6RXfZFxX1wlelE9GPbNbGFzahMR
jvo3gibNtf90auuGzhWBiZurzuqmnw+xVUFeJ0pBPzepR36ymqhH12nVo6h7KlN+qG6T0XJ284p5
0TvQm5ZAddVjpaA82by/R/WUl2Isqg8vfdjEtEmTWswf/v5psk6jpbTpPbx97rzaSyK+4sOWo4UL
BaSRseJM0cGispcKBqw9Tb3NhzfOK96+ct7BIBXexjWMh7fX9HkP3r98cKm+oZVpxR7Dyeov/6b3
rX98rvot9Z3h8LYP01GYH33Y2Wnn3vZpXvP2pW2RXkXqSq1kuzUbRxzzabN5A8+oHOXtyM9r5sUw
H/75ocFPNi4vAff4rSoRfni1f1J07xiqmrsjqjav27NUufRJt9fXkVJMTIC2XXaMYx+kOX4f4Slu
hubToHTfZQ6AtI31U2SM30XfWCtmhPdNHDwlfTOugrh/LlJB9HkL6rCz6avSGW1dUXzyWvsCBB/5
SG1BmwdcpdHX3eTmeM5asQ4r1d+2WQoECbdvqyZyg6NirWuevgg8VLdFU9EuLRkm4HK74CekVdPf
dAq3c592VJiQxNaB++68EG1j4ymYfEkMdgjmgaGSExzQ33UZl1GKulTUHTungf3K6Az0L+3YdRoe
jAwBU6dZj7WjXazwWxlBtI/t6BxOfn3faTaxVV2rUrtqfZfOX0RElmgyFG0WqbB2q1CoSL1V5joE
2ej5LfwJbkiW3PDz/WokXx3oOitzwKEcSgcJV21syabFqWqg7Juip0IHJ1FqQYdSaJvGcUHGXYmK
LQxcaqnq5xGXy8LRDwQrXHy/Do5KgyphYrs5ptvuKqta1wiMTyZZDbwcf45x7Ac1ZhY16b+RwnCH
l7Vd5ZZ2G/nVGdWcg7ktvR0peC6KutiWLtSnRB6UzLtHPOKtfAoruejWWStf7L5fATKJt41KkR5G
s36lG1/jplh69FJBmwLzDYCX4Lpf9oqVbR3fUo+54MqowkIeQlIodkppHavAgm7ptscYJdGqDbBo
RU61MmOoinJSpkb9S1gmt6mdUah2uEoCwKKv3G98VRH7wSaqTOk5wTIHNb3XnNI2h7oozX0fwBpG
sUCnvtkhR+D2HpSn0hy29M08UgginFpxxpFuKOniPtIWWk3w2thGjG5AdGqx/YnIQwqNgM5BTS5S
MKRLRauRVYw0M5G9kk0k0a3YirZIO2VYjlr/3abfl/QPhhl9s/J2k/eVXEPWv4VMW53o3h1yQT8t
x8W3gTuyjjT5rKMwpwqQLJXwtuE+PwW3nrIShJUgXamoAY9kBIZ3A/zeZOcp6hEI2UNPr/GqK8jA
COjpFrW8Bh5HRAAzvVHkd4FeaMBDLWvtV6h6TK1dk0lEbbZWu7PtuxtZGv7B9chkirJ7/Klb4YT4
5fIJ0k7BYtUgFVkMfQaflvgmLHrJt9Eg108DTrKmoz0WAi1AZqN6UwmtTmG2GB2VeSIHikpJtmKw
LqYmqg1iaErvgbZADOYfOnXYZJH9LBX/igsWQXR1/DC0SszMrhh2RBYcBrhIazMWh9TXTOKMQGkB
u74xcg8wRxutA+8ptfBg6Aw2NsTSbJitNweB9cix/OEi7+0oudIBUgkuiDDwCUMYRwRjMEi7tUmB
rq0NQlpao6JnUN9DG2o2tCZPig3Pv7f5KfdZsRsZXy7AIH5isAWMyf3UWX60ASNLJ6VO941WfuEc
QgqaOc5Oj1OC59MC8GhHk5Ou6xfF4fj1pozXBVFzGyMHfJu2VA77GDxNXq3tBLVP3hp3GiNU6txZ
tpNCC5eaUiqryHVeu7okGcGss5US2kemQ89mki7z6UgD7h/XhqM8KKHO1c/yH6UN1UwSelSMjbs0
xq0ZRud+qioiRBFcIJNVlAdMlIbBOJrYsRcJs6IxMqKbxAnXUhvq61pEq6gy9i3cH/4BEAhZFr5l
aHox+ibX3YxoW/uGtAWigb9SGOsWHMga2DDR9o9BHe/7uHVIlTFGyO3kVbhtc8FwBypI2yMTg6FV
wCrtRpSzgXXTAEha6wOTxiZ1j9VAoK/rAuQVyHvww5PYobawF0rlKK866WjHtFjSZTPvQpGQkxeX
xB2QMGyQYL/QqvQu88jv8Rpyd5gXTXXHbKuaX1tXnrSWFhS5fvewrU62x7/w2AR7RwbOcvDceFWH
451W0mrvYSXC+UMoIfUnfmCSunX4KebCuRyqWiNCsdwGjKrHOMyWNIlQAMf+NoXC3btEIw8V3a0q
4mllFw9QgW4XgGK/4Jun2QJyNXMjFc2s9bkq+0vApbNIIa56Wrux7WJT5iRLtCmJ4ciEqLejRgXY
rWxR9BDKofQDRjfibkTo7jtYhqtW1+9UhaBMSD1cAYBCrGgR3beYnRnZ0Pch3cveuI2L8h5aHYWJ
a8DFd5Ecd3mOUkZ6r20Wv6ptjRZR9sBPxxTHcP9ZANcANYb6MjQ6woaKYCpNQqSitLwyOpovfosO
1MweLZKlliMnObVShDMVs6bALPdBeqrdasMFJix046ULETEOnvpZMxW5RijWHaXvKpeszkmBmraY
F/PTGLftlbCC/uiZoyQ6krdN71c5MC/Ifiel3KjcNn3b7woJlseP/eg+bMT3+TNqkIQKqo9HkDvB
xkiFduhcW7kC6pUtx+kzMudGArV5BiYfkomlBhdSgupT0tI71d1K+SLR7MyfZY/krtjcw280pc/3
TMXSbZtSq4+CjC4FuHZbKapvWqoeLYwonxUSmpEpKfmJskt3VkTQr1zRpl8Vy9/Mm3Lok0Ub+5RH
Ajkwe+vifTCO1U1lcOq+fZo8R5iiXjRb6YjzBmkqsHAdnABDvEqp5ZNXuJ/N6XtFG5+lR8Tm0KKq
7IUfnDrCAc8ANutVYbjDV6Jt1h00+W89HC1ivcr2jiHPsWfWjOlMujspVfVGtAQEzJsJ41E3CuOZ
kJApXSSrrga/Vw8mOZebTlRTU9d5mLc0R+MSQRN+bH2wuqHd08tVav8SEAthZCv1/7F3XsuNK9uW
/SKcABL+sUmCBhQlypf0gpCqasMjYRL263uAtc/d956Ijo5+7xcESZEUHdKsNeeY/qB9VjTpZWO3
v7wYbK7umNmz37baAZacoC3uaI9WI/Cgre/FQvfa6lX3PdEZ2LaLlzz0rvRDh3yO/aowYAfvvdw+
IKNorkxXzXthd2bAeTCem7xB3eWO2U6SsPYlCXy63RUkEjY/Ke2nOo+KoyOt4Vj1afNUmKg1b3fx
We16iRd9aTZZpp5BOoZvOhDXtALRjCftt8hPnm93jfv4aczWskGje0ELkelc8ru7b81SY6nWW1+K
TJI/H6SnkQwDV+3JiJbu6BExfDRGpT9FEnnD7dnGoQSd7PmbPuY57I4cqN6YoQbojXWvZpLNEr2U
P0frXVsK8QWjhPyHodXvZCHVPbBVBHfrHSpChtAzf2epAiyttdHdoGkJoDy8ydFsVoCb2F+Oxnfp
QI63rFFeZmtElyWNZHd7hnI7YXr4qTtYzArUA5fIcTts26RAg1d3v9H3/XkpbU91Vbn+xcN0dTHq
nvxM6TEnd2ZxFw3H271Y8pF6wP+6l5Nm3t3uoNOA+5q1p9vrcSIMItgA9Pu8sNSd39k4PZel+xog
mv55QYBuVwt/dD/XRka2oevvKmV7ny5f1u0e1CFaEmbL5oHB0z4ns0AjDmjys0NRfPsvtj+SYpoa
xkPBdvqsfLcOEka8j4Rf5e05ujZOt3xAyTVGGHsu16Fp3dx/OIh1b/dA3Iyx2o+6ax6jzFgKchZm
q0g+qrnf3/4Lik97I6RzTDMNG5/ZLCTkVX7Aj2n+kU0gy9evSKFq3jSukz+iDkG6xJwLoF/LfhAw
BN+Q7yjBuIo0sZ0eOwEXciZNZg/tVLyzPIASyT3gqaGv5pR4XJraOgn8EnsciNteuPJNGvEW+f/0
lXokpdv6nJ4b9JdPdqP/JEpk+uLk0akHEMDkJaz2Ua7C818foKNlpS5pvxZi9Ug5bGyiRIyfBmlY
6wOFnU2Boq4RMp8XgaknHaFP1evtj7X0EgqotYNmzVP3U42L8fasYKOfkM33L1nbOScbYGwg83T+
ckYWN078hZO53Pd6Ik9+oTevggLf7eXrjhq3lLVWXkA0PRhFSnjf+jKJD/pUtps/951phimShOB2
e0XSddGp8QNtBKuTKlPHcbLF2+Jax9tLlOYc78Z4NhAXpubVxiP55xmdnDxCciHBWGdg3YaZsfr2
lA60eQzsyQ/UwvhPNHD8eMfzHzoA69tTDhOOGW9JKRzoLUm2c5VufIdNmuZ1/rWuDNAeXWMA3EvN
u0WNpJis732qkxNlnuVNQos4tsbk7rPJXz5qAg/g5S5X2hw9JOUoD6a6FWGaESrZe9rHn1e1oiSj
VJK/nNrWxdPoC9z+0CXLfR6jdx4WB2qCn7PHnfr8S9GhXr/AfhntAByVfSLqkpwpQIZ3qZBPfz4d
2IkoeeuOsTxy7+2kS/48a2v0ryOF0WfXGAvUfAWUl/VNFNpZMNF/enHT702z4iczSefVa1O2p/xd
MzSSn9efWB+P0cPtZzfjVvwU2QE91M9pYOqOyecJUcCAamRuV5Hnwh1H1aX6oj61mfNJj7c+lqbd
EPwFM9KozOHgAOK9EDtkE5JA17gZBmbV/onMQXnKXBNtNHiQ0LCMw6hDfG39vsDWNngPmVqeZtVa
F+l3ge7VPgKmfmCK+XZmpObwNIlHGdFiDN1IhMzkEN7paZ+uV9OeMSCslKMnX6Xnn9JsnAjEbcxw
IhysrdgD3shCrsmuOrZ6sfVTGm8LYe1aYX1SxsA45tlvvVjZ0QIWQO8osU9cztHOrqcgGdoeHWve
nKPGrf8c4lJgGqCetH5pVeh6hGTye+LiZNtl2A/i3E4QZ7w0KsN/bv/P+93ufDuYRvn3Y6feSg5x
tZxvD7s9we0ey9DyP24X/7mRYdyHh2jTfLcyjAudBbA4H2J0GgBAB62jXOB184XnktvJ0YpgyKu3
yoUknqbsgBJNLQfpqbc0+VHS4WJBXBaYN4Y67HqrDpv1kPc6a90aQtkMeTQ0om4MR5Xy4erazvYW
e4P4ot8Xzper9PmkEY8OTAgz/mLJOhj6omcSmLLAGx5cq3f+3GFYtUi5VLim1sPtUn7WKU4dzUk8
50BR0Jd0odJ/Sw2UySZJaxneDrPfID7xwbHFo9gj1woSaBlB2gw/0i6WZ2QipGbiHXK7MbDs5qF0
UQrG5InePh7Osi4Q+ZhtZN5GG0djw5A1w+vtzVEdrUMMt6VeryVHuYTK+oZwKM8aO5V95aavxlCv
tjf1omfJtEXQV6OBaPmssDQv24xwidSQhOast93+Cqkc+LpZ7xIEWDtiPraJC2etqlxy6e/iWpnb
2wuDhO1j42AXh+2Gd7yQxsOXdmA59tKRsbYxO+2aIAcNpBjurQyqWc/WEntvYFToOj2v75CfmV0o
YyZeWekD+qU+CqM8IezO7Ow/v48/z263Soa3/1umhr/NJrI5yME9GVF2JNs1Py4G2ewxQxUtFh1i
Al3rnWNTcsjSQsNR4ZK7O2QoPlT7SBJgf9BXTVjWk9wpOvfOQZuGkQVw34YuNA2R2ifntR3fUgt1
imxgase+H7JZtJSdhomO5Be/TRu2w0QRckidre1NxPKsvb26RkBpZGIOjMR0QtxPP8eu+5W5KOC9
vs1pr5n31lDVhxbRSUG67U5M49uwnpH6ekZ2qzXtdqmlc7Y6z0bkhohDAqJnFlSG5tuS+s6FHHgS
ytyrRmrEeREF68OsJg2Th166EUtr0ZGH0jYa+/TMtoLMXTPTjLQ/RG577HoH90MknK0Y8vmAF8MP
zMHo77V0yU7xMrwBKlvOCurYuVpjJkj7IX9+jp0LuZ7mPjPJLZ2RHW1pQrr7SEZmOPSGGUaTwgcC
9wSwJVtjpoYt7EYTdSzqfqAWe3ShETptVtY1gF99fomtMbrmyDQD0miwIOvF8qRVVBn5P2izemq2
OUihEMulS30FhHYxGsaxLgsBPcK/zKp2iZ+KGE5cGztM38ji0Jn5OWOLHN4O5WRe/U6Hxi7FnbcO
YAk6tv92yFfL4ShBPOiu9jPO01fd99SWBViE4rx/A+aPIHai2bCmQOtNF+qogkN3+LS93NjPk7gm
pmhCt7PZgnvZMTHZ6AQNK3/O6yFF85vzAQmjPcB2vivVLMJ/DtJBI7C0YtpopfyOktIn+ZRcv8Tx
/rz+kcQ9JonC3PQ1/le4Kn14O1By6sPUffPlMEHhwwuqVPaQVoW9L1af5+2m6r8uDX6GDsO13xaN
E7CYprnYxAanYboexGxqge5OP+KcnjjVGiA0qc6ZGNe7oo8yysHdqiS9/c6h2CP3C8nmG0Kgh4jE
FhAkXj6fbWJzcvzFeB4iFkcu02hT+P2fw+2qjoaFVOD1Lzrlc0eO8jSu7+R2KE3N3kUVwVKTnUTh
sh7qeCiCEuLWxtBxBlWLxIOlkyLCKJ9EvITbwdPdvy9F/3WJJzMJp6WXn2dqDJVDCN7tkoVT6b9d
vf1Br91dmTn1MW4cGd4OQNGYV5ryNbbQVyeG34a3wz+a+H9uIx+aznoSW1sNSGwYmcjckgzgF/rB
esNw8NrHxBBEizlvvFUen6/ugQRvwdYum2mrWe50WtZMDqPGI+eDECZHOC53dN0ojXqM7UIfKUPT
AhX7ZZRv1rBQqLH0R9xpJmuJWp5HA0eUmhkv4rUHS+Qbcod2bZTyWd0ODqv1jdRTfG3rR9KXuU8R
36dKuf4qbm8nbzmHIrbruobG3uv3U5p/6T1aWWIids1sjMd+HaduwxbWbwof1AxphERXymv9akIr
gjgZp9C2rClE6IJ1xB+hsS4YFYmIi095R4qTNjBoly6nmqj08u/rPo66OOqLkxizNawS2o5VmmTb
+XUIwTEozIi5OBH82HuB0Yo4kGqfRP0L/gAZzuu5chsObpf+47bY4YeIMJeOK7+LXkk/qFEbXBBb
Z0GxKvFzmVd39Ar9jiIz5pwEGfSix9PBRalHd5fNmJDWCwrOZq9PwP7IytjDZ1m+6MGUu3LN/sLb
CcselNZpbLQ7rAME+U1QEJc25nYw8o67IJJGxRNGTUeATNJ8+qW4pLRYX0psZWdvgAkGuc72pyei
mPz7Co2BNLUhzHwagmZCb8miJY75z+gOM766h7Gp562jtGoXeSB5UKk6TdCJkTZNMSTUYoV9Z9jE
2eVOci3HvPRYvZdql5QxJeVs3a649j2KlxFzsKsHJKDou6EYx0fXttlGGXp0TIj4EYtWXcu2okrs
mNfIa6qt8GndEPu0CsnrH4Zv4Sps1tE6w/15038b6MQ2xmzK/R+tdx0vdGc8sRvK2H8phuxXq0f1
5XaNWjxLQMKqwdn7+bbzbet9IvmJlBzjs8fXHJiWgfpCwOaeLJyl6+1uPdBFEAkZhmbevrVle5Ay
s5/8UX60cyx2fm5SU2qUcxQzAhix2C+1brfv8KzJW0uNYteTP/sujYXA3LiiKbT+1cuBT9jYNnEi
Vyt9EiRBYSQaTivmZneY23fXQX7q+f53Yxl8HyaCy1KSzA0MjFLOPi3H6Und507WPdwOZleniCcm
H+ME1E0Wi0TBay3igdJ+ifuoZ2PAwqOzi/na025n7/HWKM17M+cuPYKqu9BIgaogE3GN10szCDc8
ethBWwuPKq36nOWcNT8mRattAZHN23mZJVL6QfFRg/6cimzeDJmOzK1eotBdGIGKfm5PoEjFsauK
32Xb68hk6/rNH3J6G8RUP/vWou2EiejM86xhz7pBbXTmyu8hfvbz4RjXpv42eWnYTXmyzZy4eXHF
VKzJEu0WBRf1ZP2+6zSbF+EyjWACRiPXLcj+JnVJimIiiqeAq5DBI9iACHxsoXCf4fZHv82cLN6u
Q0oUGF1/GtumfmtpcPSxLMjMyRB9Tea942OwtoV4SRNTvYA4LtyMbPBZweKY+u6h4l047lwelanI
QVvPdFij5jmt9i7+BDXzGL41prrqqaiKnniE9nK7ZriI9jS9oXPjAlojk35LllvycNSmwnp3pwJU
vCy/R586WzRk8f1QTB/NVOPCJLJoY9ime3I9Wzza62EZljs7o45e6hZAA3Z9W9HwI/OzQl3RPm17
pBUbo23HXRo586NpLyRTJnTbIhO3lkQsUs00tEXE2jMaKvOHoFi5ITt269ZG8u11LCXI76Cv3X+g
uyIHo+vskJAs+eL7lC2cxvvE/kw2deLVELuafotL2NnXua3T+pjnn9huAm9Jlg/fhz+VFkmJ+8Xs
d7UuOzTos3pWJVavvlnSn1Oc7rzadX4T+zkRa4xnBetj4YWyVgEDWfKBADLel15ShmOv+4/9nLEv
gpm8Ig4bW09pIDIRiJXAakfN31dvf6XDSZPUZqkou6h5diYG52m2foCFWQ5NFCNZWa827fRjaA0U
d2L8q8PCc0/A0iYe/OJhRgxw9mCpMWxQAbadMn+gallunTamV5rO1E0o7+rOT2y8rImLLHmxIhoB
dEnmY6x77tNi6GsbhkA9y1zGl+pg27H1l66Gb0kz+R0H07BDvFM+FDGrpJTcnU0JP+tQznlGswFI
QD1kr1Y6feg5WemcH96X6LzHxhPN79GRtGaIBtgs8kjxB7JER9idXdsMy7KgRAplEYRM3IWz6zgv
0TLCqWNFcNDcRexitOOBuUa8pYXxUaTxcrJILL9Yi7sznKx+g+vslpn1OjjO+FxyzlempR5SLcaO
P3vGiR8RPmHbk0ELBXjXd70KZ8uxz/WgniUBBkZjqiAzl89CSDgR4A+dsFPpU6eRb9SiyQebWg/v
POZH3hIhohpOjJZW8bZxl2g7K+pbs1+zRYMt/I73y9uQ4AiQz/lh0uEvq9PU6AZJa92hiBN9T8o7
8nmYHSalpCNlpnRrO6N1rIZKX+dXGWgqJ/BaUJe5Be7QFWbDuCbqWnmkAnD77nM7W/6mk5UTFrlJ
T8+WbqhABJ+oHi0HwiAuWa4nHwmcxM1SaN+JodGjyyb2rgCKdjMj8s9u+mVNIz3Y0awvpmZJQIuD
gSm3f5u01WQsS/su67vPtjXa5yKua1I2qW86Xkse18ck6/jQKdt4GQ1RnH1VGsRjgThgNC1Y+QLr
Xxb3K6sNsnxIznVgfwRLJOKTIZD8d1lGzt1CYc6TjQJKYHo44X12Z8orDrRFmMTIS7xDKkNdIZXu
ge6XBK7rEwlqaZcMkXZAv7h+qluz3eMyEtu/v0ElCvzo4sUpIW2QB9N9QdHfo0bWDqQxFCdPrp+K
bj43eWqe9Lyoz3VEH9cwiPwa7OkpWSbt3lDD4XbNdgiAZk7pLh0kLuksFeErEc5tNzV/5Yv81doG
hmC+/SAmEIFthPv1B5+dsxQjx4l4MKVoZDTN8tpNCC8ML7U+/OG1SnDVO6M3I6jstIupW+V5nrtV
SqQDi17+fWjlwdX633QyrmMGb4QdJ0uLdJmIgp/viASEAq3NBMMjn9skVeY/zHnvP3BWzoi/Ddnh
Ry9/Tza+JvKYlyNtquy5KE9t23lhOzvklevac2fG/Ao7XEu5I5Z7WeUYytmKdVCbtguBxnvMO8te
JA0JXOtmuit7dY4KARas858LQ0MAAym9L5E9TI7f3TNEuRJmy8i2ql7fIfon7dJELLCaMcjGV5xF
/YXihXffKbdkXzEQT5IkB2gkC6AUoz7RNK53S9NJYAI8VtmNH/J0r7k+vqdsqt7EtAI/xyqYoqb+
WDuPXykRuTsrG4EHdjMrtJIGAu+muFj1OGwU9YVQI6biYNfVTyq8DyRbiMcxB2KDD5+Esw5zWe/Z
gBVGkCTK6UISe7o3oFxhSoruFu+TQSh8JTe3BLN8tr/1GqjNLe4MiX15tljaE75ppLtYdgc1UODN
zeg1NsmCLdCx/ozWFaU2HR0EsCC6rK30Hk0TjGs7DMO3x8TiQBkLqBcVyIOM9EqEHv37SCNLbOlf
NYBhuNNTpjrQIPYi4y2oKtwxVZ7d2Z35bLl0WZxUWx7ECuseEWEfY3+K9gW9D1r43Vc50gTq2/Iv
ajR01Qy3vBs9VkvCSZ8ar053hZXJo41Dc1uZDNiLYxdnq5Tzpjdj96TpxCR1Hmnl0dgjF1u0cQH6
CZHOSqxd7criHRwsJRbq9ZUCREkx1/+G17wHr1k+17BNWuB2O2twfIiixMLUIOPPs0xjspliAD2S
fqro6WU5w0cpm5jmbVkAaTcOna+Yw9L4hx27Iy84QvWt7aRRdxeQrEGh4ziBljFUV5HZPbA84t8j
g60Qb/vGqAXIoNA3xI91lhsBL70IKGAZT2WT6U+cwO20yRWdUcti42e1WFuRipfkNwZa2hGlsAwG
40pCnH2tDwfmD2RRvWjPZqPac50yy8t2PsUI8A+sOCLwNaIIdAJfYHjJ9tx6U3tmr3yvOWiyIjW+
Tm1xafLePLE2qXaVJSjzZYl5ZpnF7NZ9JKrJrlNvN2c91y5FIvJ7Ly8UM5yVXKh8lZu80BPwMcXB
KlV3NtLohIFZuwKDMWCfcSoXVMPeW/gQWdW/qXifgoO5V55Z3GvNAtHWTggL4KYyN5DTEqIo6mK+
r0X+Eqe6+zLoIPYbw38f0hZ8TPM+TIeJ0skTlmoKwE4jDtg0u6C28sCT1Elc46gSyQlTL7vBJN4z
1ljqlPbKUyP6zKHjm0n703b65ikDTr4Br+h86w34HxnHz/nsiq2psNHE6WfWD/6+sZ3qqGI1vSt0
SVk1+duytIqTplndc27zg6X9cfT8uCPQ0CZSU5Rmg9qleubToCgFd/KMEgZAy7fq1+2u+TnFeBez
KYqO4+JPYZrmWM9Z50i8zlvWMu2XQlYM06NCYueKc59MC8YPPols7qd3jCdEJKCnoMHkTu+sWRBS
Ru1TDxGVINn8kT1EtRur1g8cCUfKpoCx1g5i8ko4kJ3D81bGsPPh5bXkc7zcDjml3VmQ7JOW0/tY
IoYCPJ8dUpCAcezgAx01PYySvrh0EdOxRYgugjyVHwuV6GFO+tWuLLv6k0rVVZnRD83WjuzFB5ZW
DAVZz/bV6z2YLJ9iZrjLeiLFLMeT+452DoKUQkO2NRSHGTQV3+ycv6iFRo3PTmAgUp1ZyriPSBig
Ym+xV0/LF83P5VmnWpsRjX1VbGj8XIOO2Hfj1oNHcRYaxJ401tGQA6A5KUR7RDYYl7ljm4lttWFt
QjoYIlub3yT7tmksHuFUke82+HexQ6CI6CUis5KGMzmu1N2IF1F1U4aEVJEvxImWD2ZoAdm9uJCX
AoqY/pMHIcEv4k/47v5bL906LFiOoBGV0dtCJuz+jU1+hbulqB4QmAQDOaJ3ycHQZfwQJ03+aifp
bjD08dKItRtI5uxDG1vkc3nVD6NNjAd0LGcoq83JxMb46lZGWE1NRkOmiYN0nkBoeln6Pc2hysib
FtELRvLxRSw525D8F30sddGgHT2yAy7p7/kREGYY7WUpJWafrLm4I41XnSgltFk9LQhdkU/TwQTP
5dxuGDyKo1J+ywKDg9PlFMfM6YwzqATP12ZH1kCooqeJ8pmERuOOuv2SKPUQV1b55QvPRPyFIKWN
n2tzKbZDn8sPGNo0cFz7t0mbnXzbmoWozSre9g/gsbMQnplxoUylX0paLRfkeCocWw3PehOQbKo+
3AFhbaOS9Czj6F1REz7SwaPcx/admvM1bbExNWb5EinRP5pwBu2yokvPOrTUW/0L8iB6O42ecW+Q
8zLRNT3ZcC2RY5fmmw5YZZ/OGuX/3BZvwkEuMM1u8TwSyxpJr/uVLsWrWyPTGfp0Yfva1Xua2tae
ul5riIiwhMF7Lt36kuRlQNHKDidJkWxu52NqM9JtKHoQzaDH5l5Q1XmYBj1mT9C9O520Hm43JQk+
6woC3NGuJTVDZs0ihXzHtJpvVT1S1URmeTcL+6dFSWtLAMY7+ZhTGPXNeE2teLqSfBHvfSyAdG56
RER0kzPbQ/c/6cUbO757rErNrk17bHa+Dg4I4eWR7rtJ5QO8WyaaB8zFj8oT8WXErvWkqGfgaNRe
3V7tl862AFjr2d5cU1ucPj0jcK6fHJuTqdLkDjazTWmroCkyU5ysKKoePSMBmxdJsSPm+VUsBSff
Ul4bnCmBZfmMsZ7x6qRpcyQLmQWDsfJ35vpIVwwxIhHEgYyW+FJY/t+H1G/9MK+WsmScqr/IRHTO
t4PWKcQQ+AIpuUBBQo5NGUE2z4j9jUe3l/lRTwvgNnHhlJuWfSgCiJRV++RZZDHQO2jVY7YemnLT
aNipNbeBvUhXdWcY52TU8w8DMsx2no0hcObFCBWrFUrdZoaKU8vQ3PTxxiyz6kgv2ggKr7G37VSL
h7Q1iy1uP3UcNMqG86iNByKq3aClkoqBp/KgFybe3kib595xvTMlbe/sx0m267KFgFJHlkQNd/Iu
1arlucterHXcjY3UOwzl2L4gDWEj3ymx1RRkRAibD9acLNjPpzq0C8QajteVR1TqoV+vKpjqC8BU
fJmHmxh07h/GlBMz0l/NoVeXiFzHIG+EdgJ2/4TB2r2fZO+8zIrzPcUo9mdfDWdvgU/FKLaggVPt
p98My8e0UuXsyMz2t6sIRO4cuaARp0SwgaSXhGIyrIfanBvkpYu1rez6h9kp8zqOv8bR6K9LF2Nl
kKiBekqwF/aSoFdcqDvjXLA79Zudh7rEtuCgZsQ97/NR10n+7a+caHTyBckZeMcHyhWRezDWn2oC
AJmezhKOQ9MF0bA2sNPIOk+3w3RP1QfiEK1VCfXDhdIc9aGTC/2+HFO1a8fqrRSE5yA0Nj+cZjmW
i+k8Ng7GASlPUprOLyuO0RX32fQEIu6O1YF/HFMdua3Ms1fagf59usrJCfMI7Za1tWf51lMV+Si1
qenlZhKWlKNaeCZulKGFNGtwcvNEj19Uv9JmxVSm3X2RjUDj4mQ4GRRUQrcfNqYl/Cd005jy88Q6
3q4i9hp2Ltbc6+IZd8SRo1kbWnCvHueKqekX1MwyoFLqbLHf6xepD/qlgOW1KTOmRAO04vPUf5Sa
SJ+E23XPkiWyFouPytH119Tho4i16u9Lt9u0wYPWU5oHV2nIJzFdPZuFf6GMMnwsMyWueh4QNhmw
SidoMmQSM2QYaJAwo/a0EOP5k8Loszm20zP415Eyeo4BwEGw3I9l+2B3hABlxWJul26wXy0PseYs
HfWDt0RjLM3kV6+81zYGVMSpfkjshfqirq79gv2ENgvbdhU5C7nIk/e9umRF5qLQTuLiVOhonkgl
q09U46IXq0M7LQDWuUkx3Zs6ZrMk7VbngCxOmGzbUOhGFOb7wrTGu6wYKoA/ffSl7AxtfO38GDLb
3RPR/mt0qfwa0CkuUiDAglmhPVFCBta4QLNAuPge05w8k/fIko7d+MlRyBOkr8WPjJ/I7YnUQYCa
2tQoaRXAjUyebwdtBkgZL74birFsdgvQhN1YuykYHA6EA3eHJjG/bhXcBJ2locUx6Lj+t2CIPDXx
VTF6HXNt6o8Z9Vf66YMXRA5tZlPTAkmnDXm1gQsybTLU7EYJWBm/VxOVNHUHNdDPyiFNGBaFbeWq
g55p1J8szT449L6OwAObbd7SxmsSny0Qncmj940HzX9UFLi2XUFWG+2ALmBIM7fSpqBsmGd7LQ83
1ij+hIz8f8z+/w2z79s4BP/PxIX/1eZfFYWq/8HZvz3m35x9/1+OZWPWFL7lC7QTAA3+5i341r8c
w/Gpr1n0sjzbxy79b86+8y9b91amum+aNvx5HtX9zdk3QTEY3NtbsfSeh9v4/4GzL3CP/k9TqWHw
dLrJ5ptMLxvv9X+Ytpu0gcYueuvEHOdtTfg/u7jsSIGy3wpSbk69SONgdKyfIGzdbuuYhnNy/BZF
X6MHPb3YI9TIZ88pPzq/SNiFM4pJvFTrGfPqG+ZFMgGQ+d5PgTBTB41SsSOnstfnCd9QOeyyyF+X
hO57PGfTwdewxmCAZqPmhYoi0my7ywXGIcl7WsmatDBmey/oCAVpZG7r3PiG1x5lenenV+mwxeNI
MdjNyKw2TIp70v2LLYjz3AELHjHsij5LHgCmHVFcYm1Drbetffpr2aTbh1IIII7WtHV0h1N3Tq5W
5QtGN0gw5Sd2r+S1rhfn7DXevGPFCFwFCXnpyeWapfgZwY/qu+4xcUZ1x2IZKrhbMrXL3D+Sgjev
ePYU/9J1sbUtsTlk9YpserDlg0/Xd68ybEG+XhpbYcHitcpo2mIV+F3Z7u+IKOFD08ofa5Ilar6q
Oo/LeV4We5ugZNqiG4w29wbyP2K9w5q4qXPSUhqF7uKIjDklm9/GUjyz0jN3VZm8+0uTYYBaHbml
VvG1kg+9jH9FxfSg2uhKOwx4nZ7rB2sAxp4OzHMtuXp5n1pn2FsbVLn+g0snjdmkhiMk6s1gGe8R
CkqISzo8zzzaR3G6bx0HU6k97MtGk3vLH/SDHO2LbXh7r4kPWITCQQKiq1eVB/VcOEotbQYj98qN
XrF6pHo6b2Pbf6lxP2+atm0PpEAAW62z4zJWn1jRnmTXnlw2163XA84sfRBPmktspAK0u7ACPs3U
PUXchD4JRVvHSYrdolefjXb0mzp+7bIDdvIdFrmfWaO2FBSelNpUHuU5LJyw2+3pMwEHti0cYzuW
dJVLegcjhf3ZqamoON4PHYAUQXMYpZRv/NKa9BWlJpbDl7bwZOgWJe/LcL+sKfuwvDndIjybaPLK
L3fAaBOPrJAjDyVHqmnuEcvYhZpeDt+U9Eb8THmNolbk9C5d4ic3U2N96HX6e8EwtBNkCdAptvaj
VuNy25ZFUe+yRZFMPLOiHsv4ayDG+5RHVy2LYQKXqLpNcRSlc5iF2lEUh/jUxVBwy+Foar/tJdGf
usn+OaSFdaAgd8yq7hd03JHktZmsbV88dqP3XCSDGbzJzKvZuWjupievfKOjTJx659rmJtqmrdGx
PWETUAGTzmA/jCQjZFLuouRnTk91Q3me8aMGASXMTyuzs2CIRuqutAWNut26Rg4j0aY71cArG0GY
OCMy2mVwDmwi35I+2+FDx7fECZ2I4q3WrQ8KF1iq1DlOgQrX8K71YGQfyXuStLFZ7z9lnHHK8+7s
VNxHrZuROzZU28pficJDv0Mo3B5ETiizp50w5zxamh9Y8bglVyA70vzvgeeRAr20hL7r5U8x0Aad
SzZkrvKCuUhfYi0ZdrEYL7GfyU3JPm2HkGTaGEOOD7ka/4IHTrO0aD5sBOSw5AJTg3/hadZnB07h
3mrbU/Txv9k7j+3GgSxNv8qc3qMOvFnMhqCnKKVROm1w0sJ7j6efL4KZgkqVNd21702cCDiCJBDm
3t/U9jRGm4lplJn0RN3AcsQT+k5aZ/2CzAaJMZtAtb1zK1YFaVAr70397OjOj6xAKixPEnMX5xmv
TgffLjRhEoZ16nvqcMqDDLGNBtKrFzL9M1CuNysecxPYCbNcy48X58tYzO+IUDAlZ8p8qqCPJohD
XxMXsEdeNyRleECNYbqGeodVAW7RPhqLWIFEJXjjBUC5PaBzpZOBJPk0PY1IuG+BN+A84Hwz4yvK
PT9wMQ79MGUF6VTFtmyzfN9E6KLxrwErz/bo4TwglJztyWkWwE7aZpsHyIm4wgqiVUEzFGCZRPib
REEMXQ/rSZiwPvH34JhmCJlnP8oJY/lwLDdl6IKUtuHCwkgCmqG7fp05g1/1A8tDz730Y/hO70pl
26bwlFAr8WF+DxV6CypobQP3dj+GPxxWGjPbvML3yW6zwwROZUZbMg/aa+SiI7kwP926GXo3k5Eo
JAqAZcK654GOFF+LyCxmYxTuuzr/GBD4ZjCb/C5qYyJNowG007YJRyb6toz5BMChez3Xla8TXr/H
qSgZYlVX3Xld8TBM1Zc4dlyhyXg/1WWNje70GYU3KMr9Z6UrWh+tSfhLBURm9MAh2cIVtLTUBnhK
yCw0L3QGdMoomvqxPh5QpMGqg1z1xsM1YUoPBF+83dAgf5gZ1ke3DD/WNqqN9UBkP7HycKtZQMAS
+NKEflx7k/b3WFUYhxHBm+0IoHqjh+lXnD4+JGWD+qF7bJGrhvMXAyZPSdOPxwLFvKPu8vt0OHPz
zBxdorgbc6ofCohmO8s7h0ZbbyGzX+1SYUS043PgGmDXKdIqZpGIcMukeR8HO/oQe+4+BGUV295B
NQ0yx9Vw1ySQgrU+5J9FnHijG4hGRXS7TsCoivAOnwpHlxFo2I31R+im5RYGRbCtFg6sWLv7QwrN
NdDPRTq/x1ftwe64R4WOZAMFQznGA5JpStdcbbTNszSY3865/RTWxKuaaTzBs/AuVjhuIYYBrlWB
azS8yCUMUAhIEWgP+y6e8+6utXCFUVk8F0G8HeP6K/LOeaJfisAhJl6ZvzyDzDDkY5wX2g9R3QBS
LOlziXFPIxypPvbUba9ED/oyZFft0hYhL581GVfwf0dwuDYEQIPcLj9o3Hso2hMU7j7lYHUBy5Qs
q1CPQv7CDyYSkRrczZ3izG+shx5rtW2q1U+2im65AtZCgytO4LIYIdtWC+RXsjP4FqMMXqJZ0Df0
Lea3RiTCMrX/PChli99wdUDo0N4unx21e4IFn9+pSAyWzN4uWT63e8TywouVek9aUkMl1ZGJZmh8
TBTF8x0xavdhUJ9cjBDPCT+gE4A4dMIWzmPefkb5RT1EZnV1IMJz5CP+BcKR7adep0QRZgtriPYU
jNlXE7DUthVQ8iIl5qA4dFYtaKOjoy4nwgpvdd2bfCtjJhib86cZSC78sG6CDVcTgKlbZVOoE5yi
AvXdsNNPSaPwePRaQHoRxwoQYaHv1eAqRyveJV0E+KAMTq6zoD4AS8wHkOidmAX2m8E9TQb/eop4
0hatnWgz5LiYD3F/V+H5uyWTn2+bKAVzEXjHHt0SPzeqYaNhg52lhL7Ih+yzxb1nXJp2DlQhwBl2
xxPJA4qg7Ccd/vfSPw7T4PlQEwhSOAgBJs4ecS/gWaH+2XLqCtkreAoCwiPnXKkSE2Jz+akTAglT
AEA8qbbkSTQr64+5a99VCHmcRpshcBbZoSViZtFERAs1DBQSy4gRs0rNbVDtlCB68EYk96Ercku1
+m7JqmNHRiaKAUlYC2a4SQsbhj+habtTrxmfgIPM2C9UFaIZAUk6w2YqMTpbZagdHBW9gayKdbCQ
4sVBHTxbTmJ7NxtEIlBhQ+PwMylv3uwk6ViYN8PVwf1Hy+tvPdidbVOE3+Kl3+kD0vNagkbnlBaM
bhnugAhhEJy0HD/Xh19aGzob8HnlziGPCwcfNVGzjsS0zWS6yVQzMKcvQzka9+MvQmxf58iG/2xc
c6RzUPAgXB71xmfSEsc+7UyS35joEIOic0PKs47dc116fqdv2iap9i2Rh5Ou4Ss+9L26HaPlnVMj
UZHlDdFip4TBOj2mQ4UjZFVjHNOZxa6ZXINVR+35jQru13bSd21J924pyfvFGdAt6YhdeGR29lBy
vsYQcQsmK2I0DFPH82OJwLUR3i5Ozg/XCUHC99oGxUvek2abuqN6srPhUuY/lsiD1jBUzsZ23Qsr
V/VxHk8WVkENOeE9sivfmSs9MdMrAHGy6EGIDVs1UnQqQdq5b3fdBLlaD4EB62FAAr8kda5Y9kYH
MjrYQ7nnsQ5yXBtUli1bJ57vwlk9JVpvX3sUU/xxDL4v9ljuZ8ac3imMXQEq3G9bImCussXgstwY
+zQanD1K/HgRRsQiIUk/mCayBguRxsZCASMtlUvKC3hqDP0hwgzAD5Puk4v3/CYdkqe8HTcOUI+r
gaQ1iFJ72FhWMWC3NF4AqEgc2VWJvP40OR2Phzt+UXvQc0azHJvK+JUhuDbUdKW2dsXUmSWiN9jC
+mqXoTMXtnsV5N3BDNo7wmUsYxoDZVjdPoHqvAtIECspHjZubXwMHYRV6n4sD3aG4AJj6MIqbOMM
F1t/GELmEiG8cKOYbARj1HiHTO02tJTvmN2QFYam3w4m/IG82pU8yHszCLaN0h7SWPmWjBqGBxbg
6aBkhLMM5iQsdrRd70Tk9EirmLuOxXw3R2c3K81NW9cDqGQeMV2L0N1mIuan8CncVgT6i9Rgteom
PsPpL9d17qMWXqBIWpRphZbD7H2JTf0TWN4Os3jlnUqGZgs7joSE6SchCTr+uTQOxn3Ikr2AWK3X
78yK1bwHaJGOP7C3YTWDPKq+aqke+Xacenu7ZZaVLAXOV73pow7z6DnDHey15gjhlOxnhJR4M+8B
35i9+pgkBhi4qeAnbUow9RGp0RhHlHzBBc6tP84zqO4ZXscujK1vSmt9qJKEv13/7Fk5tn4JnCQx
jTK0rRVBkR9hUYNkLed9nRJqJ6qepggL9C1GTBFJHoOMvT+UX7oWOccyVoc9jNQxjspLSVcQo7dx
gBv7HqcV4pNm9YiJjRDO2MUAnJkivFHBnW6HBaf6Pt1OwGt35NAjNHW/F2H0KSExcgdQ77oAp9sw
Xk7aL09pnoDynt1O3ZvNUuO9MsbowYw7cu46emU9OuPgchWLdxjpdMaQVNv0OoL8+L0J4HlwCts3
Rfo0dnN2p6PI5i9jcu+o44+++KWPHvwrpIM3KmpKaKQNvjXCy5wUsL02fPklGIft0jn7An3IXR4m
A1i4e8ceg7cBuILImQT5wGg2yDpslN69Yqm8Y/Wm7IiS84a67rsMuuYRMyw/71hVurXK8nTux+Pc
2yjudFiYWpCne2JUbQR81lUfySk4wOuWTzkBYyUN/DyhcykBv6d5px87Zjx2Aid8GBXG0RCZ5sat
7iERpwyorJuMrLhqlmIeOhezrmZSP1aD96ExeNPs7iOQ1WVv2Pr3sQzZQCR3NmsQOcwceuLA5O+m
nUWiL69ysBh0UTEiGerQ827maD9GNQQpxOYGP8nC99lSnFmLzVdgI0yYqnnkcVJ14HnxZxIl7Tst
InadFOPXxUJVIalOjmF8to3Jv3Ze9z5eosfFcBFUbOnAYrPyuyGEowYdBxkLUZVFkv9Ie7c8KXGX
HFGC2lWCMiMLzXahoHrmQbYkSaFGbe/gmsEbHUW7OXfUUxAV3lnPcMoLenQxQZnwkvSnNkcoKxAs
Jmt2cWWT1TFzDx2xt4PEVDVpf5SLSbdBRDwLJ8j9dju8jUYkeOrxV2GgrRJpiDqFevSmdfSPPfT1
beUOyJmyvNMGWCgdPTJ07zd2ZPXfRri00HjQQm6t4oKev+2rvQ1eJYPEamDgwZ1NdEx1xu8ZNt8x
eznZCnZYAIzo0TRIw3QQOy1HN0fT0wfxum4iL0WW+r3qROZGVcc3RuAg9oehHuvZfgsy5qRice/3
WsySTj2SVpvfBUo5MTnZDWrWAfauv9MVkT4w7Kvp5mdyDE/2ON6XoTJuS1QnEHS5151LE5sfRsNN
D0sMsB3dGiy7eLQrF+S8py++qj5BAVD5EgMQwMxtN7Orv8uwbN12TvWF4eGiqd0ZgZ6WrBKizi65
6wA9STAeqXloKs3bQv6+Tzv7i1fpnyukr+qqaokGDd/B+tcbZD7iMld909b6Q1ILVfgBYTEjo1tZ
qgCwyDbloVXf9F5z1WbykA55KuKzwDwLrdpUdXvvzKpxtLLivXCkT6q3g4XMUdl1CmHW4XMO/sUx
AuCqeZ6ex7E/ZXGCgJCxb8An3shxbr0EhzBLQTxAQzT0u3lWkAYYzApZE1jPU4+QO+Sp6qw/F0ZR
VIjxc4jcBh+r9RVjKnzQcOV5nPJhp7vo6wlCHi5ADy2PksB/65Bb8g9t7n6LB6ImdZu12yUrIGaL
N8QWLFlTdXU6mdZ3s94+Y5ppnBFewgHsXHi46WWjuwUR+NnAFuYMAglVd+aQFXqvy7xtTUAy8s6V
aRkP8cLab3G0hUAIt9qRCsxYFEXuIQ4NrCnTp9Jc3jYJU37XcquzLPIU/sBmbWv8UWpiR6f1JZ6h
wWa3W070o0k4/VSyMuqgwO4hbzb6BMnQS7FeGybb2TdBcw1bPUEoTARzWG3Wp879JF9GwyGipSML
b4rvLj8Cy74/VxefbQDPOeHABu0BNa1LphT5QX5jy+kL0UPyO8h2ESGH4+jzO8vov3mDQF4RPhmx
tT5YfXMIojrOGWvxDZwWU/iVGNjxjNwRi7FwPJtedxrjtDsgbcNNijuVvYhslo2xQAxg3dSIP0re
Oin/zzWjFUMMHDFP7/3eHswj+ZbuWATlznXofqMe9CjiQ2+7NjD3kyV43rifQxCeZjpcxYNCUxfe
OzIVUMdAU0RVORyYg9En5J4H1jtZCEtBgp3zSTkYdgsUOE7UiyoS21rTsyKbonEnaX9q2OUQHPCT
zBdEXRjoYXvKz1nChrVMBmm816BuOwo0K0FRLOFPH4Fk2apPcBFQhphhyP43FWQyr2jRSZF/Ia6D
+DExGxV2QgGyTTc7IdmUT5waK78Wdcp3cwFvhcgKAWZXzY63V0W+L6LQ7ZkOs3LgowtWWl+5cbZJ
BEvN4+SNi+ffjcxZxkYAagl54qQneY5+FvT4UzWjlT1V1s88xGcjz6x7l0jBHkgwxElRGHgm7ayO
V17yKo2qdnnm4ZX5CbASht6WrHpGbwNWIG6ZqrO4QmsrC7D0TeILhoHVVutY9ciXURaVeJ5lLYqV
RsAJEfYGGgydDCJk+MyLXMSj8b0HhJsjN1Ea57CajHNvf1ARzTjJ/0HPXJQCxD+/EM1xdeW7Mlgs
Be34Wz3iT8ZSb7lrzQ7jvzBpDqG6fJh0y9lacY68kmtcVVHUcbTvFX3eA//5iDqDcUXm//c+TQDW
Exvrp6m07gBwQqNV1J1bsWDKiUjAkCbSlWH+JQ/AarK96DboMbFPQxW1tYNfo9nRZ9TKwWzG+aCm
OM3jDDcg8AiM+YAxb7NpqiK/HxAKHDKvPbZEQ7WhQdtNCazoWlvEIKyp93Yj9hV3Uwl9PhveE1sg
gtswSdLFTasNOa5KQYgGYyz9GgkvR2WgqZjLN2/uGR6N/q5zzAu46WO65NfeywhfoJx1DeZfZa9F
WKu0xJAIuGFqMqenGPSaG9rqPulYPY/jbKJk3OralS5Tvw5N72xR+QC6mGZ3UQrOo68VfBqGbA+C
EK4eWiA1brVtnxDlLPOLGxQQHvsmqLfVZL1VvRY/hil/wo4ALL+afYbsg95dxcOgje73uMnf5EKE
bG6H5NDXzLGRAnGrZRfZMUxDvUKdE3kUfa6sra21YHBrfFDRY2liX9WN/LIWDgq3G8NdtG2BB83g
2PvI9d4SuFWR55rrDMQzGof90jEHCQe/F1BPCA0oXuo6gn+KzlSImpnoOwXyxBEZgPxiLG52K1Cz
IAhkMTnrnZ8g4eJtZOW72AP3X8INROYDoWJZq0VT1tYdUVvp5ykodD8lY4oJMIeokcnsr7Jy8M9/
LiCvIg82tfhjS3x9X6uKfR5M3T7rZdLi5SmqSOEqR3DJWzQax3Oj+nLrWjQjXBXZLBphYGTliGwO
BlO0yTkXHUos7iJGEuLk5zBQ3fOk6qi75eqxCeZtxoxwbnk4xxoxh6HpvhFcMbmAlvr5ePDGILpU
M2+MVxk7hgL+F7rH0FDOKgPnqaJXHYXiRa6Y2I5mo+3DzRovGlRxGAPTtoVM72tQW02dfq1T0nIP
RNkDAKl9tyKV17v9FHfZT6IrvoC0GGXN64UOUF+2j3HKGjd1vU9j6gY+sCCEHIwj4db+vgiiH5mA
OSOiA7luRLElbHa60LESMcyzkWZPmsAgjsQxiKQNdoPngJ59B4lR7wx+MlSPv3sOOW+323mT8Zh4
n82ZwHiMXKbfmfMHhmwdSw5wZfNIpKvEjcsl8eXCkto0HevsHFpiiXJqFD9GyBAgQuhamKi4KJLm
n7I2wcMAZmJhoJTb0+NZyNi1LfIlYMML5BfeuG10DlCZJ8MWPQ75EyrYLv3agzHDaHVVcNO6om6r
PMBNVLzsJYqS2Y5+sDpp0Ng2KKyfuiXytQR+fOMU1T0wHXiANm99MJxdPesuIiwrZv0G5oUIf5H8
co424HdjNq2t7jCUIqr7jZFhxJPgIVOQxlGAxpfTYUyiz/VMjs3LHjsSpzxYvDH2BkDYY+PAPwti
1A+XkieAnvLgCbAzSweAYtitLVxsILoI4InfCE55W5VEjOGaNzu1NS8OnWJobSzdKjZLNYOS10ns
P8ITawB6YhtOB8gbHOwaFriwHTHkVhcVqkvwpUOVMUFouqzz04T8V5XHXysyAU4ewUqp77OSbI7y
RtGhV5Ensb3sbR1sUfdBNTwo7hF632ixc4om78fgFPd4xZNSGOKvADd2wta3MgZGtLeBi2QwrLOd
Vxaw6YHoKOg9KHO4yaPSH/st0Yht7w4HjZBfmSgb08MU0dTvCARi0OSq1zEYDv3I9NNQUafJ7wif
m/p0n/1S9OEYt/yrVvN9qparW4DEHcNLq4cfG1t7r9l3qC78aIx7ZD0JhOksSEeCaySQT/XkJZdZ
saetZRvQRAZDu/C2a6Am/xTwSfTL7NKX5lHyBIKp2MwOU7bUXLCE0/NPuhWUGwwS4Ph4yKqj8rCB
/DJuyDnUvOO9enDb5G1fHxGDbhmSETFQhQ6L3XijmJzRbltnQbCZWfeow9ZIJ4QuEiKM/WjWrOHo
eccwNb5ETDs2mZCvYDm3NcQ6k1gFf2ZHtPTciEKPRsJS1ZzwdrYoH4bOfa8gPWKgjwFdV2insI6N
7cIloMDkQBaO47yFz4VSfkfoeBOLydzsGhXwqumbvaiJn0Ev8eETlucBTLEbODPkkkDACcpNZgbM
v+XO6QHaZnYm4lqhFE8BN4sZWq4OHSxmAkxQWICeoLaZJLwrRaTPG4jbDIcF73CqNdMZ0gl/PAm6
DSgHbIIWuPRCI2GIrBFNpiVGzmNC3l/aOIRC9CVnyXNWnwwx3+4W5b1b8E0KRQx58qAmJ2EQwemL
hOBDKwwhWay16NWI6pRUwWlqdhrk513rhp/0sePr5HHDbNES33i6zR5JBpk9qAwlcwx40SGTPb3P
CcWLGSrugzWjRsl6Zm0XmoVLQdhh3zCS7V0/PhE3QmKPTLcAyvIA5Knp+nYd2BtPQZpCbpM1WaB5
cIf0MEC3FB4IUxUHxkS0C7Lli2HisUwq/aM1aPGFsUAjBEeQqSwcknQlxuNF339W0XWCFCeShUx/
7V7tz4QC+3PooO87xxZJICHNIQvkZ852qEyHQqhFyMKKnJ0bKMmxk9+wXcpiizTBTCQApf0uxKsB
lS9Q75XxIVPoFndThh87ONtmWzWCHtoPiCoK4RTWXiw3YjsUfHJd/M5szFobiH7nvZcQtP8F6/03
YD3d0Az9/4fWu/85/p/rzyn+Xr7E6/0+7Y9BkgrAToVpbHiGapMtwj3kN2BPU71/qHDmTQ+tGNPR
bXb9Aew54iTVdDjrNyrvGbCn/cPAxAVGP12MqgPq+08Ae0g4/DNeT/VQltWAC5qWBXrQMl+Z3tCR
ZHCxi+QOe02fpRGdsFH1yyHNprtEepzKdyeSJqnQPYlGo5OIDRtCU3Fb7+oI7kOOtJBh3ZVghekZ
6ExkYQDVOAfk4ndKPj/lGn2nUSmApgrCKHwK1cL1BtAqotoHYC9kTRYoWdW+knpQxsQqrRRLusqo
36CmMCKHzsghC61tWaDLauU5xSnOsd0lHOCJ0KIsnOeabPZIl+xmTREzBeSTFrFSL0YtP5egLelL
RbVbzGpT5M687YRADEKEFGK9vzZlzWO5gGjPAp+Erj4UhSHWi2thCXm53rQuGIL+7gJlPxiL5ghn
a7/E7Z3cVAXW5BM2wSZChn0G2efbUl1mKMt3mYaNK9ZIhFBMERy6VZ1eH0/p9M6CgMVvKvrP2sQK
WBayCZKQkCVr/QYHhhEYUwHSvnUg+5PVmy6OixRqROjTIqEDBf4HEeU3Sm+MQC/JYrZefiWG+tAk
arhnkXRwiQlsHMH0avq4g8YC4yxKDli1qkfNzR97UiEb7GDvRy21DmjR79QqCd+QZBG0SVDWzcUU
tT4PS6hg2tcgTcmHKvGuGRHkMFJgzApLxx2pgYzxljxqW55CIXUl/xuk4PHP7YBCXAvd/Cj/v3BZ
4n3amm7TvTHL0UYzQIRjRjHOYM4F/ku1f3Zl0eIPFPdnhga4BKKGANrv2rrNgIzM8PO8Rx6zNtfz
5DbVI0m1qYkNkJNEvv/5tP/mMq93y8sSx7bIuoo7u+1PsblhjFs/05I3t7bXz/vPtzUV0SHCF8BV
xCfKIm8Yztbmug1U4XJQLG9folP2/NO9+Ale/UyvmlORiDxP2wGE4bOYXaEd1wbnTLwu2E39Lorn
ZorlL2/jc1se0xSIqPryHLnndpDcJdtmvBzmzkHxT+9Q6P7LZV9tWz++QlObCd1fTlmPWe+m6MDl
KNBXUJPj3uWOvx23Xk8JCXo1qQcu58+XXU9dt63fbd2WtvoDqNeZJ1z8JrrtfMC0L9xHFfpeSklR
tSVcu16ji2x0BRXy11XdJe7FKuEh6TVtT4K8VXeqFmq+DQ0BN1uusV7tVVNeK3VEcFjuwQ2SKZ08
fA4SE+QFoqLio/92ntx2O1keI2/kdoW1vZ79aluZT/opJX6C9kA0nKvgydyNOTHJTkhmxh4culs7
zuxpAZrKrhdVa2bamWVi6vx6VwXqxIgPnejUb7HbuRjBL8QkQ9pnUbBGDgkvDgplmFeGfmWIdz1U
NnvbREcvte6RZazPmSjWsDy6qfTQmoJ25zK3b+UOeZysAcZg0ru25clrc73MGMOLks0IQ7uNV4A0
W8Svkxf1cJY1WVilN/ikGwu0SZ53dC2GNuksjJiJjtBDvyz+tq1L6XcRlOnFbyLDoLImo6Kylsq4
tdwTaojPm4MGMyX1WP7YZs/yx4VDV8SsnrjAi4NvVblVkY91t7j7RM+io1Tmk0U/BNw9snnAGVli
SB95WbwyrNdSMnabqvykNtNwUoWooSx0Ms3ZpkgwVLAApk7ip0JxJ/KrlkhRqKJOMbktsUUNLTtn
pHMCPvtbwG+V8pPbohL1h4I0NH67y3lyAjStRVGwXjgUwMCkSGEqJuCyRjSTOFlZnWYkJtALooC8
PQNXg7Gg5iPO9IPe7ENzedcEACLmBCii/M/l/zuLPzkLFh4YuZHkIVVLDILZZcng6oON0MFMgPnA
4EUsi+RPJH+YAAw0ovvOIVhU8+z1HmrZohZZze/abPdwzXrCnnleQBiU+oD6Qox1I4PjMnmFADXZ
FhO0uDvX7VGf2q01mcv4nh8K8BCahISUiZ5ZFqkW0hkJXGig/+hcqgCBBX0bvJl3zlBN3cVIv/uT
6yikAZGWn5RxJ9Myppy93ZIzYpYn00m3jWvaRu5mAcU8r9Iz9ALKieWYbMtda3HbKC8iN2aZYgOH
RUdIfs7CzHDrweUjwG68d7Ux308o8pI4FWvsNe0xxbUfVCMAx/xoa0DdX6QRnzOIrZGQyZNpOnnm
ekynqCLHJ6/5fPh6TGPXJmBvNQB2QgZNFgu+bwz8os1TRjJtzWC83o9EIblfxL63r46RB/4PtslD
bp8iTwni8UfoEaaUrbWQX01+i2EarQ1RSM+XzVeZ1VdN+UVTUhrL206MCmuBHg499/O2UAxf4LDK
s9YFe0gaNg+sGFpKOZqtB8oaAVXGtfWcdfftsnFmoBvxfHG50WnFr/rqY+Ux/3abzRzeNzJjb6sA
YXUh2isL0ABc6nVVtgtF+33Q692tJaRc//3+Fxd9feiL9q364tqTTm4MrKd9u/S/7JeHLjE02Fb7
8eIz/l79+yetN53O2iPCV8n+xR3I6nrIi0vIPa/bcuOL02/7X9wOqGmzZd1FrlV/UWTPzbxMQEoq
81EesW5fT3BMaPnVkj2tmwKz08867kDAj0VV7unhtt9q5cwKMY8PM1PVsyxkDHERgcQUDBiK0KIq
N8rdWYe1ymY9UtYidJm2c4bQa7LuJpUABFLuf3E5XUQr9bGqVIRCqcr9t0+S7aRZHpfKy/Zt33va
bj1d1l5cc70leXW5m7/7Hfq/eDaRdQZir3+U78r6RsimGdpacby9FwgyVQg0iLdQHqXmCMeipg/3
Q4zVoxRAj+QMaBSL5LXA4jfyPVzp0MWvTYYiDwnyBAjHrSAjSERKtvMFZRzAiuzyfjY9wtMTUowM
auKdMcX0bBJztrWZY+CQnIFuFYdZJOlbF9N7S0QQZnR9SXT8nHvzB/YWAPRqcLaIMljae+yZm3PZ
D58dYsaXuJ21faeZTxHyaVAYeIdTLlN6qJcZKEGIbyeX72shV/hLjIGsGTLMKD1GxWqvbwHeMMGN
QHTYBoO5jSxHWhOZV9T+MJr2h0zklK3pQgJ4r6pMwnhgoFBnO9fu/QUJ4KRJH9a1qwxFyFVsDstj
V9smlKIRgdv/Ddghr4Jy5Vz9/L//9fVHHhdbNFea+Hv3MvLm2AYhtH/PrvVxgWm+/vinaN3tnOdg
HcbkpuF6nmXYBP9cyK0vg3VQ6R3MS3SCeSKO9ztYZ2pQaAFsc6ZKKE9/6WZu/wPjT91zbSi5hkPE
7z8J1nEbr4J1ruO6Dph8B31CC2SdcHR96diaI0UVKItyQQwZW5GQWeLYssqwnmu3bZVcTMxi0jjK
ujzqX/ZNARhfxKgAdomrrNeTTVmUImoHpBMs7ei9QXwQ1Z12zN6Ciu4QEGL1fluVtm07+XhAxv66
SpZL2NvC+nbQbf2+rnvXJfO67fWafl0Hy9qEujiRp/HLgGLzX9fr8rARGOjL5fx6/fV6tztrFQfE
nDfFL5byhdZ+UtEk2ilZd6ocEBStCE7iEEyGxLSR00XrknyR3CoLx27/qZ2Cgz7LPZAfWfRZGJiL
s+WmbGCs0x5lfT1QNmWxHnk7XJz44gP+tvvVtrAo3X2b2rAUWbuRCjqtV5I1w3OuSMADURBzzglO
3OLLqiwSsXFt6ojuodRM3uu2sSfSvVm81hFG4cWLGM7f4iCFDKzAY1u24JJglNoVmg+NCXptFg8d
JMFoA6cOXkskcGzyISzzKvIbjZFSHii3ydrtPPlI68Ch9lqn3cvndJbb5O4caZjaiJDeEx9C8t8F
a9GRIpafuR6nj+Ybu3fGvdyxPvyyebuouEEDzqSm3MsFIas/m1fK/CPzHo/acOqzr4VIv8xhIzIx
Yg0oF4JSsl42TSEOjpxj6cdCox7ZvKg5ymqH/HAZ1qhlRnmx7dwC1pOIbcsCrERPghkckBb08dFx
8VQVOyXUTdbUNDhAvFQPEsEXiLH8BuNb20ZTIpZnF18k5E4WtoAOyprE4gEZ/d0EkfhpmSt3dws3
hOCTvcI83kBwgaLySrlxNGCR4RxlwENGQl4ERW5VI347WTOvxzzV27TMCMVKq4JcVl0Rjx9rVupW
/sYOPQvNN/Uqv86LRZ1r9aRQszwfIe8GWJnqjp4/KE7oO0liHxOTWc9uvX0HtMFWr9Xfiyi5xpHr
wHU9I/GKskn++grKwd1LOBjQWIF+k6tfufBFbw5hpX8N0chPU3tmoZMJOE1kWWePDAeQYDy6ihm6
5Oj8QSyGsQAvWuDst1UKzzxLdeeMg5XjV3GlsN5vAWzJu0Fwh6VFlPCEljhM+/Km5H9iKo3fB+D9
5Cb5h63/VbAnWM/LJ4MEaZZ/rEiU71/EDGRIQQYXWhUr1jgIT6F4+oR1gjfV4X40F9S7AS8uYqYl
98maiQyUbmbCVJWZsSLyqrLmTWL+K10B6khpd5rR/3DX2IMhozCNiNTIWESxJO81N61uwFxFJi4k
7lBiEWUNAaSYhym8k9hxTaANMX8hkiel7yUyN2QJtrFHgo8ihCPDOvNzgGdtugs4B5AEv+Smvg+/
uCBZd1HZ80hI8KQLZX5vhMt1xVNGUO0OEHiPU+p+qsyM/v75y7rISokswJ8vP0Eu2OiTUkGe+/MN
b19T5sBlWKrqNP2EJNuKuJTfckVcViIzYw7DfnKb4IDU8eyr5hD78pvLr+vIdM/NUkBuKGuYP86o
HyXisp8c+nM9gby/Pq/y6SjT1gNNBYnRkJHENWDoCd/lyNBAe/Pay8I083t0YNC9YDJMIpwhfi1C
0i6+Y4HOkf9K6dYjELDhjTQhkbEfbBnJvolsV6KWrHBl20J6BtWpAckJGc+ToT1ZqC7uJwqMnz1c
NZQKBsMjdtFVW0c887awsMgdlt1JjgopKMXpLLcFxfzklB0LT2HZIAs7SwHml3igjFGOW/lidUQy
GR0nAcmQNcfFZQMaZjOdGuc99sA4SBau7QPgas9Vnk88DhAuyfxQDBNEV4Fi3YWqxvidCkCBfMBv
bRJVIFq9iNc71La2TLHJv78Rf6QsltllklVDbtzoEm27CPT2LfgjnudbMAi9bK8r49e+DhJQK5/1
DoTNDiPpfudCtXLmRTvLIgy1T1iv4G4vkpqq6Dpl4cjc5fM22SyXwoPDKvbIY+Qpa1NuM5IwOuiz
fZEtkwEbqJW4zK0qt764zq1KpMzHk2E+YhKt7Ju2vpPrVbkM1RF2OKnt21K3h23fO7ASNaQOMDIO
URHC22FE8AKdTJ6zTEwlATsxC9IKIpam2Hiryv10Kg+41ibwjxtiGyI0L9ecTaiIZJ5M1IqNck/1
XFMQN8fHVqzq1nNkc3hriCXneuZtYSux2TJBmEJr3lStXTE1EQnDWAapn68UBTgZ67FVgAMRL57c
Xd4SReKgSKZyRC0RNdlM85E/YW3Lc9bmbTey8gzx8kh5EpY0Ivn0fE15/Nq87X71acl6joUqxKHr
qxc39OIubwferuHUWHCFgatDKWHQLycR8m1H2AiyHegmOhMBYGa5TRa92Ls2F5cgnjxY1tZzZbNf
6uicWRvZMEOHgVVWVZyZQUGJSymmGG5l9bZ1vc76UYyIqh+SuvHlXvl58pS/HfziiuvuV7coT35x
ffEt5LYppqdw46MuXlaJtZLFCr161cSI0fOBSFnAcgga6yLAWwtswlqYFl65gTX/kJtgBTK8I/H3
8pBXTXngv92GLTGuVX2qbuRxhpwvrB8nz7t9yl/39wgS+LUIOt/u+PmLynuX23C2JWItq+sxcncj
o9y3jeKrrsdYIjA+gMYTgXKkBYhp8QvKQv54o4ysY5WY75XUfl9VBdTVrB+2uOcwj/x/7J3HcuNa
l6VfpaPnqIA/wKAnBEEjL6VsThBSZgreezx9f+fo1q9bN7orquY1SAbolCRIHrP3Wusrp+maiGhx
UOoOR244hFryqevfF183dpURSWGpycQk14Xf91vymV9/Uv0RdV3d/XWjuq6vYDkMOg+zbEEkshnR
zDrBaTO5lUNBP0zXnCFsO+Rdnmxk2Kqn0cr2hi0bHZMsItmq+2HQBxGyITLJ1shodDrjFb8lcjOb
i1GtJTdp7zETGMaB10lHO1GzYST7ML7sw6ijpC1hWcjb7HQSR7b6BM78u67uS+iWyeaOL9s8q+r4
aJeGKUuWasW3yA5RUhU0vpQoMZaTuLoRwp4WTGZv77BePZjSY1OA/oEpnXgX5Oyvx0m2oxZ5McoW
VUqvCkgB1Tu5dVFHJR0tDK7GsdMrHSggF7Nsd/WdZYQxvTAle5vkPuj7Qt3myjYawioSVGRrTdto
stWy3WbKxhv9GCcw2ux16zwvLNV07MmZWF0QpjER3fhC+jVvS8kKHSloUSdGHakLdUeh2oKyQajE
iV8Xsn3Y00eMvjqKamRW/Uklz8zUoSr6Ee11s9qYn1bZOfVR37LXSHm/MeGw/3ywIUdr9TR1jzpy
0LhYfBh1R2nz+4L46b9fVXeo29LWIBTaX5w9yXsTEBNwX25mV3y+ZC6o277vUEeLPFX+4iNjlX1k
9fmqo+8LQh3++szVbeoqTm3WI9/Xv4628T7Z4PPmX7sF+QfVHeoLo54nFa6DbF8rQY0SO6lC6fdV
TU2RieqA93L2bVVt+PuhiWyeR/rqB397UEGXPU1hO0xsVX3yfPrTIl0/5Pxy4pF60+8xGna9wMKx
CYHJmoWoUVs345W6IBZNhlR5ZGksMJJjCS9TFyPOehYRtrefdJQ3auT5Uk59j2EkFy9hQ7QTGCBv
vSjI3SCmeL5QIlcweJA1/3V1VB6z7+vqSD1GPVpdbSL8Uf9TrP2vFGtNQlCt/6xae5sX70ldvv+9
wvvXk/4q15J4iKfFEA6SSxVsSNbgv8q1UnbpUnYVphJJ/i0MUWorXWEI1zNgPAkpu+z/FYboklro
gBbDw8Jz/1vaSlOWd/8XJvk1rqvz7//zvx1uQL5pUgLmZRgW/91/rNcS30ZFxzXaC9JdL4t6NbGl
NBdCwm6LKHmeMfM0y6YRO7iY5Oz8yAmawGBgLHsyq3dVOcyX1DncoJI+FrK6MO9ibNAz2z77kYbb
xWbnbtsXVUfuQzia52Su0svROja6I8O08MzMmGcW6aLZpJge9Tg+lg2MlnHycS4fSAYE4m2VPq2W
mBQF8EuS3S0uGtd5xhqUB/CZZcaQ9AD1eHfU0feFZgeLSRFk1dO9I3wYDfKRpHJgFFKHrTQC5SVB
Fdjpn/0C1X0j3UbqIpauJDz6UPwcYe3U1bwkZKzYelTq/3qwukNdpPIZ6uj7D6zgTHa+g8pxibN9
2X0m/bwFmldiBJEeKnWhG2OJmi5yTw4GK3c1zQtfeq6+jrBhlTnCsXUjhiA2xHCOaDfjkS4uvdLH
wOX7Gt6DlFCA6MqWHq+pJ8LFs+Lq8vsiM9jMu27uBWsOcQuFKZEpk/KPOTjJUixlbTRRQL8pXWfG
TAwBupLuswwbmokdzZW+tEk61FysasUGHZgy7E/Pm9hAruI+mrNur4PUxCnh4WAHDcTULfYeNrhR
+uGgNR6I78dr5S/bqXbLK/oZSP2ljw6lvHlNycO4XpTNLpeOO1957zDh6dKNh1dxJ5RBr5FePW39
tKR3b5IuPl7N9Yytjz3eZYd4/irC8JcN5kc84wBMF7yAlXQFkhEwBYZ0ChInb1030j0ITQtCGIbC
FWPhIh2GrvQadg6uw1jDf4ihmG/ngP9mlu7EGUNVL/2KtnQuJsrDqOyMhnQ2OtLjSDsYNAVFNA/U
yM7EB1lJQ6SFM7KWFklPuil1ZZvEP6nuY6nK2cNbWUqTpXqAK42XVEGOhrRprtKUachXPeDTnKRh
EyDgQd23yQe40tUp7Z0JPk9XGj4Haf1cpQm0k3bQGV9oPGMQ9XGKig0CB8xZA6XVlh0dScEZO37z
igPM+orVr9v/h9vm7o1wppsUEmlAHFN5qZm+flq17mBW5O93fo3AiP8cZ5U8VDd+X1QYDLQSCSkD
4PBXIRGu3DEb1svvGmKuV6Ttb8KT6Tm4Lclzb7v7zYmflnTDeL/a5iUFC1VTcRZ+LBBg7woKIJY+
gntoIEfk8XRjSRPFCNSN0kaHG6VNqX67FbEO3nKnzMhNBvZm8sqfqvo7m+t0IogxwLvGXruWQuuv
w4aqQUcy4wl6Ioa1X4XH2kD5vk01RROw5fDJkWBLiCaiS6wqcqE6DfselfpJ3eR3LUZPg/wulqgd
lmbGn5EYhh0k7WQ/I+PZwXug+9vmFHp8iTZV1Z7CzX7lyzSFyb+qYEp8peph6rYFN1WWF86xN6Bh
9JHn7DfDPZWDm57I9thCu+lbosP8d6uTzXu5klYvaSMp0wB4Hn6dSUxIuxrpU4DQiV6SXeAmWogi
8UW7N0mtIgrH7kK08fVu4YuNbTEhMHCoi8CKoV59VQaV2EZJbAa6N2c3OihBWq+W6ZlVnqx0PuhO
fEqr9lhgXT2Q0LrC3RierG11L1rQ4Aezrh7diJOeTshYS23uAz2ixkPCdRUyVfIxDtTo5tTtML5a
RKVhySe46oocpeTgpNpv4POg31nKj5VzQsXOBokFoasqGupQFf6UOlIdza2HMzbVCE3U9OTolwt6
e/kFWGUxRh31CBgGFnIkkrOuVi0O14GaHviyPBWNcvIqovpLv1WKYd2nGeBXBYO1KdaSK9At+3iw
Vjbl5i98nXrojFj4ra2/Z7EZXZCva50gGKz9m9P/UfXuFhYmJQpZ/yba3OGXWuHrChYjIWvEcz9T
LyNdRFbNSS2yWJ/6pD3KR+duse6jCO9tlI2hKDPcXLOZnhxrOAAFaoHGYEWYBaVBIlM8Air22ma/
mMWD6nz8472rq1/RKDlghVX2JtRp6DNshnq0ndQ1daHSDZzFvSrM9WOuDHQGmQsThfo6fi8TzLr0
G5llCrmUbLFCZ9dGotdOACXab+sGfMr0x5COHmli2uRfbDeLAN3hasahH6rxwqu6q9kB/lnAuqR5
uBTh6BNGHBkammop6kQPKlKK4KoFousHjNaUNmUrRJ+SH/rAAAHwOg79jPCxZhEjzSICymUFVl2w
P2YAI2bY3gmnSEI/cDO/OScyrkWqAMkmAbiTYr3Eb3Ki6vr/l7r17Gx0egRfrRw1xikxozpSF18t
nZRovDgW3T6pY+ZW9gvq1/+3sq+67vkOeXh0SIDPDVfweLxdo+NUVAVpdYHPswe4Hn2NQYQ9XbvJ
kOyqyifyz5xuNbqb4WDrP780lLIS8P0yVAtHXd0iXTtWbnlQvTiS04xo8M5RDgmC+Z/8aGzfL7A9
cFsPs36hLnqtsHEuc0ZqPcb6L9r2SFTqZ8n6K1wSLbk0bW2/Vc3CZuhRi2SfupLfzIRQ+NqEJBeo
3+ZXfd52O2DuqC4IJZXqHvJez42zy6YEgfgcvxVtHmY8MZX1f8J1GJhbK7/EAJ0fF1nuVBrgr9gK
dai6AOqe77sRUCJmss7f933nKWSRTSLR9FO11cScOacZJbm6ppoUSvz8ffXrCBb52QLBPLZujG9I
Fl5qFX+izmMD1n26pKd1JN3TOVq848qkn2BnhX6VTQJg6eifSWDF0CzKNUy76g/2ZuMCIoVx0Tb1
djB8/16V5VXzQx2pzkuljIzqUN34/Zj/121wi+hbanH+lZnx/YyyEt3JaDHfyIqSuvjH89Vt3+jn
cWk13FaYatVPr8FXDCRT/grbzq2MwFtMuWAvs2BhQB+X+tDKPeoit7XfU+j3VXVEyjhxKl/JKvKB
apr9vgpRa19OGzijhepVJffQf5OvKnOSuj7L35EjN+BqK578iyvuqa26J3ftE9t3ogzHK3WxyL39
Knf5hdzvN3LnH6kigAKpr7IyEKkiQSrrBSuRJBh+lVDMbWRj8Esz9g8N2d/u+tthOmYzAGipL1PP
qsJRp9q1ERu2hUqEpaoY6khdjKXe/3VPk7tbd6luZdfSlhCLmaxULcRIIL+c1OFqLfxcv/+K2Tto
ywWM+8tY1mzrlr0AMVQd/YmvP/73W77/5D+MaEtveudRBOrmfzwqWROPtFfZ4/k6VP/71wtRD1XX
0xatQKCuf/2P339KzypKtb47VJeCJKavB6l3849X8fWyv//777/+X7iNIA4Qw3o34YaIzlsE7pL9
aApU3nT3AL2hUJ30eX1cKiJRtxSW2WK0N3ZGvPpAFj0x+NVzlkJMqf3mOcf7zmJ2cw4oHWycZuKu
B5TyylYY0/r6juGnDTeKhPt206pDbfJwg3gjMjcd0NR98gQEjBhbIugvXLiidjKugM0da9/37hoW
qT8chnp4JLWQmQaNIfF1HSTTaXrcZm8mmF9/ccldwh5uBGISlzHqQC1Ju11mVn6Qy7dpL+wC5pHo
SI2Jj/ydgfyJsGV9GixD1jHQDv2e8IwkmPDpHZtq+BO5CZliyxwFiT69mcOShq776mWEQAqIheFK
FpLddYd1MX5aZHvvoFXXy8hCG5HV5mrWWWAmoBpcn/I+v0g0zltBiEFdA74jXPot8YbqJkl+z+tH
4UfHzKrwJGQkUcdV8jJMoJiElZxtAEEgrhYqjNYRlC2hZvHARwUDro/H3y4I1Eb3AfpFVCQytzrE
HTu3sRteNOH+drR958oCRgl6OuGpuzFfH3IQlFZ+cDoq631TaoENiDkprI88Ku59ShPPU/mhE5M9
suS6XRHQlB1r3RZwoUV4GPkO6440IZO+KjTBYq7YcdhjE8Tuz833wElWfn+u82Ki9G7H58xa+oBd
9nHpWj5Zl2Q+Wk9BRx7k0feGd33riSDq4udexhTkeBdpu4/DvmH7GFbGdIQs5e6WkuzBzi4OaUP4
BdG570TnGRcZM3Vg29MG0jJ93BbjKRImKTimdr25LEBxUOACcaXrJbqYdSkFIUToNMfGD2/ubCi9
9TkpW/shtb0f9IpvZp9ScCZDygcjvh1hBQztMu83UwtJZIQlxylHleAftZkc3bgcr1AXRb+1qb/i
X0vnjoBaOhc1gi0GuN42yP9NGCZTFlgAKvZZjVXPsYsLZ9NvfShs5zweEK6J7Eqf1vXWJzj9XGrF
TUNPaOn5vhpGVAd2Qwh+2+6NuuhDe4Yp4I2bdVhMQXidP0PZtAM7tmnZDsSxyG6Hp4vlPDcvmu0x
rE7g162mIz6TTPAytlkTDc61t9XmrpjIzjTJF7u0zck6tpN4qMjtX/WDVhjRsXLy19ZyPpzeebAJ
Y37Fz/bSMEQF60TXy2tRGs/LRoj+Nk/Xun6d9vaK9phdpG3WtEcmulcFfNgInBqeetslb2/OjXu3
Hvu7tfrUt/RHvfbuJSPrTl8Sxr5HcdXqfv7QNTX0ncWmgKX93gzjGXb1gcx8+lp+QkKj16NqdAfs
0ES9rjn6Bdw+wAsKZx/Z/g+yjvtTezlmvX20cfXvaLT1u3Rc8JyS/LZz7Yifm3OxUdW6wOkdAlXI
aH5BpwNjvCMU5g+LXMJTFwy3EYNTTeuFrFRAkKPQg7L3LyCOL4faycgEMQDGxmTA5TLx2yfGJgE2
atWMfAIO344cm8BsCM/NwXCV0ZQFnZvlpIidIKX9aISG33LID4lw/HBo7UuSdNt7IGAkrhtzfhB5
/5v0gP4YMUYF+lqOYTqwx7WJUEmH/gYL5108We4BQuFce4/zmFOVcqElo4n9nbrmpbOSC2rO6fsG
JQldH9JwM052Pd+vQ+VP15HZPVudM5PxvFaHFUFIYj5PU/HZIAzZeX4nTjWBrQ7uEbt5p0zBe5p0
zo6Rv/nRctrc+tFIBK7kOv891ojB6i0hGsxeBpnBU/4oXQ/Wnr+HWDveFeKqt0oXonTxMK1GtY9t
F/9gPBTh0KT1wV+tfZMB4U2MrQnT5X2M559kDZOOMT8NcXFB/Ypgkb744afTE+RlupaEzC99QtTJ
cluZ7sdUHQZIv0Eqsgtiea2Q7FrabiT+LfrnjFh3j0Dw00NzT4ywTlFOTIdq4+uXkkpCKXO7MeQJ
qrwEdlVc7oh/AduZ28SkG7LPnEMxaKzK3CMJLvbLmH40c0iCbhsCSz3O+Yj+BXTCLmbr6TFVFcfC
H4E26l5o+QAMmtRu4WgZv9cqhsuYvhJdDI20tjVcNtMHflwj0P2G3wVIyTSBjE3rdG/+nASt1qjJ
BVT0gHy7oHdH+yaGKRDhi+G7gaxmFYE7EFLnl26O1j15s53rrYxulob4m2SuU0KJxzfbyi9qdsOH
bnYuR9d1b4wqucbSSdylj987J2+SejPev5I89Bjw3n6kPIyyt7lvC+PELNwCJ7APGRzukEjClzoh
6ahFOhROrlntExaNu3mCJpfO+b2b1sRkUGO3kuXdNm19n/GJ9H3x3IH73hWa+ces72KHMpRdk8K0
2CtD4TNgucv+vUmyJ3vT3gc/pa9GXlNgAGQ+s129WUnOYlmQ3ILEvrbJ6wUrfQuI487bumFf+Rls
U20JN1Q+QTzExnm1GYyTCKDhZD0NLcnRY8K8TAHhwdasJ0EIEBHFjX4PCGM8Ioy2KPNoD3ZtbGE5
+rtpauJgHMoUHo897ZYM9Vni68dt6O8QN2Evg3u0jNtVqpd3S61TrOYjK4UgeXFldLChmxkCWDjp
vvRUG+dkQ35ASOlHRX7Lym8IYiGeGuz4Y5XcibTtL+vJ/rDBnkNKuajtNA2Q5JsQt6kFJpkXumOZ
7yJDr050jH8ZyfI4bpxHCG1tQNBuvWMeI0nJ78u937KCncwHw7HQpmc3myBBTrOGUE/EGDZ9RjZ9
luztqfooahK4nZaQxISAX4q/wGcc7z3KJqSBJktAy+9v9ZXApqWxgskSR0h6YezU8R/af1TxbZzV
L51WPfi0hHeGna6UhJs7HeFPVR/nSsAmIZlpN5HyH5IXfGjG+YFdLhM1v7qOGLPGdjzKnijZyKXC
nGOsj7i9ftRmn1/NqRHOBUZJDWkuYbeIFtiGbOWDg1h5n+vTHo3jdr1azb2R6salNqAoqrTLPiOA
yOgaSdIz0VhtbXPvTx21Zg8WdWzNwUbYYNC15DeTtddGOatbwY5Qe9UEFTjoANg77bUO6tw7UG2q
7uLUF7crFJCh9n8yHJG0yWKesCGg18W4ACvvyAvQ9QvfZwZPjXhhpq2WcCxSOjBzKFaH2E9zfWjs
dbkTll6GumZ0e2rggLvTRmIMa3I93Sw7GOPJxBII5by+XPv8UzgbPVTmpL0+glPP7N/Ik1Yo56N2
iFla7eZCX27nZQ7z+ZHEt+1o1o0busV4bmaQNHVlbCeLoYEB0dfv52GRaX4miVzO2bWp7RazH7JM
0gJnyruAPWxQOv1NbiOUJscLAdZEgdIXEq1MCs9xGtJ9Bhn+PBtdRshmVwRD0aREJO5dIICE4Kfu
oaZzw9zxMbplc9hkDmtq9iTI99FVBs6ahVbymfbXWWUcSuZXlpHRySmbB/BewjeMx6hDaBjP/cH3
RBNYINjb9q2fKJyPg/lsmyzufWHdl7Hz0lj9ngLeveG5pOm1FQ5YY4v3Sw/1Q6+3BzLTpmApLW2n
c8bXRBuo+GDkzDCiwwkAyDvuHGgRob08jC72YK0GLiuWC4HNIbBL826g0QnLY/nl0MneTx4R8cXI
TVoE5UkHhoJ3hH1BZIazBfnAjhLaPlr/c4zpzBnNNuxFo7OEoS+WIgcelySoVmabeSge1xLiJdLl
31ZFWm9Zkke6GF6/JzUEr2lLTlb7x0zKAaV2BLQxJ39oBUHWuc6+E3QH80QiKqO2CDLRNGHhZyG7
HCBoY3agt3hduPzPRe0gZ+mJPp+tW31k0kJ9FjbpBo4qJTMkS8efI2N/YIHzPSa5+9ZBMGPAg4NY
24If0/juLsNjPvr3dktVvd10Mpm7JIi2sMNdv7PW5X2tSt6d6b9MZQZSGW/H1rTubtwatmvJWvLN
nrF1kPXmIeynxURJnwJQ6fkEDWjyXZq72Mluo+YoQIvNfTld1JdTmn44qSAHtbME+XDPczZ/dhuz
krM4Bzee/tjrRlyc/ADd5sxnxrYNdQeshfUASOXJa5k/kI695JtxbMT0ZyyXJzOJz4CUjizrSUFJ
YMn7LJYr333Q+4q0OPAMBJi4hTZcDA7s0dpZ99V2cHIdZbnHDxL9HuRqa7muyUCsIwJzFvFubuQw
N3Psh1tjIlqMaTTHoMJ31MmMK/CtCIrddrkc7BtaQzExL2S5JFv5hJmA80RwNh+ZhadxvWXvQiXI
0S4H1qSMwj7lGvLenrfKqm/YpZh5RCb7xilr1oho8g76WzL8om/7mYxIK/uNwmNs8tV27SdGid8t
zbNDA5PUmABnIB42d4PPqB053p75Ob6aIMxufuztMzrroFBoLfjOFPpa+4zveTrsMy32Hvj1zER4
sksBqbBCLyqL9Le+JRtxe85bvQb9KiG2Ocm0fvohOoeiH9/JXgDUXWhXw58T1EfAoWgGxcS+qz+T
DZZVkqynJF0/8FGaQTtl5yiSL0AnUNxIunHXVdj/tNcxxpfB5HrDGuHFGqwfnTndWZV2j3b31s/4
lAiNp5Razr8sfzu2A/MTG/l2JHo9TZOnWEQGcQU+cvTco44zZARwJ+yQk/jON2vjmJQJ676EhL+x
gFo8+SVcdZl22DOqrYYZLBURpIUPRtRk9T4uFSckYoq0ZcB97QzBEtO7SdbW3OlrPQIIto2rnApD
Stg2o/b8brX9m0eufLmRy5g2fbIr5ux5Nd4T03iLgX2BcHMIQVqZnYHApZPR3xA3KQrgRebiXptA
Ji8bLA6LPRLubZuQifRLqk852ex+AQ5Rb2+mYsE2ND6lqxNdd/NF4ZF2PZnmB0AFIjTHaTxobOM5
mh/WRuDm0WUoYf7pdzIGttUxK2Bq6K0kDhNRsNa05pV3RARSORhUEldB/mhdH0bnYam1p3H+9BOq
3q7xNDvtGECg/Kk5T0K4zHLWVLLmE6eoYLdIn2gnSCnGbsT/3xVZGtD8OieNuHEaUKlbHRtX1Trx
IFaqhGSxcsjTgFxc1PoQEDRJaC+9/i4hCWvX5jbDQ3bnA+qKR/3DiKPuuPISgsZg5OM1J5ZXhy09
c4PlaOfr13KPuotoqxmR0fKD5C0t+vIyjp22c3XjkGmmGcSxw/LbBX7ZeHfAadNQm+E3+HETGpv/
lPfd51DWn1JT4pTp7VRBSmOnEvEZk+b1nMywsczUC/K0YHWuvVpp4gMacNZrkf6yi/LOKTfn3G6d
Dd1yC6cN2Z7ZkvPba0+YaOkSu1W1nyIcbM9lNAYLWwEGYxgZxpAQhAyOsc1PC7v7YCibRybNa9IO
70XM1xPQvfycjDzzg3myeI8FJ3BqTaDEmMF2Or44TaRmGCegHnX/wZqNtzor/IOP/MVyz00GHyGx
xI+EAvTOs69zB4lBEdEcjJM76nHzzpnzO+HQPkVm0fbzo7tmj+m0PSxLeh+nK8rG5mboYcB1N8St
vtW8hQhwkGh/NQmbjVm7652Nr5d2taQNeptNkEtdHTayK/jhsqCNDXBx8bsZWU+bCcjG2sbjmLWf
WSK6nc0uYQIscXC0J89fTw02pgnn9q5Lp4ncat6u07o/7W26N/m0rMgmyTMgdPeHt22PLejGk/GG
NtgqWCCyK8XZNJWHoeQb09lEXHtOtx82P0z17ucmxE+3xKLJKUak/zn2/k9rHD+q6mPuI0FQkn5V
6tETbaT7FoBG6QLY4MUWW/MZJ/mPwqkfq4lIdCqWZF1X4sPn+3yE6P5WscCW6G2DfuGKfWSo34us
O3fYJ6qUFpFdUChYzvZKWKHZ/HAwY3S9/iKM/scsykOy0CquvejeWzYqy1P3mXv5vR8/z/Z4a/ba
VTJkZ1w4vxoyHN86gXdVGw9IRkSgx4l96Ka2DJzeb/am0b5o6V2zpW/50P8p4xsLvemxaciHjQcP
YvOyq8fkNjIQLGjWNTyiT8co+yC2ZbHKtG6myawDemhUkVhpJ004CNhuwwvpjqckfoUDqp3LYb3X
IraCQkeBlj5s6fF/BH3/FUGfoHz1n+n5WONXf34N6a/xP5q21dP+UvQJ49+E5+uGK0zLtfBfk7/4
l6JPWP8mUNbouiWYrITvorX7dwO2SY6iY1h4uWVes2Uj9vtL0Wfr/wbZmOaf5TjCMD3f+O8YsD3x
DwO27QnL8lEUglIWDmqmf6QlOlhnfLdOp1NX6KeE0PpgjNsrOxXs07HfBM4wvA7aZ95ZD56OaIuW
4hBWsDOCPHN7Cj2silOt94LJq16a2r7VB+/Rm7z8Iq6a6HJqP5exuJo8u8e15t6QxkBsWgoxmGAd
hgdgYqO9sE/zuTrJbzFJz1RXqEq6LIWq7Sn1R+ChBoWlRLtvfC0NIKu990v+hFDxvjDgb+rxfI21
sNyJOyQS0TzsTer2RisYEg1eZFeWV/NMTLTxnhlVA4wSzubyFHkb9M3UvvfXByLkHynooGkgdRnX
XdK5N66TfYyzf9u7yfXcRVfLgMdF725yiigBidzbbhyhFjRT97olzWMS1Q9TxH6qYKqkw9izsATG
KZ5tK7kbRf4JExIxndO8FnX6WcsJe6k5zcI1793GuewcAxsS5ymPec209l/tmt1EcrBK8xhFfZjN
1c3gd+Sc2Vjf7BtWgGDcAIcYBODmW6/v4+q3BbW469Bq6Jy2qEf2ZPGULGLpM/lRCJ6BdUKRh5a7
XpvQ2XcusRmE0Z9I9GTbU1Jda3kNxdRYyDKLkw63CFCrpKx6YaN7Z4qnPyMx/Io6nsfc1OyKTAvY
3F2mVQlsOTJ75nv5TdEQabjbT8PdKKF3DUVcUC75Ep/dlv35lNv3m6AJ34DalX84s8lsVJ921Gu/
7QbcNeehKSiytIv3ko1kAvfZ4u2pU9z3MRkBWG6hGQWpxC1TWHTOzowcelp2vd2T8dvPN2Ml8R0Q
bmRRcQ+ziA9+i1ln+LRpxejtSZ3+7C3mpCKrTnUa36SCrw7/joPXO7tR9EYw1OKlG7zp0i/iXxHR
HgAu/MdMdGQ6xNexRUuIZaFIRqKd9YwpHrnHwR5AxRqC5MnJ+GV2vwywYg/ILPZGQRk+HqmkWsm+
9d0ocKILe9Op3AiRnpCgzV5nYXrktc6OOE8RIdrQd9WPJSL+mwmXLUVr2GhBP9l56XtjZc8+8Zvp
dP+xXeKXdCtu8pTPF7BSqTv3U0o3yjTi+3aoyJVcaYHZ7J+ytuJtNoc4sxGKRs1ylsHtUxTgbYFE
V5kP/jB0u/gBGx+qCl9Q2MS+7OFlGAv/T0ShOS0fGtPCirIeC1v/BES27DaolMRu5eciwY1YOs4N
Qt/PxQeCZpqcFaKGX5z5lMA0i+ycX4L+YkifN3Ghu8kAnmt3Vza6Q1qTUOJKogyQalGNI9X11aip
dwy1O/E17YH69d3rnLnGjmkw9mizFvzESHIVVMyObVNeRfB38ZOwkusymB/5KTY2ehcfOXZhANqB
2XKuR14F4YGfNuURsljtLX1Mt+Vg5FRDk6QJPMGPppvYKyLcBI9XnlnrYLspI4AzIg+LhPtdL/uw
DNGzefEpvrXRa9Wx+xr5CIUtHs3O0lh6jPBTo2rXQGHbpe2CCNVlPKWRSVStxEA5cxH6on8VOf+v
K1goM9Yek3698hg9c1fAq27uqoYRqOw949CWUpGUlx8aA1mQDe0Z7C5PEhTba0QJdPDDJm5RVOis
uRHaHrrCeBg9i8pG3JIZ2GcNLRaQh3O3gpMz5W92bOBRpewGMwbLuuvezdr/NJciD7S+oEfTLvuI
WhnsuuhI5f0S1MNyBEWPSHK76NAYhlbLG/KT575nOMoFar91tq7Smb14heCGtS3UGFkE77K0YjLI
ry1OxM4pvesYnjddmp2fWj80m7LTgCLb22zZM6n3epZ/WnVJi1mr6gPZ3zezxic42U4fVLELLrSq
BPtE70kfnVPtGcT2w0S/1suOktsIbFovx37vwwHlCNMbKQks2PXqOEfsCpd8CieD3jo6d9Lnbf+O
UJWDbd1qJR+FFlVXZhP9yk2BpNrI90mTAX4rflh0RoLceZ2HuYTUnG+Huun8Y7s2Hw3iVKyfziPV
WjNwLaAdaIfYC5rUhWy+LnIsAU10v3Z5to/94QHQwg9CV3+T9f7UucCoaLUzWLjxnch/q2/54p+G
HG101k2kTxxne074Nqx0R0R9m1rpAa4dw21FNbG1SBJXExaAKKppGi8U4k6EcAr2c+SjLMic9MOa
mttlHd7hGX0mgPaybXzDqN0iQC1+6xq/xdIa/CA2y2Npm04Izvcc9foUeD5mskJPLtvMb0HXADpa
nGPLaL9G41ljz4Icxr3ZZnE9UwQEhcYITFJg0CZROKZOyOKIeWrT/yDwffY2WjxJsd5TsFl3W9W+
pSP6viZmMtIMuLrWYug7Nr/Zbpu6jsmpuNF6uNpbBRtMZOU7eN6XrtEvjI0Cw8I8SSmo0fU/jk3V
0YuWnwMNvF1us/V243ebNngwNVfO/JagS9136LdpCLQSSjzQonUZbPzcPfuyZimGoTrgAjjFZarv
OzSmGi42MmtoYsIQqnaz0B57tpy7zovp3Y7m/UTHpR2X5QAcgKjEBfz7JIsQuqXjCJguW3L/2hhx
YDTxJubRYExOQAevVAcL48ZCv18W+nAoBc1gNR3y47EoHXevhVx9EWuyWzTjOKUMiFqsPW7r8Lrk
W36xUJAIqo7B1rHvibnYp4aeHPyRmTKxrh0K7qzfWDZoTvNDm3kviX9t9XgSSbfQqd7raGOlMU5L
buTSJW3Ma0HkIFp642bd9Ff1zfGtmk0duAZPW7HuaW4oFhSxI1McyGw3hzNLVQSm5u08RS9pVgK0
dNpdfEOROeeLRD3RWcSwXxLwemR87gd6YhDjI9q3TRLWkFm7tPrjzfhNUseFd6xH78PoOOE0JXCt
6OMIqrn/l73zaHJbydr0X5mYPTpgMpHARMyGnkWWUxmZDUKu4D2QML9+HlA901JJXfp61t/i1iVZ
9xYJEMg85z2vUc95SamUGpRZLiQNHLYXmf3KrXSy2Ga945QXB9t1u1MH2frHj3oqu1MzaGKOpoac
WNwCR7ijjtXuva5iTCe9jxGcPJjhsLJbYlwojsmFaTAyG8rsPdOBDZ4Ry197JyP1OVQy2XlVZSOS
aBC7hy0/fjyHhJVtCk2mh13NwVVUZrdEz4+EfJsP3hL9UE3wca3FQQ0v4s4Lk23cW/qHK8vFrLNa
3Fj+ZdIC1tRfBTvIZFgbiy8X19OLJQSO1OXandCK9LEdndLcuxXuJPHZhV7ue4RPNYnFgMtpTz5z
m53R7VxYvocZs5qxFTdWHll7M3blKkoDplmiTqx1Aj69z+1ijycYztAXZ5gLHXzMsye5MMTryy9q
rJTWBIsYVN4w+2fIIFcIKuJaL99nGHInBfMxbv2V1zPXiYqbKe3MbWEzHHUnKzwrtzsT9t3Dcwlq
ivY2PONJdDZK2yTwyXFJWoUf5AuHKCMxwu/twC+Lh0B+d8cieGhnhwLM11/LstHnSJn6PN9nkQsr
xAEFyFCH8i5PbvSpIp/pygkkULLOjhmxDtsaaH7lteaIY2dgwEJcHqbKpsRxiWxdnqETgPXWM/hD
+/CQLAkTF77w5VEGiF6o8KRwBDolZdwvNJOPhTETYMLFup5794MyXTRDyKquhosBm+mAXPzruT2G
yHiK6BsNvX2FO4fKAQWXhyIVa4b11I4B72M0CIYs2LD5Kov8Uz608YYyB7n96M37MrfPWKAYKFpQ
N4eS1JvlGRwG2im0MQWupbpi3JIZp8uPdvn1j6dD9UxmZLBzy05taVTA4xfBFtma1habP1QYytUn
QjvoDRVFQFrEw5mZk1o5tsTytQlv8tmUJwvW8anOC/fHo0A0aHU6w1ldXrv8J30dYG4wX1loRreX
VzAxkyfQOW7ehjli35rXliOvEQhpUouMUzWazce0CYqNJ033ZggYCmi/16ehHtzryTDOyUwVPovh
AW6HcdPlEr4jCEvtDNmpVr31aLSFv2E2H+4vT+Uc3TgYkG3VQG3GVM9+JJrROrczU99BZ+V6spiz
ETcZbrrYGch4CZnHqfQ+lTYysnT8mPcKn5rel1sME5cgNxzvTZegpJ6zHSn38Sd84e6Hzu5/FH1+
V+JZ3/7v/2kt3fhP8rulWxcuEaboAE0XeQhows92aZlv2LMom/7Q5W0Bg43cHiZ+6UQgY+E99jgj
rRyTtkTDUxMxu9f/z/sLyzNtFy6UY75CC/xJ2IzYGPG1anySc33TKIpJmj0nTr9R7Nst6WS9S96S
Nf9Aob6O/yv8Xv7h2Bdl4W+HrlwLJSMDVUhxvx46xb+BG3rBdHGiT1waxrb3H8dsAkuDPDULE8VX
G67/G/v6r2BfnudgFfjvnQc337PPw+fm+89a1h//z/8FviTGg2hYLdeVLGSm+xPwJcHEFBuo61uC
XwBJ/RP3cvx/cG0DivmOABlzFrTsn7iX4/1DCMvi1nal7Tm0K/8J7iWUenU5Qcp0LcsTJosRAJ37
6nJKkQUkjBzqg05Ld8OSeDVbut55rnc1UCpfxUzrtwsOuyK6e+EGGtrd4grB4EyTt5bXqkPdiUQL
wDZcJwZs2URIpN89U5xU1ScJ3X+1I0S3gx7ShSfSL7Ymfs10a9pmpmV3pzaHC5pG574tjZ0RfvLc
qt10siOy3XX7U+xhOeMYFP9WHX02fcKJW8XKJ6f8SEEG7rHEcLibIkJ3ImcPacNUfqc9nfeiXaoR
DnGdYvqni/aDGOVNiZl8blGf9tkn8DIPwl+/H8e6Y+6Ep5wfqefJMcMtbLsbz2mMLUKldNvY5NMH
DY0DGg8SDOQ+oKd/YLJxQqhC3GLPeE4H0Xxyp5BwINKTId9cN5YMtpPHbp/jR9Kb80GZXb0TbXpn
h+EnOKHwSWMGE6l3RlraXKG8gLs1PfYlMKBBF4QDOJHiiHvrtUgwrhjrpe4PzY+z2a68ghJ2tuXD
MNjVlsF7+hCE6mNc0eBeOw0z6wHJ47YR1ve5UMMyx7+xMtta+8j5Eey3GzufTIKK4k9Yh8ehYW+T
tIHrlluElsQdxMRhm7PW7TB1MNGP7biGXtKBitepACqapHu49CWuxXe/M+3uObdDQoNHVl05h6fI
dcFEQwjFMNGKIIeFFNn3jbbvZdrD7vVTVHx9pMHQytXuNkrtmyYdho0Zpi84OWwydTVr0wHHLEmd
jOFYCvcxCGAzqdat122DAhKuwQ6m1jerlAh84BZvUheLDZnkdxFvRDK2uSIM4Lor2Zx6274vjHA1
Oeoc6P7aCsBco7F40LTb65jIwjVmD2si0BhKpYVeUV8eUy+8t738jLfwWZpfmiq/q2raC5wosN0J
UNQkfCnpFH4CyTpOFdWWwawR7Mdx7tMp/VRLdgdVlg99mm8VEWzPKQATIBHsOKC/KNoEYKrkghqH
3gSBILBgXQW32H/ejk6wDRRlcxpw5LoHmZCMsdHfrCosEXc5wxFmqiCQvRn2eIocIJxVWyIW1k0P
cqQ7HK9z7vFVpcdDOQxi59bq0NOar31jGI+aZhSnXSCC0Sn25NBUTNKapWFk0paEj65F80y0Y01P
kr8kHnBYdGoHj1A837oNhHHVhYFBNqeiAPEe+qYdbhEhMbdy92quHlxjIgw7yHa+rlGdNNGzU2Xb
cYhfLHsTwLM+ZoM8AEN7hB13NUCzf0imh4l2YJuNtJUiZVOPrlVGJHhGdDtZX0Q8ZBUQul+V6zZP
KL9StQ0dWMVJboIS1rW/cbFKaVOWmrTR8bH60mQyuJM3ThbRBTjGDfhvtIMzhZsJ+cwM9hCZB9b7
aUBsAyfhHVI7Y2NjZKFpqVf9ZHsrRLoFAZOqaaBzw+8SaCy3g1vf1zjRnJ15jFcE1HWrupuYbDtF
sy3gX+3zMiS2fGJ10tk7r/bFgd55baZTuwtSynXVd0ClEaxuPfu7wAc360vUINFDGdUzwFrxQIr8
YkWdv2RJYO27OYRnG1lfmYMZOS3W8BC0yUFPwDmYdVior33rTtVWtvGn4UZP97aTnDo03yvHiVxo
/cHGC8yvSazjDXKK59kuHuIQPw1t44GIvtI9uWitTsmorWOBmgK5b7iD2davMprqU2XP+W7gAzhL
5k/c2w21NeKGzpi/6ZSeMJh20HaeEyKqVq6VoH6T3t4Ju+4w9fG9GlsyHC1s+8vAY99QjXuybcxU
qz7cUEs2y8JvW2OPn9lYbcsMkyGiabvDXMYngcHeGh3+MpWp07PMsrUVTtExQ9BbpoPc994wsuiw
jiJenBdwu1kXizQ8d9oXWwGKVwFeu1jQGKc4a+U+1PadUUgqZR2DYBmFsY6yOj9FGQx1AlLIxQJy
hLA233SMTg5GU5JjO5knPC/JtZxz6GQUy1Htp2dVOO996DZ7YC3/NOm6Oji+e10mJsyRYkq2USPc
DawP98enaJaPcvk89fwSqQSHhuUVOo7xwIX241MWUTqeYAUz2QVKhv9DQnUtaYwuD+vYPXrds/TL
+Sp0ncfSdOyN0UeHiTISF1T7flw8bRg56UvHpVrn6vKoWLowYUzAb4kkV3LWL7kEEi6nGl5/8kFn
vBq4sI9rXBMam/QscxJ3YQHBa/Ln60vWYohm7GiBJNEUkuNpzNf1CMr63wXof6UAtSy+q7cq0B3W
1/G3X8xU/vn//LMC9cx/UEF6rknGrbxUmf8cvHrqH4xiXbkYWV8MTX4qQHG+Nuk08UthO5d4hfy/
AtQW/8CWBfMQD68V1yZZ7j8pQG0muL+0M77rSOEQVIf1tuuYS6X7cycXklU5e1XZHyRCjE2dN/Gt
gc7l1Fb1bcfaA+szivbkj6RntmZC0+0a5mydbpLqTlQz0ti+vzG6lEqogmqsZFOcl92RJGaQ9b5o
j52lr1tZexiYIJ33I/23bvCVF4xchsZMtKnFGSu7jG5+PYS6DmeW7bHbm3xVbMtMlozcBiWn8C1s
G4tH2Fq9r74plCP/YSf64819Wn1T4YhEM/zrmzdOoi3WoG7foOD3dLmvMyIrmynaUuQNqz4Ibyu3
MlZpXZAsE/c/+sJ/242+7sQv78/X5juu4hoTi0/7z9/fbI1pNQnR7RfOlCOGdGMNEHqXsPhchQbo
wLGOqebivMV8GP7qT9f6H7ph69X18+P9OXrB5Y11+msjnlGTUptJTr6UZBcwCXgXNtSGziStlSki
3Amcjh3Fi782gDvrYUKCnYOHA7ixGZBV2Bh/OSV//kQs7svNZfny1RnpQHEDp+q6vVGyxFvJGCFF
E/X5Lwf+irDAgUub2wXfeOHaDn3krye+DT0H14aAxmVeCHMeQRoNVi3PVTCsU7cLr8ywCG7wBoJA
o61DPxjDnWqgA2dIQM6VQ3xhNrruCbK1959BFJePZrE+2DSuXJILa+Pna0LW2nYiC1FEW39DD8FM
0Ii+Csdf4bD5GAsTHl+QVH+5En4/7dK2bR+AzbOE9VsjG0Tg+J5T9nv2Wclu72dr5I3l9u3T/qez
DufRhxhu+kI6y+9/9un3cPax0pRDC5nAzx6H0ZRMIDIHst/bb/UK6LmcxZ/f6tUX7AoT+3CZ9Xtv
YkjaZxh49sk3BKTViuhR+mzm5nE0Xb/9rs4rQODytjDKyTUFl+ACfrUgT/CzPVqEbm8rs8dIoisO
fm6euhhKGMUG0eb+bZTgeFNVw2OnRLKdan1gafBhOqiUdF3pbIfEQOXo2oc0UwGf295pl3XX6zUS
sTE915KODEodpEMjfmlChwjCwL4OJpgMWF69tJAlDlN613hwfsNU4gAz2fHZI/G7u7d645OoZXz4
y5EvJ/QnZG05codkVkhK0lP2b5et14auTaAJ0Zc2YjoLqqHTFaSihhyVEen7zmxW9aCNrdL+Y5sJ
olDEdDcUWm3GES6zWzxkLU2SaUAV7BVMYK8cNg6O4JswZhZNLMvK1tpctQ2tPMS9G0/Nh4q6sa7B
NmbbOUtbJNdj+zXOqUBDbzAPwQfYHwm1WH827OT924dsWb/vXRwze9eyWEn+eXWrJn7mprPMuj3j
o3zb9zMwcvJ9LBd97/A0JyUKsN4z1ljt4sczcToM+TL57Y3ZxbtqToxzWH4rUv5tmh+RZpSbprI+
RsFsbWNk12tfWju3l4AFnbsLnUw9+n1w8M0vieFFT/mIqGZYVDFG3cPMYDXrdD6tRWDCZuryU+63
COEMfieS/H7U3r1fVk+k08M+XQmc2THqUtd2Z9KjyLUYT8kc+msnUujMBiI0en0fVsMTnJV0ZD5X
5n28KcWDaconT2YPTSLlwXcNKAZFv+20R2tJmZyi5m6EoXazqpxNaQ/soyJ+hlfiWRVjaOaYXvjk
JDF0Jk2CI9SfmO7em4avUwUL36iKaWuF0B9nuiWVXtnencKJODcOuuofhQlQhIvqbTjEp7QVhJVV
TziQkTQtmG+WOrsSZt2tkrmDcy2bRWZrvLNK5a9K/2vUyK+lau6keHRLqDl5LT/ZlvsoZvGBTPpw
MaM85sCREHscd9V5/JFG95haIblKJI0zGQzA41aNA0TT3WbR9Jer6veFy5NgnbRrQviuUq9WkLEN
ZS8H7qMeu/0qH/eeTo21FY+PwQjYBstgHWRo2t++lv/4rpJdV5p48rER/Loy+yQEev6csu2az60z
3Pdl9tLDXsOF76kR6fvUdz+8/Y5/qH08IFpPWT7mIa6wX2Gnbejrwsh6ai+BeVmBjH4ak4fGQFTR
fJYK+b1vnszOIPVNzndvv/nvNy5eKfZSnvu+6Tjuqxs37MGTEEdyuKr8UDX2Lpls4yjm1EA3xqys
OyjjmwGP9y+n2XJ+WyV5Y+F61LmO43Cqfz3PcJENWlPOs+jVjc8dtnXyXGMpP41HBmGfc3qGtdRd
x1RuvmlZPFcgSp9d/ZxIiNZvn4U/lH98GkS/HmC5BY301aeBTDZbboW0eRypgsxl2QjRj/goWle5
N3FnDq110zIEZTpS3qZEIZNNk2zzaHgsUZnuJWP+tz+T/aevhnoYYAMVJM5kry6LuobCjg4FNyGI
sITaGttq8V/F7P25CqcX3WJe1tYlCgFs2tj3sve5U76bVGCiHbc+piMKxgND5iv8jCckFBZuSi5g
JN/rpjPDRyuxr7vYhIWGLeEeCV3QBfl1vbA1RTBuse8P/nKaL2XNr1ujJ30IuHSEDp6Xr2vaUBiG
EUROu1di9vfkmYT9jaWCfFvonk0ZRtJaI8VExSnwksjG9DC3ol5lcrnxc7q11nTRL1G6uIDw67Td
DFVFZLDfImZCk6SGLMPdDMJRGgbOsRfeo2mXAHpuNC9S3kVacfbhSBxkyQGH4hg6bKsjWRYh56iM
o/wv1ZdgzPOqGuCQEQM6DrNGlrPl9z9VeoHV+PnkDe1epy0xpdEBncpKRZjlwzk8665ehzIS+HIa
pOQWaEjL6CWJjY2MKPh1L4wD5Tn8pmB0NzSAQC8OTiOznuz1kJQf8rHusRmhme0go3XZF8Mbnpoo
864yQoq2EFSof1xnk1fQumy0kytpI5N1dXpFZlO4rYIWCks8fZ7bfAkhEYxQgtbZ2Cbs/dL99vY1
fan6frsAfjobr+4ztISDCHFa2IekbAAxT83anq0GSXw+kIPioTgN2EYH3O5dC38CCHQ42yn5hEHd
7dufRf5ppacAZ5NmFcLt9dXS501aDJPErcvPFVp54U24T6Tv+8DfurU1nWOJBKGKUS81YciCkFm3
+ViijcaKzBfZYeaDn4OSGY6s/I5WdTopf2E2zsa8ypcaZ7HSYZTyRdr8kbguP2MOpo9+CPwV1K63
4WQ88mcfG69PNrPC3SrSqIkQDBfb3ItfsqJDqa3s2w7EeSdz90NeyQYfBJg8zhyMeyjA1O/mMbJZ
ojzHyzfS9Pzd6Pfwdc33jgg+W6p8cvuEvb3yt6qr3/ddu3bqKD7HtbMWaO48K8l+BMz923b+9/YG
nAjetKAGRoz0eq7OxBF6RcJy6on0M3kBJURwkxSnmZr+7W/xD4ukS8HNaFQo/qq5fMk/3V5tlrpw
WWEZIZN/SSqELao6sHTeeSSA4LTCrCiHjYsB4OPbb/yHkpdjRDBg+0JAH3jdONcBpGMVSJbnQm57
ncBU9UZxRJnyFe0bExkv2CgbEZdbYB4jQ8RZ+UQnj10MZLGs3FTK+yZkH+/nanTXU9Qk2zLeBS5S
17c/6h8udLLn8Ct2kD+Awr06R10Y1zZMwXZfROEyEjiVbfJZm9ndaMh1HscvrSr/BmZdipZXdzqI
H8l2lg00x5D51y/G10Y7xjF3l6X7Gwh6jDiMDYzszeyqc+gFHU5PbbUzfOcAyvDODrBZbaFJk44R
rJxS3I0OxglR1OldE1BozvH0GFuwZ4y/lUC/92t8kZKtE00JKaCvy6+477TEWrDdD17ZbcwKFW+G
1S+s+0WgFSUvb38bf7xiaZGQmgC3gfT9emJcP0nx7BlbBmTXQ2df4wqDwKJwb1icHQKtUJL785ht
jL9dsL935B6ZhRTTUF44XO/Vepe0FvpevEj3+dy9x8T13lJ0h9CN0LWOzS3tCuMP+s8Uq0DYnJj+
J7LdRNqgDw9ChF64qq4dNLYmapR5ZjD69omx/rRqWIrm0eRm9uTrVWOYMIuN8KLc24b4zKrCyFQQ
75NW7TV94/copjrWArMDm35NTQ+VCBm5Y82iGvSCrGIvzsQpfPtTiT99X1TIfFN0t554fSF3oQ5s
pzARofRhsjNzBkSMeI5Ziy6dwbe6aTvfXydxaO5CbYYMnKsj6UXRuk+8/G7K96SKxw/OOH7vIaM+
9FZ4HwVte4MxtG8486n2opuZleZc+3W/cQNZ7GMKzZuCfQFbzesOdxh0HBBK54ptotCUcLE5oQZ2
ff2+ra+Lig4hHkF4jjgvfc5G+WHuMZUynEQ923X4ba7jbaqtCK+LaLzOLLY1p5mrM3PHtqYGePuE
/eF8IahyXRZjRS1tvbq+I+wDJlm49V6HpKnPcbLtUThuh6LH5aGXj3HU37tG85KgVH37na0/1Fpo
wxiHmcoyPbglv95akM2A+xtVQw3O1CExe3GIjYAEvMBJ117pWsehaa60zlEaB+CbjlNL5NXOf95T
0UtJuDjLNOK3naFCTtBVnqj3aTzdNiLX6H/RLcfYjSBrsT6PXgHrtyzOibDbv1yuf2omeXPQXJoY
BZb/6i5H3B8mkJXrfYedx6pf0py88ktSheE5D2t7Gxt+sQ5nkt10uKsiHGDf/hL+sMr4JpCfgFpm
CXxyfv0OqJSKzo/kYi485+vKPzrBGpMsPK+SnLxc869HTCv0h16SmtLE44jgU0Qhr/Ya/JDKPpwt
3lPn/pfSvqg6OvduBLTZxV3zkBU621hj7T8a0jO5DINvkMGjkyK4ch+OgX+XGJ+LxIy2fT7hVYII
f50OTnjX2x3EbWzQwhItPEaCMUQSBzlv0K6rqZHoQPCAMdJRoc3o0CsF1YMd4cw6aQzI2ib53I3I
+AmyvG+zfGCKUOIO7Zq0vcUYPxUddk0oi8NDbo/O+1SIL9qN5BaeZcGd3iPfsJY/JKzgc6qMfYJx
oW2a70BzjEcRUEaqQT7HGKcdgb+C6yDOQrLfhXEnTY1ltx0gLRqcewYb9VOH0sND6j9q973nPPez
lXzX4PrNYENhih8VHcR9OUhjUeehyMOKlDjHKPDfJQongTCcTlEf383wip7bwoojSk//A3QBuB6q
BCKyhbgt/OyZSqY/kpKDcbBtwqrprauu8z/RBKXXlTUmZ29GucYOWTyPU/JoNiHCvgHCgm9108eI
ui2fOtyZSomzMCU5ImcjXqVmNqzxciofklh9Rbw7fzWxcEMx+REXJGNX2CK+nlQfX/dj962aWgyD
+iGbIUyV/TaH20O/h294XOL4s+qyudnEaTPBpc4JAow1ZNfMaa9mpCZnRm7vOyPp99by7PKSimYP
xpbIcTlX8Q07e3zTYaV4NQGTXF6yvEpedZ69zxYeb7L8KE2hfzy6vBZAaGj1kuw34meVOhIHgdo9
Xx7968eQh3pbDWBynqzyHcohtj27jOHuTvF1KEawzpAwyTBIyxNxDEgEfKMr4eQ2n0a3pHuZgw4N
/ACbfXk0k5ewzTJsYFMdzrdG2cy3fYonbFDfXl5h8jfdxlkiDt6cHnBtOXdFIO/+9aMu+nVMrXKj
cowSJeaaaEppztupGKlxK7w7Uic6dCrfD12PD+YQCKQPtFSYntXPE98ApnIq3GaQ2B6EV+6sqbDe
G1FZntqIXsagTDaryniHVMDAqaG+1xk8qzIpjDurATv2424fjIazkaEMHhGsE/rTwk69PM0p8a8n
RAHkoR4bbeTGClbxcEeZ0AxTZkBKiHssQTfKJCeQ6B+Mw3xcwIwxw+u3DtZW7Za7xHSTe1Hq5B6A
SW/HCcYHjujA766OTo4Z6xPhOMkaiZr/nE0JJp1lpbZdYQfPbtIa60J0yHlmWIXuOD9PwgLCCPV8
XRjB/GynOclmln+fm03znH/KlhcF/nzHsS+4GSq1r2lfnkKSfx5wNlw1yqqf6qmpN20KR6eanWSL
XSEjOlriW7eNHYIGeETpOtBrrBRpSjtr6KiRkslpzqrGrEDVKfbJMPWV12EFGmUu1zfSry4ob/QI
0ZLxWrOXVrTJOZanBaNc2amH4kuGepcUjvVg5hhSGPoOBli79WcO29eB/6SjwkX066m9g+choFSP
25g1VNfGZM+nsWp3rX2ymiElP7EP7jut+0/4+XzQ/XBCTFTcugN6/LLlOilt/OCQG3fX7QDN2q2i
b5GLXskWIXTE0qx3ZSjzrUY1Qkfd5Q9z3t9P3uh+zMm42LYICY/GaLQf5PiMyDuHdC+2TmUAHBeJ
hl1Zex/76KpGmv2J+e+4w9+3O7SYL3+QLoP25XXXocrNKtIi9MiyihlH++RCaFnbjY3oEKukqpmT
52KKP7GQZJ8KuHRZlT4k2EveeVbqPuPo44Rx/jz2Q3+Plf11ND1XorYekYmUt5A2n8K+CZ6IzUxv
ks74enmWYaJ2XbRZgd1sCYu1MPg2wF7v2WSQ0rnBAxKD4GHqBEzKaBanjBEonoR2c3AKDEpnwKVD
ZVvTkx+42PXHlcO8rZyeEAaho1Tml3EYcyQLSfuAoZN17Yv4XdPq9qFbfljjYmlWkvYXhmm3LrUE
di78AWM0XDjq5WnSd8lDXFQbPKc++Xmj97U3qsPg+h8g+aX0ay73oo1ZqSHUwQrT+AvW+aMYDtoY
ejYfT9wFrqIfxwoKitQNYzmMNAhU3Xt1x5hiaOotC557loZXbWUX48Qah9Nt6NXT7eWRjihkcIFZ
y9lYbJMc5nkjtNeRDOhbN3v26zCEvCjxxHNC+2Rqx4JWBmKjajVvXMMlw8Vi7/Vrfz74U65ODvha
WkU3alLlKbTS6iSqHKfUNvH3w5RgqyiLHSPa9t6O4TQ6xPmeaturTrkruErVHN1eNrtS8NsoGWj0
A3O+ufyQzA2s1Df3ZkturfDrrRda9lEEwec57k6YwefbpP5eGvqrG2AXnIGzcQAnn0S1nthnvMQs
/DLUuI0FNGfLROkjC4vslDK/sqf50NBGrKTA6kX7e8epvsVp+i5NAxip2bQL5/i7MTV7NB8raQxi
W7SCT0Hdp8d2WyrvMCN5WOkgObdR+76DcY3p5rdEnwX7OA0MdsTiIwK4d6Yx4ewb9/eU85tihJKi
Ups9X8twU1NDGrk4e3333p66O2xXmc5Wt5kKl12XyVIgYJIg4lHpe88ODmKWX2072gus2UYSfbTP
sma8QJO7gQ75be5GmKHEXxshMqJeeeS8QpYbza5aMwqFDBliLKP6uSGDor6iGUqurHJ+7if3rnb1
jAq8OqbNfHSm7F4XK9HTMsHrPI5EqK2S0do5xbxvY2M7aXuPIcBGZowc1fSdjvO+cpivYiQs1nkl
QCDzyeG0UbJKDqsqqJXN9KQ7jTinekrTWhNHIN8lAk/FvhV432jyiRwJXhvk5qaNva+ehR1zHENS
nrPuvvCDd+401xtjnKx9m1CZkKe4gIxqDaua29O7zZLe287z0BEnmx+7lhg/x9XMJo3beBw/x7O7
kyWpQmYzcUCO9amozBugEiSj3r4w7Y2a6T39dv4WDTEcVG0fUV5Za/YkvSZiAg+jBoXaZNTI2Mkl
hBFSruvKuTMbhEStzJK1tpJ1Zn+we+9maiH+aMmlmuZZtbXTpN3WUX2DJLPYmaPVQAbUuHIRRox9
gH0jDfqIoqli0hptyIouS4JQ3/E6rLB+cV6MwsGKTSKnSWf/JtXzvdn6dMiWtHHZc7fCNvBlKbrw
kAZolQH+CXKL6nClyWXA6JqhhTtfq0j3V2MUoU910BwN5dm24qdunkn8wUIXJPClAErGk3DV9vl3
L0leHIxgVwPK11VPZYElBt63Od+x0O0zOcOfaquCYNA0K/lO3MYGw+jQR6o/IEkYiXZexTYqc68y
ITBINE1Jd/K9HVHK1QYNf3atA/J7bPczLI5w1dUS0wFXhqu6X1ILLBcPS2KN6qk7OwlxLok5fpCW
YezVMNw2lXY2MZNP5H0DqQnsS5VWR7Iamn2AL5ITmvOxrfuvBRtgUk3xfTc1tzqBx9/HkdoUdQWT
c5jG0+VRu2hoQ78/6patB5vq/YB/JCovpzzFijYXnFFaVXXKPGFABYlOlyCZ2lREysSYqpYmmLGX
4OaUh83J68MGlkEbakJ6geAvL/aJU5+qLjwTS+MhUO/rk2UgghwwxNrglVyfbPqbaoVa2t73Zn+t
ljesxVT90PEhBZDcpR62dA3AeIkP9OWzR/lY7ByVfGU0EJ+ScIxPLr070si232go/ixXoblB1t6e
JFZb0PsW2kcz4kgVezdlmi5elKR1BvkXHVbFFs+uepXrvjz1y0lIMVrbkFMvmaIY/SmSajqUk9xH
DNthtw/HHI0oQ6DlP6AJvPIaF3qz2xokCvWHqYI2MgwYTjrKbk+XH8wFd6q1/UNj4AlOSPmx6aSA
opZnePpFzP/rhvgtzNQwHg2Ix1ieXV6iBT/HhUq2c4PDB0aQpxkvN8Ko5k+epFhyeohlAFHVtseE
Dy75TLx5spzlum3LxaexOPHxCjzzuedxHzkmHht/ZGanLmxwYloeWUO0n2XUHdKi/+DpoNzxLCCe
gB/lrDrUxNZzgZ8wy4lUq8vrGGuxVF4eDjLZAtOpQ11M4WlKU+ToyyM/mg9G7NIFQf1vhTUcyE7a
q6YWJd9G/T6q2nH346kR+dmJS6pfCweLMieiyyMkEzuJBHsnfkyGjE9j+T4jc+nHy14nvFXhkl82
zFWGb7LAMhMrTgiAfW9ckcv0hSTvAJfZxLtyep2xjv8zZCpS7XUd7wmm8ZihmQMTT/Y1zCP6TdY5
xoH0vQmNQ5weLDq4rT1ATZ8zYxN7pvd/KDuz3bi1Lcv+SqHemcW+AbLuQzSMPhShxpL8QtiyzJ7c
3Gw3vz4H5bp57kmgClnAQcCyLVlHEUHuNdecY14KFKtLMQlKmQNdhI0mTN7kVFTXrSfDOPmcfSM6
IfItmQEp17I6ZG6jh07kMFxb/lFpwQxNHBKHze5Ba5hVi1z/GGmXWhuQugHHBb+U2YUToO5tHsF7
G0GXk3xOaPpaOkjhCwDJ/PrlnNp1e+JN/M+2pOCr3HpYClW+fverLgkqfra1IqQKTUGL1fVk//X7
VgJGlZMyn627UCkwnCxf/+vh68t//UofAaBmQe7/+VP361//8/j1qbVmVOuy1+T6z29+fZL4+nb/
+nKClMYGqz6phv/83qavb/7r7/z5ThxVvDrm7P35lv76i0kEzZASq9d/aZ3JNWffOhO36fifBVlf
vyrImP/py/rrD75+768Pv36FlaMI+756+fro62GMJZVjX+Hqr4+9uHVCGMSgufmadEjDBS3rn1+t
Rq4fkW4J6Ej5+vCvhzljkK7nhmf765dc0/ujvTS1+oV1rA3O4knTUsUKiWQj6+Y86Jp9wUPpbsTs
tGHeZeVuKg0qASYPuvyyC5wyZYPD6H5PmbGwGA1naan94EaEMZ6L8y6XyQGr/byBp2HdOmVQHBFV
08X1mcTpxyZFhTgj28DY2YK+shGDlZmPn8ToQUAncJhdn44kAEw9295U/+kzujwkSB3M2U+l986J
LdlILuSEiGeP6ItFrbrNtcfNi8926q7SMe8YVrB9ToCkI4DxNYr9SqPMIdRn73vg3RxDD+up+RlN
sNAj1dBzZRpM/1H3UmSMdD1ptmxwU2Ir6SGRs7ujJ+Kp6jAXVXOzZ7S6zcoK04Bep5b002pEPLGM
7lzIoqNcAIh9gNvPcoGI5lCtrJElcFoHGzkQxBg84n5l0fxMn8ahuad2BGXUsjg/xTernqgjqH93
tkOJMCEt7p+fw0CVQNIxePhWtxla+5jNEGkdWNPRhMOCwQ6xCI0FRUxyQuoYSqGNGnXtn0tLvE/9
Q69Xj1HejDsZ+6AsQJXdgOr8HKos2eZ+80vE/bPWNYommVGs02o6xVnyo8xCrZQez+xiS+ztjSkT
uS2bfufVVXCKJd6ElLORUY2ktsxPt4qMfTK8JNi3HmNABiuRRmcNf8rJUAc11LiRLP0cBJ3Y5gFk
SmJ/6UYnDb6hS9zg9nzNxC8KToBmMQKHhhPD6IBVT5OKAaJWX/qkY0kShpjTUla6NlpiGq3MkbWM
/KppMt630fyJxzG/ejYF2rb0T+VAKkk5w3i3MJ6lJb0OhWhPHr1A7Dp6Tjt2U1+KlMqfwdYPKk/3
SE/fNL6Fk4P0QUwFuBJUKjDo0MfD2suifWuKH0y3w4YdTr2LPRqyUnel9xz5Ko21vOi7eF1NFHMN
rDcxpDdsFEuPgbBmdkcCo7EPdYA/SJ8ZaNQuZU20gn3UnqLhjo8p4GTC2QCrwcmV7stgQjbJ1Upp
NH4TSsn6UjvMGOopqKzsA1hEQZ2G4E5UCs7BOZJtZIE/REnEFZW8k5/jDj9b6cbKpDx36EOtjzPL
Ln25Fk6MO3303yZDFEf/Z1738qGhWSWS2Xp2zGsfozC0k5buc72+6gbuj8ExuPQnybTOqKkIXUiH
O7yvAQWv9vexgAnT2iTgE1Dw4Ld466Qcf4301Zowl6ZV71DnweAEYJn0ZVzBQWmKUNOKFvWDuhqP
nB4yFriUWvQ3xyzkQpFdBehch75vV7beUmCTFj6NiKBGCt+8UuvmrHMoCZuY8PA6qrkwF/qPxQMm
NCDJGj8d5joU/WL+XbFK1ur0XavF736kJqM3iMBxknd3pYtdi2BRCE2/5G3E5wdTZ9JckHwklGhM
ldNsOXLXVJgG3iUZQfDQBt2soGMPdHiyk0b3O+Nz8jcCwza3TsoybDmpvazrmdLKNN9E5vgrTWt1
5wqIEWYgzCibCf50DnFfjQNcgbl0DxrTnIHj+1Qyu8cuUHXqi0pUPTDd8K3CUg9Anxu9wxFIC/Zq
iE5Nn40AhLLkqZusX5FzqcW1zdjjaINjLUpwdptrI7gktQUkl+48Q5a8tZd30Wg146GZjAcvlgxx
wVCyo/R2rqWwZXJQvjTLAyHaxEaaqzrv2HmBvdMaeYZzmV/+PJhcGzsr+B01CQcslhBbPRhZ/RF8
5Yt5TXIGmq7OcGXXHutAjxUg4iBBUqin/anFOH9ioJxIHrK/KCHOAi0F2Mm73udn3LbmzpHxIZAo
K2Za4kfQKoKJ8bitPG/vKjp1ZNocOmoOVlP1wzZglwgLhProJ+bmWztUbkicjrXwFK37xE9C4PAx
Nleu1prKEIaCcW/rPcTtOTl40cDXKqGRB+2W+4q55Xe3vkjFVvSwm/wFO6R7XXFKrbxeVUkaumnc
fozl8GHqYJHJxFIfCw1VTpXBOVF90uN0UK61U7ly0UL91SQ1ccblvBs4wd4oziDDGUsAYrwizR5E
F/egt9SMoXKn1evcZZckYqkRj2W2Y5dDNV5A0KPs632M6hXivJLquY24ypL0hPtlx8DdhbPmcIt3
x6xW2jSbbHMCmsDyXSDNHVjoJQ7OOzPga1pcHh8afnwqeaALdQwFwdoVaahsXeaGF7bZC5I34aMg
7CvrIZj9AGctPR6emQJ7FeN1jOuWE8NSC1MuM5ZfqGNQaGtP66db0p46wtck3/2HnBNgXGjyLi3x
keYBLzp7yC9T3r7lTZbuaDNOwrofQgfVbMs5Od6kNcY4qYQPote4JDZTSA1/aazH/OSxTN8WXLQ3
cWzP4SgHcn6TuVUo9XT39OkDxL9taw2PQOzxz1EkyS2W08MgqENQ70Q6yseBBdImA5u19qqqWtdI
XmFtY2Dzu/A84RE/DHH+azRi0PmGa5PBzVnwUAJVFIG5s0fJNRata29QyrztvBGOYCsP6DLq4CzE
m1Z6ZJJFdCC4OuOKmn5qTmCdmi4LzlMQxGGBpxI3lsmybaKXE9RId0UK0M950dBMGmW3xmaGjZT5
YAT15BO9r7PbHVQM/EPWq/vYAWvA1VYHpeZO5p7klrxZ0SOQ9/JJFPGmoJvvhkehesIbn4c+4eaN
0b/LPhLPTpb1lylJ33m7Nc8dYKITPpNqFUS/zSEr39J+aE660CCcLB/ijCs3nWvmR4sWr0NSoDE0
XhyO02j81lJqpimikXT6DI3jvZWK/CYmQFQS2m4sVU8PJPgl8YaOmQApyYmybG+azbjxjHF+gJ0c
r5zMLg9FxRFS8YV2gVaEqkm+O9NwKOjMuAs3ia/sTK/dJMrntOj3SFAGdrTiNxSFAQqLjEO7JLbf
PZBArc7N+BNBor3kGTGtrsBamVTBMSsBFzk92LosnQ660fa8u3TiGxp0mYxlFvneeFdi6mG3xbFT
NTqFu8PIkoThpYqjdP9Flow4pjhLDbdufqR+v3XUQCqZnuGtnUYMuFH33QQz75plfXUM5MKIDPzB
aecDXLxwSgkr5WoONZG4tyFzdrZaoNFK7inLfHRsp7uqTBJLNY0hFDXV63HJ3TUCMIh3L9lBawnO
RcMZdqzepJlQqYJ4iasy2JfC/Ol1unUIMusyWQuvZbIAHPRypysaCqGFUzfbgsLpfftcTvEn0ToE
Uc+j/iKbXeg2467Qa/fQJSmFaUVHSWvv9sDPbG64kSrQEyZ7b9UhEFdIB3LMHgauukZqOPc0dZyV
HpXeqhSZTe8ziojGCgyjidq6qW2t9bHt9zPYpwNWngMNSOaGymRsVVwpRumGFlIVJT+6OMjcUSs3
Ut+SxnBOFokFuhEWYtlUBmHl05oxtal4Mopy27pIyjXulp1wywxaAYWmMX7HhwB5HCp4qzYeizdD
bw9ckSasH+6A8DEkj76drHRs1a0TfBp2NByGpSOhtZxVp1IOfWMG25kpey1seBOxz21UL21ta9pQ
FXJNhWUPcXGZP0/zAkrITGBaVMp+N5FYD7YffI/HaLhIZ2skWXKLJ8IiRb+UXbh6yeHCQ1ERTHdM
tDDuMGtbU1OdRwUtyWRHmrU5hlxHLp14O0yYOM7diapVGJ9N61HPUAWgQ/NbljXeVTbuGvPJ9KK3
0Pek9mpMbGU8ec9UE4WaNX0ozornqmbwRFw7+xnlEzl2nB1PTLSX9mtUA/KgU1v77o6/wNe7r0b2
IVQZbQNnUnTHD/5BVtThYGHmpp4nl6QiAWPY1UtZTe0l6nLjcRifRU65R4Qt4UL3Tn4tO64kSPm7
HMPJvUx65CHKzS9DcXV8ZrnYxzVN9h7GcNl294gTzG9VSO+qwRQ0BgfzqmvhGvU1Xr8CeWFwYC55
5UyaaHlo7bgDqQo+kGNjcKWjhbXXGebHPpZ1vpcQywUk7zMrCvUo7XmtzRqzRp+xfnLst6ad/fvX
A7LdPsvNT1FTSNzqhYcJdaEjt4owUKye5yibLtwPhkd70I+JmXwfkYlRrQc2NEDj4B4H7WXuo5K5
QJMb3ED8WK3qXls5+XqvH5GGe3bsc2Gt6wLvsy9Gf2EPCFS5SILG2/ROGOBd3NqVpbaeq1dhD2X2
bCXttsv9+VQhFG9TUwcprKN56trAOsdh3dw4yc6gyuKe4xsZWVI2EHTPZEenYxBj3k7F+Jk2YHOt
aba3jaimo8PAWqeUmULBJ1Zb0pPeJ2YcGoAaR+OUF7F4qpyUn9KaBgJ1VgX5D6tKQukIihNSh/N7
lATrTovic+pXUEGtFNorRQkchUFgijeW71xFbFi0U5aVG5dapgerVtTyKTcLzSLqQUxTMpkolkGG
8xMvqnZwEuHvJoMWpEXw/XrQqKhfi4kfjKjT8l6qegtzyHgeeMcfs4Hiy7zXh6NK/fcqij81wps3
wCRYJStxwExVr1RkjRwZK7FdCu02UEr7TS1NNsew/0CrxzQalQ3Yr5k+QkeMKfI/yp1SE9prsuz4
ARY6TthlUbvrRk6HTeq/zS2IgL7G9m6N8jR5qWApUr0RjO14SQTpNtGMn8rWOf+qYjx2zMS7zPCb
TeaWdyj38loO6fRAHfdJKVghqrToCuUqtKvGHDipCwcHJtAr5UoGF0nKkcAEURvjZxyFshFiJorE
gxP/CMzfjTfAZahHfH1u8V5r5EMnSP3v6OqCRrR1M9rugcHa5epN4G9MaDboLEuGSTk+l0YmLwBS
ZtoYdr3buSuf6+iBCAzqwC7vhnRPxv65gpJL2Z9prUcPwqTT+W6Y5l1/yHJYwV2gN1eAFqX36feA
0+iGgh3hqGfbLe1D3/UrX28xKyzY4JLe6bXoOuYOH59Aj+ENq00Hqk9zY9a18y/XxoVLhQ9syJjy
JBOYxa6mP4X9BMZ3wiBQX+hczwpJYIE2jZGpKO9yTDmY8NC1ZmiDFXxBS/bV0tPzo4m2rWFy0tdY
+3Ui2BUCalwU1NRoqRqjAURCgc90V1BbPlRCbGiNqFa52Ix+zPZT7Fy7tn+P+oH8CHxrfeVEqXXT
DIPq30bb13qxzQuEK5MCrNKN+osstfepnD5iEy2k7GHXVLOaVmK2jUOtqQeqBIKL0HJ5NurO3+Cm
KlloskRtoN5Ulpluud8vb13aW6ZShtb0ltGzM4LQaLqS673dbKTbNNzqvRh6FY3ZFsepVI3beqym
fWeRkHcjE8slkgxnCfx1YoRzzTa3rDN/lWfJW9NrKLVo/Ayp+HmEYpSb/GshqVEWer7LI0VxrBMa
Rot3HLTexqsQv0wn6PZaQCNTV1fWLpILpo971JESl1/o4frOp6llRVB63I4s2Yq8/sGazN2p2ELW
0ojWcAraxmZirVJXP5UOBNcJnt5jg7ikJva1PemFkzbQDzlV3WOT07nT5zF2iF6zn7rqh2dSFYoN
FjhuqYxNkwhn3y9zvYawRs+WtVdLXZWWklqghXdN5jZDRm84OZbea6IFPvKiqHaNnkybRsy0JEaT
F3I1PPFkTeQaJLOJ3lj0kxhH4neUm9n6yFkWk7g0fbQeQonrJGmtM5Cd+VCO5S3wuvpcVfB0ZEt7
h+dx5nQpDeMiPK+mKA8eihQdJEVbS7PGoaWxe+YEJXmxWphlkvZg+dRi2mT5WX7GgNxlsJv1EjsF
XSJN7W1AFEtgrfOzwaZsUaS8o2EW5cbua8VMzQ9uFIrx36Veq4uM5yafuyNXuKOt3JzQzfijH01w
n1mtrVsLeS/Z2lGQbM2G41tcGz+ToivYclS/Wob23SSqiFKvT0qJkjMWOz/0nOzX6CxSFyCsfUbk
3vHHemOSIgxtP/ppmtVDlH3ptgjZymRP1iaEf3te1YGmuweKFJ31FLB/KalspXZQwKpxMg6yRAup
l6tsrrPlJ3tehqyS40s0Z9y3B8QiX8sQFsR0sbrvaBiAddL81RsPqpNUxRm0QhpOxrPjU8gmoNxv
CfAfg9n6Ib1MD1M9gWlFQStGflCX6dAfmirrGdC5lHCOvFfRb8OT9V23HYUbwgdvJLJsR2U7nWbw
ydEcaeZl2hABsZHYWm6sJQVcxfjeFTI9xXR0iApqtGzEuSBZsM7cmg3hzDzst9iwRgfAb815IC0Q
g1Ruf0QGEo2ddzzLQKJqbxxWrjNRLTQEVBD62s+CILFOpjVEcuR+MCj/NFn879mTTxdkBdWthLy5
iVk50pCb7CGVl0vANt7YTWTtPJYteeIe49KntlUZ9QHCONWjyH7hYL/rSvPhEwN9NtIxPXj2laYh
XEdccTTtHhsOTAkz4BVgUh40FvLV8sDjEuyrd2LW3XXN+mmyXRb6ViNwkQiu+3YXnL4ewF79Emhr
aH9pEyJepAd2MrfIF/Y5kdZPzpT6RyHtuxPpyTVRjR8aSUo/yphxfx2MLZIQvaMR8w+JM57gNiqY
Nd09ekv6mgU1wOmeLglEsEws67Eufu6ws3JgKrKjWQFwz9viGMOvO1STc6clbtqZDRetOW9Y7625
ZSS0eBX4PD46jmu99F+jQnI4HyEXT7mdr8sA6DmorpfMq/Zl3wJJb/NngSS0Y12Gw2OwmmvZy2cO
Veow0XCWz9DPKMVAXuks+ruo5CYIDuKM3ppCJPCk09GmFwHBVPkE7JuImqXOTI5SX4j7U8Rs2DgE
zNucUWAmhWHE2bEBaHDGMhcuRvZtNcX+vU0oONUmoYdKBd89jGtASeOlk5fsAdEteqTqbt+YtXWa
VOysAmaxLkN+y8EiIDSMRigtZpq51i/BbHAf9MSujNnFqFyD5sage3GDnB7agFGHfDnPcfR4LaLC
DbOgN7d2w7u8FSYKTVJFl1Kf9vpkB8eCs/RhKEiZu6LF72QW1wRk/36KgRk7zOVa9qhqr8Jvo5Jr
QGQwoXw5NGOj2FGliNhDLflhFjajsnbJYGGvHR1WnmXM4tBV3RjSYmFsfAjSxEEGJE33reC9cisN
JTkqJIcKB9VDKbQr9d7DAVx0ew3iGPSBSIrLyPsyATFO9xSYP+DcgBDwwiX5Nensft0WTnrOIwqz
1NCZVJwWXK0qPVt/Xfj9gWnS06Dk1p1pHrh3XFPFUVFvxK2OswfLRPSd7YF+r2w48WRSt8XrchsL
oe9F3l9Q5enCbqT7FLksJxJpPtUVZ5RoxHw05GyGhtT4WWWiuqVeux3qxn73EVrWRIH4lsh3bKum
tL7pw74bPjvR2c+NpXc3Ctifqxb/FPMwPSFWXHxziuSzdt3hs67R9xwVrGaJH9bRGIXTWVFa51qH
1pzyi2/auzmYxDu3wQoPognO362TY29RtxL0yrtCio7DKK7L9TT0m9hoioPGKj1Kzec2DR6TcuZF
pDOdq9oCTTiQEMTJaV07yf0jyjrnYVjaDBJABDVS3kOzPCi9LEjLyulmT1DK9VG3X2Zc46tk/EZO
LlhmXLAaY3FTwpr27SR+lyJv1n7m0Y1Y6xiKlkrQMTDiKwWiJeuGxypi8kW68U4OOufGJ8yAfA8i
09RBc2oxVaCM1s6haWVKCIBs20xl4izx0mYLNp1iMhgKEKtbc9TI8cb5d8MxHkgnaztim0loSkxu
XO6/e8YM2F6ru0Najws7WObb2cxdElRJu7fJOj3l5fxb8PpO/aF6toPe2jfM0auc9/KsDzrFo1x+
Mg+6pz5DZwevW19KuRhbbL9ntTpHp5JO6ySd0zOBxvxqGudYstyuO6vEQBLcuyKuH0a3lsd84FVH
Yqg9+W5Eo5ddtVezLQ56Uz9Zjob8TDLn4EvJgaZz1qbHicsIYutlUsEjYn93HHxg4EQEVqqOoyc8
wt/s0QdCmDf5qYHkeTdb3vC1FaQbzwJVSTtedgmyGvHPJKA7JWZ5ZkfLjCWGfRkYKuyzzrzX01co
mKqzvnDPkxu3114H+8w1Y9P2tbktlruIViDdunGK8w5v08gCyynmGl2w7x5jrdbvQXJs3R1hq+Ij
R55au5Pe3trhVndFcaZPSGPwzI03jIkEuA3JIp01wyvz4jBeImH771bW1Wx/uCkayD+cDj22S7BX
0Sz7H9WUYV10hX0sjfY7E4F+MiX3BPoptmAnr96o6lOHn5xnhYtTTjX8bZxg0fmc9WwjQSFZHnwW
VCA3+nvG/ftGDOJuWOkK2p9ztLMWF1FmpKdBBd66a8gbtQ7tk1E88qrlIe6Yt7V5HPdF3++GITcO
TeBkjxHGOFdvth7XRRoaBhCsCBh75cYjkkx5HDVigSKw4m8yRXaNS4piedYrEowNArSdV98LcI4s
Vb30Xla9CWDW7r+x28amd0fZc+38wSwx3JXdUfie+FYuFYPkDVHY9xqxoQv9wi8RC83ftdVwC/Sc
G63KHjUHOl818q0rW6F7PnIY8rtIbRWUqE3dl1eQeynnJ0Z0akT0i47Wv4rz/qnDoMzPtUpfkwZ5
p/HJi41KhjYlN0y0xtrhEDqUg7iIvIAbiiuTPVTARTgDcilL9wdw93qXuMOTqcUPEnz7tz6vpl3k
tgxtEf+MtIu7o3z/xJ6+ZhM8ZugkRbSnco7+EFsN95F0yUju4M2VCJ95nt4N0oYsSkx3xXuSlEd0
IP0Xuq3p/urJKbjRNq/Rpr4eMsfwrnZs6xdoTJt4o7EPeivsRp5oPeb+mlf6WyeHHpNa4p+sEXtf
3ybertCG8gLqH++24/QvCS9uxN78G2aqbId8yEg1x95BtLGxCsZA/FSsiFRq6OckA30gAKgfTWvu
GeTo7LWAnZ+s0vrwsQq90LdichqgwNHzfImnYpwegf7W1DtHnxNy0GMa0VokKowKwZdeVeExrURi
sbtBvnJlW5599dujcZQyQwtnJ1AZYw3hrqcPdEkdpJkFEpwqktQcrGMbDdZLQ+nEnw9dwf0OWpwC
zzv0e51iiU1RTeVBjfQTEij6rnorfSkEpddB/W0wo/hxtEY8F1l2D8ZEewB8sBNJ9Iyqo86tFSSn
kvb5e17RBmt87SL6SRyHqKK/vXWfk2I+d4HjIafk6jmvUdoImZ0kBbYcXA3rNHpEouJANm9zxAqL
cIGghgl/mJRoDgFuNsACfRDmPSO0gwm7WuzlsyOnXVuOPvmSoro6ihxkZbHJpXGY6hjAgiHbXRyV
TlsvbUm/kRr8XQNCeReYo3XgRM5bgsPGaipZ8EdK4zLDSXetd9Mc9gGzLGdrdXE58NNTPw6c7zRj
Hxh29zDMjLwij81vNDx863q/f+Qb+62kDDYz9pBtnyfjvsKGtpJdHp2xfXdbtposWCPpPuQ4iv18
3Q09tWwxB96y7X/zdCIQxm3LC6m3wqrMl1uxYd2YdO0bY2VP5Mc5lZozbbuppqH2VTll/tzEmnzm
/BavdK1I6I7nfDRWzNjj3M1XB8YtWrn32lt6/4LFlhHXK9Wd1Y5xnaN60+dediHC4bCBVN+l2xmX
rwdtMFj2kIFEv+D3WJPtZRMMOz+dTzxXxRG3nvEYOce07/O7aCPrFJUT1zSDscb1rOfZeOqA5L8a
H0XbX/2J2saEqp0HiCKvk0snY+F4Nfm2ZHz4wvWW/nwmARsFR5A3mb2a0Q3CSnFEnQm+siau9LCl
O+yLaHDSczqAM6vt1qCXzVtvFz+yAO/llAnrFZ9UgsnuqRuYSDLXgCZqDfKStNWDZw/aAwMDJqAE
rGw9Z/JkxNqxFTzzQFNe3dno9/bggVD0hncmC+NAcMw6IdnF+2kyyjCYyMzIgiqzAB8owkluuxOj
auJtzThqQJiaEWkz+S1BFV+z7P5R2GbyMvc3t0sgL0fOuJ3b/nMQ3aMShr+Z7Hq8QKo4DrXlAI+L
X+Kg0U992QETV9q84T7h70aThpyvwOX/+htsof3Hv/PxR816ivLS7r98+I/nuuS/f18+5z//zt8/
4x8XyIR1i+Xp//m3dp/19Uf52f7Xv/S3r8y//n++u82P7sffPth+sUjv/adUj59tX3Rf3wWNBMvf
/O/+4f/4/G8RTQk6Em79vzP1+X+Rcfp3oumfz/mLaLoA6wNYbSbmD9siL/xPpqnzby5gPq4jbD0W
JCV/9E+oPrH1tu675H//T0v/N8hFUE0dSG9wesz/L4QpvAqysf/CTLDJr9IOGQDlB50BR20JyP8L
zIJq5woXol/s0cs+66yh/Kpf6XPzGzokjHAThlmQv6Rlc9YxwKvFCe8vnvhiNi7qa4tVDNsYAB2D
MA76YvHS+6Ye70cto/ktWrjzgbkyFu99Oxp3+p2vpDIXqYR3gMCoL5UuNqTzP2cs/LqrBafMGtKw
SNiD15mNNQzHf7t4/40lBTAteQBJMMBaEgL0JovtuKQG5iU/YBEkKM23kVhBt+QLWlp6Vm7t3ISG
25+MDYctq71o4HFCuSQU+MwBO14G2QZ4D1leOuFy8xeKQrzJZovEyD7RU6IhsN2r2v5uLFkId0lF
sFMNVab/sIvkFhUYUNolQEGQQi2JinzJVghCFgOyV0rpGxu8agtmDc6r5xhs5hB4syR54hx0b6I6
gbBSkx0kyAGyEAmWZIe+ZDy6Je3B/n3muyQAsiRBHPHSL8mQOT/VS1LEJjJSLtmReUmRFEueBJ3Y
XgdxP24wkN01nCs24ZOMEErqWLscHLbJrSQlpDIuaZVkya1YBFj4zyTOkrso4XODt9yYN/ysbjrB
F39JwGC5PLpLJgaww7CVS05mXBIzDbvwXuIo89wE9zTuMOK0FJsTtGEPAhZfw4EQbTrtWOu4VIjl
OMRzAmI64NReq9jn9eBC6HE+cg+ZU+vEA06qTTTLm0fgJyL4IwgApbSbbtwlE0S+m2IuAEUU9dzn
JTeUlf7j2NnvGtxrW9Y7yz6bXf9LYOtjjwFjJzuTE8TiTyDJbeGzW0SUSrZT9pJZItqwipTcabg2
O0JNvpfYvBTyR5O4E9mhnc1kODTEaywCUTXBqK6ys9U0YcnAMBCfxkBtwX0Fm25JVPlEq4YlY+US
tnKWUIyuPiznU/V46KdED7ZgClYGJ0wsZvzUi5wciGeQ9BK2OCjSU6toLC5gGFmm9RGk/ApRr3Vc
yhhq9ZglWRmmbZRcej072Lnq4Tdu4OU1ey4s5R3gyp+eLMh104CUq2VqbbVI5og00YF+rbe5w9Tj
K9IwE0bfBoOen2n2yTenyzBYmIM1yD5ZGwMJwphjxZhhWSlqpLPJu2nAeVc8mQ0ojx00/2Cr97x8
VdQ+t36fHJKkUZuqH7+DMY/iapt3jb/OGlTWxK0vba5/p8YgOLAZe8kmy1ilHq2GFkrYOM/nTEvP
dc1rd0LWh+Uyvye0zW+TQZ6rzlZhG01rVxvVuiP8XeeYIAm35Bj9+n0UkbeKuEqFvdfe6dPU98Yv
TYEE6PLYIYE0uURZGpqw6a4LoFSdqm75nxbTza+ykYzwMFC81exjtOm9Rl0HOkuwGw1D2+g9Fbkm
3W5rO2/EmhPW/IwYycso+Ul9LuH8qXmalJ8/wClC9guKo/QcwYlpoHN9IlmQsdtjEaatOOs3oeu9
5eA26XYnMsDOlNHbOUsn/mi7nAhpbX7DjuRSesAPNukb/HMxARXeFVAibTaKPibFsGTVp8oaW/3Q
jDjp/HozmeK96D0ntDW7PxXsumRtrufpw57L9NmhsBKIFMHecSixTjAGUwfbbCHCLZZs7zwuZYw4
rvn/WQKaWn7SvBMk+DIsZ7wDtKw1hktYfAguWTd4fLZJnm/Z1aHw0FXCuCBz9xtRCm9TcqEZlj1f
a+bhRBfIIxX2hxhj2lYXRcsI5BZ4rb0TTYYF7MmkoXzB2Ldx9YKVhXq0gKyvO9Un8F0HO0m/cwMl
SDVHj+lYrgBsTXdok5tktgI0rUmeR7slWzJj56UFuPzWVayS9OmSEQ59MChToeou+igzjX9f5hvC
GwlSxU8tw1M4tCirriOdtW8YL2abfSuJqYVtlZ44R+M8S7HiBDrlnqUuHnxeBiZAOOgesHPAl+8d
Gpsg11TmtnXgYZmqJ2ETEw+Iog7RVxerNHnXYBPeFGGSROn20inRr9Cdyl3cTu+J19eQ6eL/YO88
lhtX1yv6Lp7jFnIYeAICjGIQqTxBSS0JOWc8vdfPc+zrugOXPXedKh6K3S1RJAh8Ye+1X4a5249O
bLmoHGact3a0MhQ79jpVuhpLm7A1lVGP1Vdsd/3KMdvxTVfb5YSm4TqURrGfOp6qEpGerllE8im2
cCm28fJcSvLFxsl0wAuL1Haq803lLF6ZLAT34dZ8iyrlyAWtpWnT4v1cXYpyyXx2GQomk6A9mDQY
rdAlpQvLcgZf7Tkqd2pAxgxtPHg9TN5ZYnz2ah9jcaLL1rrm3UDbLloSIjBn3r9iHh/6sCU0PZxP
algtfmcwd2yN8otrjfm6WPrzTJBXN0wHNi8F+XLOjRgbNsV285ou2Z9Bo9pHz2t5HEvbxV7WJm4r
9Dxw03Nj08jWd1uSAqKb5lsSqfjdquQ0YrXZs9/olmETadAlZh0ye9jqK0rg5VD1vjZKwxXWLduq
zDnbUTV4mjMlhD2wUbC5GGd5n56YOh5ZPzmU/joJBREaEjHJROkjPcl8oCnhu3fCbtK1TgbjBqUK
hCd71nhh8dXiSqU1xSbthwvMIyvVUItWaGkJOHS83GwYzCYRevFuNydoUKZm3JiltAk4qnbNwjVw
kLL4ZIIPrIdmV5N7XKHvZRlmmYcpJpgWj7rYd6dl9S47WX9Sxc0s15820wEFDTQMAYZ6Kc5nPrQV
wrKVqTcRtnNC82TYGqwuKnQ3Zc4r46jTaqlyUhSU5COVSP1czFJcl0AcTHZPGodDeq6WRg39kulD
GOBsCctyw+8QvYbNSx/9tt0HiWMgLp2W1tyqn0JLBfCBrzHS2DA1IBzKUhhuIyX0G1KwQZ1n3bYy
w/Ss55vZtJDSFCGF3KSBH6EUkWXGjANkknyepD1ivCOQKUIeLPI80tL6jEIWJEok3uM0ww6InbzJ
DkGI90BXEVqpIYemJVeKb1bZD+WQw7K5Zl2S2jAkGl6MJVG4aC7qa6MWg99pRudpktSvu46Pig5U
pgHU31XGDtXKHjj/8KuSsq1Y26Etojc9n5SNmcc6sTULNVZpIjoJBtxfxjD51JXBNtaps9WAkNde
rRpy+No/ia2FW60yqq2KWAilzzZGB1L3xnjMxpOtmPMBCZ79KA4ZJmcGUOHrWLNur5e08SQTnbuJ
ycVHzEfEIqEWeh8TtqiSwDST3dJrJlGIVLdr2ILHyaLUV6dgM1YmFEgF0suclihhbGtdzUVxaYrE
S+32kW1Ye8nVpjx3dopmpTe2aLOebK1/SpFL44KoWOwqdb3SI2vaKpkQ2jkEopZZ5/isXDVkRGa3
MU1E621vWhwC1RcKj/RAN8/eMuavYfORfT1K/YrUgbNjfuRRZ3lBpWZbKwf/H7XTG5qQhzlX3w0h
1u7GqFglQ4pLB4W3LYc2Lm0u0kO/kPwYFLpfVVwK2NntSQA6l7kIBJ6tD8azK6XK082yJOewy7xB
YYdtNL22cordROki5QnBN841LYZPKMU7KQpw58/BETTyDxrBbV2/1IrzZTVsv4p+07MpSkf7KxjL
n6jDAR+/O3Z/nmNomwPtxkvjGDhaP4fYIEy320yhtosNB/Jzf5ZkMngDQqaC7jxN47aJCIC3kMR0
qXTUKCJ6AhFshgENaTsMPDZdbK9qqd1IS7PupG7TmcuLMbWuVCaqJyPJQtHswONetrpmXLUWkYxt
WV9Gv3h22D1MbQU+wsN5MpAepFaPdm4+caXtcHj8DBTeWHPaV1ic66aPOlz1wUE4j9BWWrziWEWL
XjlWXmXUL+IvqUwlIZFup7ncd8l4rfXgwc6N2Ct05VYqzaFVkWHGBA1AouRKqzmHbIb3M9t7juzf
3nD8MIwxfrAAF/M09CCrQe7XVRa79aKv7aa6dWX4OjaPocMip86fuvBisO1HBoZzPTzUmv5j6pdW
Ix5U/MBaawl3o+9wAILw58bA0hAf9EutQ5nh59JQu6kC3M3iGi/NeAf0WzOD/yQyej1KkeoD+UAY
NVa5a2mBK9mBn4/YftBwiw8IS9NcKKQ8c44PVhzvSjLM7CgsVnMVb+HyeLQeO9QD5CjJTCwX3dkY
aK4WNT7metv9AYUS2+hLitR5GZC3k2v0PrXt29i0CNTXk1J/ImB9lrD5p1crUFTSuEhiNqY/kjPv
FvuDnLzXIIoYFudPRR9fEW98tPp0kqiu43xh+V5t9CnaVm35pc3yZVBVRr8ULJgCbDOCxw7Grpjs
J+wW2kYK1Tesy0dz1raJ0u/y4UZgKV6y6kxB79sY8NxRm1eVYvlGkT0ZQ7aNzlXDxXUJkOPk2oxl
De+4VOzoyLJVKLFeTkqsrTia+DQk3Rr9o6TmlzbgSKlUykO5onmwjNptJ+ec7w1qSqtkBk+nd9BD
xVmhPTBGyZWuQyU+kOql7gVQQ3ah8Ph9mQI6WfxKIc20Dq+McnkxuukGNPnJXvIHq433Ztqv2U+t
jZ548aITY+GzDN2jUa2c1bm07ez6VFukY9OGmXEMs8N4YDTwOmBOBt/BltJA9atr+7yN3/tUfiT3
3CJM1LPMbp8Y+tWU+rc2RV2O32cY2h8AgwddKo4OSdvEmJ74TR90rtKTIZTI+cdsaSdptk+GXv+k
01Oj5JcaRQGemH24PHdyu2kYvFPfubpt4+pDz6kpF8cMnyWr3cVW4jm5sy97jjQE8tRu6yQHtYXs
bpPl+aWZ7G3Ixj8sUnsV6PM7yYH3U2aB7a3N2vdWkq+mTQgh7OIg3wIc+oP3wpdN7ZZj/53H8ktG
ojhLvdcM7RO2yCjNzgSnrmUrcFkdrro839l6/FgWqWgY2RS0v8CVHs0++JBr17GnD6urX0JOcEtq
kv1sPjWZ+d1FOFAW1X4ecv0Zaf6300lfqGn2hcU2NiC6yXEeErTa5oicLt/ICahZcbBghXgvE7x6
NsVbpCM3ZpuUR2/QmIoWB5sGILEhxXyqw6NeAh4YRmk1jSAUFoOP/Zy36HNt0vfmX3XkI2fV8msx
MZ9KDVEBCxqq8tZ19nOeGn4rOaeJYqKojLdRqz3OaauwGk59qvlV9t5LyWfBexI46a0vIx/f9sOs
l/AonGLTS6QdyvToRn/jhBG6oaR4UjX5TlXsJXO6mCmywTzatFq9lbt5k9BYaAncIye4JUm0S3Rl
E6rzsTc4tJkJG/1lYuaPF7cCrW8ltEQqcPQs3lpD7UOiYoYgtQdJ/7BODBrPtko1wnAMC1s8wksB
+F/jmKsyGFdpH303aH/rAdoEdjbadh0UyWS4CKsOdTZsFRsrhd6n15qza45Se2U46mqWpu88S14q
0GqbELIokkLUxuiQZ9j7bp1KTw2XTTfIq+PcqPta1talYr0sFUf1XKFVjeU1YT5Y3MxT5zxWSU3o
LouNtireEaetraShaVsui64LABQCJvk6OgydtHodm82rM5WPtQa1wUgKOlMdZleGVxk5XuJK7FFD
actEjuQBkUHHdEJOGBFO1QhXvms/lNJ8BPe8gD0s4uycd/nOlOSN0o3nQkzyjZxoYGxhKa3RVHtG
+qyP5XNhVofZGh56LfFIml4lbfHmzMtTkis3vcKuU8/HapFyd0T27mrYnNw8oSUqDdaiEOVEoVcH
RDjTBurmtuNkYiaBp7LOZJyDs2mlqdZDnXdvkQb3HWnXpF8Nbbw0VvEW5WcpLg6JzhWX7k92pv08
InNHndNrbwqwTTB7qOlSSgNzXRvBPomaN5w8T5UbQd8IOUcMk3Vk9HjCaM7HvmxfOsrzJm4JJg2P
FMBUWmOK/BDSn/loNEHni+9VyPNDxJSimM2J/G/pUTWJcyy/oeT5iXY/8PFCbSmceFdY2Y6G/iPT
0YZB/9uqFjHQmpcupa8682uqjI8Dv13PhUIpDpM6+LZc/4QpUTOzClfUWF6bukDYSjjgElDiDBfT
JDQeCgK+ENBRSRSurGl6EO8XWYLvgzm8OGr3kbfZCRfJBi/6hsBPjBtXtWJDj1ZI5XrcHIv5O9PD
35jEvk7OPgNLiVHFYCp1tB4PNa2wviQkbaP+EDUi+2bNiwr+9kwXZepEdXQauZWSdSvG4FFRuz08
FwuWT71QYZW3rrktAdvrWXEzCX+fhbRHndptqhfZVonXLZNsXOVIuw0g6OsCxjIAKjIvsa7g5l8z
UBGa+/4YKKPsO8VoeDTot0T/QCtwpnOlYMpKKrb5MVt2llPc0KNxuhqWt2bQcJOV1QYJhG+YxVmW
zHcW7ak7dYM3a/l32s77qf8JAedxAn/JBuBcWiapHLLZZtSw500Kc1PC8OD8JqxRA+YKvY2xsaGr
x/TveLqJXRi3nNINxD23w7HkWN5nBg16OrF2jgd7r6NqkEiAPDJ1pqorZ3+sza21MN0u8WSUCfUR
qNDfrCvu0rdt60Bi7SUSAhbOn6ZCZWQU7VrXIufSAbNiAMKprl1wida08KB3w8B1DJz1/VyEnNXm
HR2Aa3tD51h0zp3NMqG9TaXa+Ki3I99ow21PhDlK1PCJjuBrifR0XbdJs+sHRuYhngyrYSur2QgQ
1QgiP8bWp8R0LoFSq5tR1y7mqJ/bpsQTpkkvtZNB6gvDp0VCvBQUL4EBINnoQP9rUy95UVfr26SC
SJiBEnHvYWVZ4UAbFQAQ5LamAhQkHVtUCxlecJaogA+BDhSgArluNbr5Zkga5Q+tHrayyA2aUPL1
+mpIco8KPuk8tR8axB6IuUM5WzUt/ZSt4paGqY9g0nY2dd3yCsXzmjF7d3KDynI8J6p3YDS15zL7
w5LhsxlPOtmHyCufm4p8zCK2t4XFW4jxR1ZRyqEzpUPGhGSYD45lUAmJHQ5LRP4u3liGBin0WJQo
YZl8RlXOJzjvd4YClKGzKsDjwBVXSV7vtKwmHUWSfSh/8wMRSxbvBsHATovGKEiCD2OkPA1jhHdS
24DBseg5Jw4lLUXCVZoDoskBuoQxEUA+mPnBKNNb1mc/yUDMUOa0a8fk6bFR5qJmXqJm+s1tm8vd
KzI/OoByWWXas5ToL2WERQkIzq0VR3LTsBbpbMENVTA0Z3Dn8Md17hSaDDcKTJYNqvCUg61BousK
233eRx6dKm40oYnFgaU9kc/xEiFo1y8gjA9WVZyrwvZThUPWGGB0tMH4jnr6e9E3pp1vif2DoiMF
M9U/Pv/sBy4ROmFS1RWHV9Ag0jadipdqBNskGfOuV3UQR/UXl7ijDF1ppch0uHoztsRT491Q8AVo
fxTUB/qFwMGvXG09go1q9KmcmOAIIeRvr/TXyPQ7pDKWGB1WUDFglqHm076Ft4rXRxAFQQ7GFAm4
6yHfFbnlyZG00ck5Y+WNZDtF2qXuJpYOCJw342Q9ITx7D1qw9nHpLlW6001jh2b6OSAwCVE3eGMH
qTtHzGm0e8VlYbhVwQcF4/RNWyWSsnDkp9g0SvQEYwagUk6Ld8UZdvYyeqOsXMck/pbHfAVf9BYm
2pfazMcE4oUHfOSPPBnb1B5ftJimxLJ8pkPP8sjVx2n+SOWrNujRLuDK23Zmu9L5JDOSBr7JwG7N
0RhB9+KXxU5Kd1Gnyd7gqpgEZAslqvRlhfK+TaoruYsrhiBuNEwnllyvJtNCdzGnnyhqHmOmfqN9
ZYfi1XKwlqUGIMXS3MIpe1Lz/qzAEJGT6LHss4PRBdXD2Mk7JswDXSJcAebVBdv9blVJ5h7LLKsQ
s9kxnP42u2CbTiGaLHimMcokZ+z4JKjHesg+Q+p7oqSMxzEdNxOh5qE88s2U3WQCXDHTdyPo3mTZ
OHdS0/tRnt2wUadm8j0XP2HCQKOgbtTJIzYt42DlylFyTF/VJBfZT+iCED815ALxi8xbBL2fmJYn
t50tfP5x71Vykq3IPLu1IInRDX+ip+XMKC/UMSCNyYsUB+cxHPECI2g8OLKCEqWqfrA+7Gd2is2i
nvQyeow7690ZnGeRwkpSFyaMMgY2M1KMNK2PUeRiS3rj5k33EtasFCFn1s9olM+JNZBl3kRbc8mE
bLr8yYp6p0zFBaOAHysdW1kdb3anYFV3kBBLKK6Z9kKKDWQLz464gTIw/nXv/qUkvvyXx/7ly3/5
Z/d/8df3i9tNOmusnnJhLDFvcVIqIGl4CZsatHmgEFEL36LYF+wKWDEv1yLBNaNnAKhUcXO/98+b
/8VjE8uTzA0Yi1hjnELWC8v9HC0E3Vu8G0pRVHsbHc5fN/cvScHpdtby3Mj90ME0U8s9hl++AfRM
gI4RwZ6worMFxapGXyKerj6hnvHvd6vcIgHlfnfpRDS2Pa0DO+ak7ORTvr/fYCH9z3stEFUzwHGW
OaSHVvXONnqe7/1p/nU3FT/l/nU1d2Jgh42yAqxLCdfsJ8ANcDvGv2/uj92/vP+BZYcD7/t//XEr
7hF5na24XowrKG6lzMySB6viBThxx0YzrvZs0Kp9p8PPw8uDwiCN6j3r1Hp/v/fPm/tjOdSsndN/
2dVwCaTxO8vwJpsNZJDATh/skHEcQtivhfXNCd/FTAGAFiseUaDq2xSmp5szfMvQSA52y6xKHX/S
zh7pUrmBpwStvwRdp8yz5zjAYBZOk5qBLDafIHqlqRLsQrs4E9o87xt9Bjkgc3Kdh1PakBptGda0
Qrj7PhkVHgEugnTLQOyMV3mYs/1AE4DNozwhyUL93A6zv5TI+UOwI1n6K1v1Xptsfe/044yEarna
yZjuVT3oDlFJvuZcfzVJVG+HIgAdwja9HYtTW1f9qdNrhzOqeWDLULoM5/3SGHZWLRLfW4Ufo6Kr
l1LezDIHMhSyuaQmtbhU2VJ7ImPeM3N0hjrs5500yo/aqLSnwWiOBGb3kIBNggqQ/lKHu8/IjrOj
jEo6LDrtNKiadoIlwKdfm/aBZJ4Xrfq18jT2+Sf9CRuZlxf6sYljUzjZL3E32TtL0YKHVA2ogDCf
SdOHgtRwZVfqT6t2+bEoqd8hPh37iJKF/yf2FDAtmHlVU4fxb9Rwpnbaz3Fq8MZqZXGW2qU4L/Ev
wQEGsuMF4TXTxWSQSQg3eVfgw1Hiyh0e6zQvTpFl5SdZemK7NB2NJWy8qMpYqTBuK4iYXQ8Kdn76
c+uIZN06MiPdhXFxVcPaYpRVzw/mlsCgX40RwcKKzTVrh8BFdQmxD5AzNXNholTNFw8fJiWjyrxf
qWg3o3w+YQR358IhN0g8E3ZPEts5yhtFRiocWHa/uSuyS+jkK6fKG65ETgYLU33jeidvGdM9UYD4
sngT2SihNGGhkrOT429F5H2v0trU/Ptjf/3x/U9QUuKF7wlAtw9LvC0qLYO/mL9qjv3dm8tDiYvN
JRHgBjeHEVpzgry2T6TgeZpgz02fZq39yH3yNOfhMSXbgj76ME7KU9yFudvpyguu6tqVnOrDUiFw
KAtT2Xq5jsvQH/JM83RJJieZSlExwZ2zgNlK1qqus32lxQ9tQZ2X1JiroVbGGphNC9tMLA/GqrSG
V71UtwN5OZAd1QoPHS7hCIGsGVCnopK91mE2rcjk0leFPbBBUYYnh2uVNNmPI4hghg3zpSbygYHW
nvYWCAMWYbszXsZgPNpz+j5KOmUqjadsthclRzqjNPtsy2qbsmRy/MCAWzImLQo9rTrn1rFjjQqW
c3BgxzRpfIO75UESoMq3CFKEd9yBPKj+jDVFmJXLH32FkcfKHX9Em+hJysEmuskNFu3XoLdza4VQ
RiOcrkHMmX+eSiZ9YbvCYLBTzEuAapRgy3gtqeV0GNPFXk358Nab2lVfrosAe0RNeOklNXtIHDQb
GaAdVU3dakBnHMc4XKWTDPOCEyEGqoUMsHqQXoOKzasaFex203LbGMtnAH6KxrW5knhLpOrVME6c
8Z+crmA6bBXPM0YsadYe6lpBOm2Yj7YS7aoOHqdyARM3MyRnZ1Ha3UeB4iMtzXk9W7R+/fRTVKWz
Qx0rXaQJKGnVs1KTVfWgIAo1w2q7QOjyDPo8NCDJeVlkHfsxL0M2o8BWH+SEirJVdz2LsKlQerft
wImWRbVSCMlwNZocLSYPSSsRwVbwdqN4PJbhwaKK8+JWBsWVp+j1J5w4Wl7/wM/4stBmuj27ShlT
zaZJnBt+nmkbGSpe0cJQDnX4OUSK+tobDFyMdp9Dpt/F/aR52LFeFelUU59VJQoUvam/s1rhND3s
yyr6VQjTci0Zt3KTXRyKs0Ed6IxDtGJSrGDkAjdT0kBLUbrKGq7AUbvsRSnZavJhNljZqVaMp75B
6d0QsoyFuP1M7I5JPUpxNzBoy8ibcsNvuzWLA9gcpGo0P25oauV5YpzgqrO9tUzoeXS7xbVpq2cU
U1+Dnvwk/TcBdMZ6UOfAM5dwy3lXv+S8WLBHXBWi93qi42cfMD3DXZq9zJktZmddt/4kMq9f14yX
O1PHSlo7xMl101mJpt6vTZaPdYAuMBWJBcZnRGrN2qCj5O0+V8ir3wND+amj5WzGuQpoobH9ZGpX
BRt6t4kc2V9Gmc92x6zQVCmbGXpEcxWy0ewlnBCB7kVaRShppPc8n3byCCiyXTOsHwm3TX1JxfqK
20j1G2v2HYl8rQFUtZQtT9KSgDfB0gcl72SUXbwJZeUWGdTMKrCMFdqeYWWBGsBwRv2WFT+TlI5u
m8y0w5zZGOmax8RAolPi5LB1bAYVyjcHILvRNjq7M7RfRmT7ltp89HA8N2bVPDKWdbaarZxjllKN
EV0zAfXU2FQQ1Ble2VlvmQzZp9DCIN12lbxLSKuAOtfnWwdIhm8bEOPKDI9XO417Tet/zXp5yYkA
5nube8LhH/pgTl6y/hzp7Xc4DU812gMKNTB4oxz4TSBv+iS4MGUB3xTWTJ/xgXG20YkZBDIWhMpX
I02jmyuiW6jNn5IJsEtROvqTIJFCJJUFmnQQkNIUWinOen4F+KV6odtu3AnTcMZ4QkBOY4E7rYtd
ym+2ajo8RLNAokrhT9GCSOWcpwEPwxcac91dpwKlmkZAVSNbto/kL3iKAK7KAr1aCggrwaszq2LA
rLLV4nETsNZOYFstAXCFMEYJA++DkSv5CSemL9nGENBXWeBfaziwuHakvS7QsC3qfG+482JzgY61
BEQ2FYDZVIBlx/KVjDPSce+PiJtFYGjV6EkTWNpCBlALWyM7mE3NpSqsANj2kGz/+hLNyabRwdwC
/NDXNNksF0XxBwp3ElDc+z2TIfIWK4M/C7pufKfo3u8uDQPnXEB2NUHbXcDu3h+/34D1IXECOi9f
dVsZXm8iwL2tQPhG4l4M1dcUeN+ZeSofwWInC/RvJSDAscABF3cycGcCCVYtcMGqAAdbAiFswRKe
BVQ4EnhhTu6HSACHeYMeKsEhhgMOjFhgiSP4xPeHUoEsRllSrOpOcIzHFqRxDdsYR46ztaEdq4J9
fL8ZBAp5qoAiW9CRscER69Yg2g8EOnkUEOWMMYiXCbByOIBxhLQc8o6jBwS+bAsMM5CSkVAX0MyY
V8oD2hL43ALcDN3gSwnBNRYwnXvYzr2APFcC96wL8HMqENDIHWWvF1joXACiDRklXiyg0ZrARxP+
84e2tVjnqEgPI+0JmBgWF0kjAkYBUDPfZj0loNTMFqpDB6c6Gyt1o9zZ1bgi68NwB1qLVxnHGlRr
gbsu4V53AoDdC1xKYeAdVAQe27qTsu8PWtCzOaQYgscAtbEuN75dAEWxoG2nArut339gzMQNIHcp
0NyDeBHCiYVBD7e7FgDvBpL3/bknAu59v0coguX1Av3dwgDHpx0/NgOfNKX5owpMuMPONxPg8BKC
eCdQ4jJM8UgHLl4LzLi09Ocu5wnEOKdUVvAelvuHqmhtF3cknFp45bUAl7d3hHlIOTdDNeeFXmP8
zo6stSvPBnyOTiiUAKFbNtMkcwo9JQgFJh/KYMgePm7keK0/6tdgpNabnRoap/mhwVpPBHRdkts1
AZb4BwWQXRVodgtG+//bIf5Xdgid7up/skPsvj+j8t/+9lbsvv/935S//sXfZghFUf4h6xr/KTpr
JlME2f5thqCs+Qf9nmLoqkOsG66Ev60QuvMP5GMknNk4F7gUiozMv60RuvIPxzEcU1Y1w8AXJmv/
F2+Epagiw+u/eSO4JhASyfNyCPjSFc3+lzRkWvS6N6zAPClzMgA2L1djFIfMaxdIW1Wc0fdkEVui
+00VExtphhHCAKvdZ0rcIscSd+83SYssihgGYOFi/HG/WaSoxWLBzf3LckpGyNFZtM5GNd5qjUQT
L256Kud9rKl/f/nXY9DXNvA1oUCGrC2gfdUYqri531PbiQcB6IIHsgLAg1NT7avEYph2vxvUwHLG
wYKDVb4utdmQNdCgIxOXAstAHl/iaYA3TQFVnyZnRPga5SjPba6prcX+DSINoxbTCcd1Z+fHqBVg
rInFisNMQOt6TpaFKeNbtXbtnH45hUnHhUpuH7FmY6sZDXt8Ysq6VtuLZPBQ0xUQriWLS39YV1dI
MsNasnhOYWI/97Ozs/Btxkhqdpq6sIpuURkZhl3tp8XJsXGIuy0GxwzpJjJPTZkAA0nN9v48pcoE
JyyeMcY+a4cet87CZX+/UZY62shjfJ7IJdvGzbwNmdztU7JoxHS2FmhAscPMiGRaKyYW2M8kTg8R
yjO5a62dCnWnQsa3C8MRO6417bCN3vI8rkEWYRK4s9AFHF0ZIaBTH9mssakH/nkTknr9376cBdrc
K8bkcbKVfo1XsNzfb2Qx8rvfs8Tc735PtVVzmxFo5IgJ5P2Z32+s+0BS3EiLicwv1xl5D1nP8h82
e5ckwzpMN6q0zW4guxUXDYvFWiJMVvWj9qC0aIbd+lk1bgR1Tt8QC9mvo5wrO1bFa0i5g7RWWMi5
2Rq89Upa5RVWgs8OIoV0q6GU9v2Ve06/cQDVvgyIhVSvxS8jnzGuuGNL5OyhtQ6pcqw55N/SX8Vj
FfNaHqPYTzDeoxRMd9DCS5qsFpTkxPb9uzTWNutwJGVN2oPdciu0zd0+IptsVR+mcQWPgishF0lg
urvlS36OKpf9F0FG8ZVFowWh1MUN6OIExeDCLpbVt4McrvGW9MHSAfmgH9zrhW/+JBdmu6jnyPOC
ZCs4RZ1b3IqblqzNF7Nn7SteNtYvBl2wzi6LXI19Nm6SnN8VmaWzZd+VMexE1zC5tbVqwlPlfFXf
hErx8p2Hp/jRfJEc1wn97qG7YTvglUDPLLjPG71eAURL1eMstDxufCgfga+0Vx6HCe5a/me6I5/k
AANjYuvhVu/sw1kQZ4wtBsa9HpL7BEMq65IVLaGOud6dhs0cX9Bqwlucf3rTHZs/gPIsWj+GTumu
rFek27G37FiVu7y6HWwfrDzOSv6skKkj+cj89oTXFMPjhMdV3SOl6a8aaSAX9Vl7xZWrGJxDXDRm
8M3bRw29VriqbqRA7GDbyYWvUSiHa5PP5rWyt+gcRa4oGqacRZCf3UzoSm73WnxZz8WL42fnBMbV
SAbPwWneQT9aW0Q5Eu8i6Mpgw+AF3oPNGWn4Y6krXGr2Jj5m80q+zLWXdx56avtJe5DeYFnzy3DY
6p/6z/TEQghfzh7cCDuo1QAaQEUP7WXfZUuWESDvTfInZ9sCvSrx8qOqcabY6i94N5hKhW7/mJa3
4aF+gff+wbqveWMlBMSOg214sCvGcC7NVYbkbEXrDnqYA8rI1iqLWPiM1qGDiWiuwo/m4Mc7GZ3U
E6KRmHdiNaEixxTEgM/vHvXIW37hrWBMcFWSoXxrle7NX+cPjcSh/dG/QQh9xt/OI+edufXNG8Hq
lYudJ1+eA2Rng6uOnlweqkuL1KRbKa/MleqVs2fgx7YNIxHJidtgN5zngnJ3NZqsg1wYOJ956ZfZ
1uZ4yNcVoLvvul2PSI697+GIUmA4omwyX/UHrICs2Yaj47Fbyj0MVcTd0fK+xcT4+rBYqhVSSpxI
HgSdY7fQq3HOQFy0tX+LZT2/yOBOmId0b632zrkDVo6Nqdr8JvAws64G8KrcaxjY7NTPeVmVe8ZP
XHoyvt0E9m/xm3ckgegWv7twYwI5ctEfXAmW4zVvPxHtrJWv8gf7N2tWG6ICXFt+/pZNU/I2PxsP
EOo5LY6b0Nd3I4MKVNIr4zl+X+rVuC4JE3XHjyFZL7vqknTISl1SFHkvo9YLgpMs76qnYA/ev+i2
2UX6gwCa93eUfN56PnvF0xR5goQdE3TmTg/9S7DsEPzIYoboOdLa5vcoXblxW8ST08HoCVPYFlzo
OO8o++wJne6APkjyw0+GOBEeBjDq4LTZtiREFvnmIx/vx/yYfME/cf6E1y7YG9iUOYFoPzZ+G9Vw
I5R701s5PCf1MWWBfGNpPElrvg3UQCTys/RgSR9EKlIWrMv2ofmD9/otODoMluZLOrtD6IUvo0ya
wothMgVstgB/Uzj6+aZTXqBbyvJjO50t+RfHAXF8IQRDzra5H+g43/w8+8mTrYyNAq3b4/RW4Q1F
/0l7cltuwfChtj9CosynF7uYaq01PkKVm7UOoXuVa+YXvoceOq5MhgmyYNo/3POIaeD5AtqmVSJE
tfOy4CNisosJEn8iLrXfbMd/6F3WweTzi3H+lzfUZvvoT8jEwn1Ca/EYZm+pfsTUydPtVstx3K2C
t2aPvy/m0ncgAAmHA5iNKfxDUBzDnTTfFQwA+zXqRzXfLvJaLYG/XsqGwaiPc28YN/9B13ntNq4t
W/SLCDCHV0blaAX7RXBq5kyK4evPkM8FztMFNhredlstkYtrVc2agbfHLLmdXDxipXKbokWCZG7D
q+3cV7tpX4A0RrpwtjFXbY9GOiJNWafv1kpZJSd9PS3UnbKf94+LuWJF57a0Fu5G59VsMSkTfRSz
mDgzhsSCDrKYG73MBHdVm2EL7UmPBVLLQj7LUHm0FYEqj1PmDW+lD8/Ih2qfYc/m429ZwA/sdumI
XGoLyD+tmUr7V6b23EHtB6t8NfIf8mJ8jYsJPYDS7JgN5Rc8WyLuZqKSTi9XeOIORKeGyg8fj2w2
SGjYQMHmBmtNglrywLDlOhiSt7n0e20rPRdPlQCTrf5w+Pty5YXZEeFQiMWngGbMrk5sRJfXSwEi
7SPoylS3trVEl4wZ4kU4kDAsYenA0aszw4R5aCe/cXqUE2yYbURJmMh1SAhkAjedAUlb76Z6ANsR
uLauIbKtrfRqYEghQ/3Ao8GOv9VbtbXec6IXjnwX+edjHa1HFMpUGo55qyuXt3SS6ZntaTMG5hfx
Ma64yU5T64JmYrP5TzDcZoeWEQFj0JEdFcguGXle8dEdheB5nL0QH8lVv2z3w1p5rxdHHRr9b/Mx
7pggmfuK15i9aK0uCnQ+btS7ybDN3fQuQg16a0pHRM+w5hoBxE5QpAU7PmN50kIqpFy16BWWcFGe
6VU5MC5o8DvA5h4PUPDiQPyy3sVbD6l58JoLKmqwPj9DTH2e1tRKvAt80HAKCPBuxPMuW9F247t3
xF34ON2GW3Ph+vOPxf26QkRsNzsODtB2p1y2b8MbAAwrtnKxjOhQCWW7YmVcpcv8S+QQdrF5sWUW
vaINGCq34xmUvfC7P1Sfqk8OyB8wyxpyRQj5DyxZFtGpX4Zn4c34YeE0gXQRuxskJO0qYeoDvbNz
aCJ08WbOZyztMIR6fr4G4Vd0hLAK6m7RIIdBV1wGuNrWa0PxYZKnqY80e0NsB1kzmB9B2C0+kmOn
QtP0297LFj2BMr0npqdY9/pnoCPkzhHfAEv7yucr2piQlE+vrfflD+e0xUwl95UrVmRRUP4wOw+6
Xd9hBefIjwtdVb3vLuJXjq//3cSU0E8LH8oXY8O23UJ7xwAuH6huD89Tc2rkrRQ7z5NSBla6TN9j
3FIRgq/rAx4z+JbU5/SbD18r3rDnH0AkFmaOFa/qg/x0mMG0CK74fWMni64Qr3rTbvfwx/mrJdME
aVGc1G6J2XGRQcGECWQnHxMW0rt0/7jxjnqYs3PsFOH+WQbPwoWqT9tk/SNA6PFSVTmViu1P0MRn
o/oa80X/Uxd+OdwzxteK2yN096kmpP2w5JrnMHM3www0yiz3NYZAXGk3yky2UdOiu/hL0BpQj1dY
ypaSufr7w3iZt78UA6bZfDwUopKfkcWYuMfR/O+rv+/9/fEXpGyJKhWGCQcu6yCtVwjQlO6RuA2U
TixG05pqn3YZbeArQOb11SCN//dVjncos9TXTzKVxAZsntajJcYIj15/cdSUrlj8v7+tVsh0NX2g
jtQWRoIMJxXudUNsslxQKeIVU7lCSZ/Zv/5B2Xw1mwqX2oI6gnXdijTwjkjKyW0fRbPC3pNj/+9L
paLFx4B5cOSDznbbuV15w93iN5YBlB1xS4vWsj06cei8gnMbbPwcZq+QvMhSGflXeZKLV5cy/KKT
WzcLRV0+jZVZ2cUXpj7mho4n6WzmdnQSRB6841nOUM/YlAjKExzYbJrJ7VOEXeAQdmrpAS+q6rt+
+7QNRz7rZ2U7SQBxa8H0wZcBRmXDy3+L23QQvI5a1CJdlVrfq26MAR+byAm3/bv8ToM0r/n0uwQ0
0CbKfKHb1nGK3N5X3/tt/UHXSfQHqHOEYyrsIBPOtF0V9vNWI5x6h6dwkD70c/clTG7425HXrNjq
exkYg09CN/d+qu1MIyrSln+fP8mBJrXKTtqX6WpH6HtQB9PopO3AMMevwi+WFB5S5lSbDk9XqiSn
/SdA+b3jnPob+dJHQt33bhwBwbl0ECN3eKG+mmd70J3He/tbftQh9EUHE1JU79Kai4eUg36HXwvB
PgBmLVu+NmeMDhig4acM2qhtYLRx/h2RyzJwph7eQiycqGIjn9tddfaEINguFtqxW4XbAUrkbiLg
BxGaYUNHhEUr/gxwBxObvDZ13yULEp7I2krY8lyrJEPH55d4qflEbvP94VcP3KMQCyPZqjAjd5LJ
Hvxww6okSbr4IsmVnup5i7icA5da8L5HZ2QfizePN8OBRrbUlzOGWNsH9H2v9eOVgnsmk2i7D7ov
wkbUH161Jo9mcooFKs7Wsb6gEQvnLvJyfn/BN07CqWYks1UJNjY430/0z8oaHEVaS2wsZ8R3JHdg
BcaQd/AScuzQBNjGScT7AcUD1KmfapHdmgcdPjUVdg8289qMg/yCgkpy1VW4Vr0QV1cXeTz26ydo
tGSBsoxM1eZb+uAoAUJJNltrKy7RqI+L/pLscWQ1bvWKsTn03X35EZ0ZBChEXP8YjnJ8PD0jccJL
92BlOtwXy3t+MVdUuMu3aaC11GNP/sH4oaKjErA+dvgc+CjmlNRnedksxht3ow4sv9o/AITeZdVO
LwhN8y3dS/8qAhfxh1r5Fo1Ayh5cYuC/lE4U58eKwIPQ5bZXpYt3LubsMARha77EYgs8Mfmia/0R
krx66oGfODhzB8BMkI6vmdL5JUv5JNSIqBfz36g6irDV4BrSu39T/NGe6kG1fIFl2O+9pqSeRocC
6R/EAIwAuu9V/IcW/bmhjxRDZ/iYN4/nJ0wf2BAYmhb4HqJqrR14pjRDKBL7T+0rR6CJysKeQScT
35C9R3h+6cRuvngdl5imAzMRNyItxshG3YhsvsDhnmccHOxWvGNFF85Bz1RUdJGujl8SxJw1Y6UX
3tI67cdrFX2Yv6AIOHecWRjEPvMYAgBxw/sjqIBwp/nWvlgkEaYW9ig49Ycyu9pXOx1zeCyJnwFI
3PFNIlL1vYKDnrplRq22fh7aHQR5A9norZKxO2aT5H0BTiz146C7oFzJYfhA0g2UoYcOONak3VAr
CoZd1J74S7JV+zEh4eWiDVsUYjPHd+igADP/teBfmY+uIf9gjAiRMg8EYJ8wXg1bcslcw22/HqaP
WEbdKr2dX4kICJK9QZZ6b8+3/MM6TdouT72hdyXJybJjlr6RE17cCE9j2P9sgnDYtuMLZnkN7pLd
+ODsBRwKNw/Bl8+i5jDkPJVsejQOgA7gBCQE15v5hrHi6rkg5NvtuJ0Qe4/AWs7Yedzd5ic98pCE
yhljKdIwZoW5s59PQR6tLEYtuo0rzgWXgyN00XxRw2i+5EcIE/W2Gq6gXpxED+0QWZQKHkdO82V4
xg4EjWHZjWe3E200NHv9MB1Ky9ZR7LMrbVqKhdLWV+iiXFbT6+WO6Du4j8RaTZfXToGFwJk7zyMn
3JifmccX354dlkyD6otTgyC2JGG7QYBPAADeOBfyrg7Gh+r2loNLi/hLvMkrNw5Hiy8yzLB7JMFo
ilb4L5sgoSQZGHZJGYEugCrGsNm7wBFL4ffvenNjSMPCcNIRzXdXFB2iA3K71Nb02Y+g2mNpr+H9
DHsIKZyBVmMVlYu8dBrZI+wFy3u3niDeBUBY5i9HrTk48RQI2V0nnpSr0L5ksFBNDIlW0+7ehpP8
23GbzzxuGNnlgwckDnaXCK4s+y/7/cHjH1RVVOe2xfnKgyLbbPbRDnodvT+T6p7H2i4+I1LUmATc
WxbjffoYtjxpbNiw3xNMD5BxSNssuYjaGqUEMTBLRuskXxksp3JJh8q1EtAUyP5gePOCp1bA9DVQ
UWe+NnqF/pb3zvVWzy3edbWnlxsCTaq1QsyPZxS4JnjVvKyxJMBGb/TNfN+zGn9ij/bYJ78Y1T+R
err0pk+e0SwmeJKt1/SOiAPMkqAKPjM7C5Ht3LstDKfRjvifhfaFtwngJzf88dxG1SI0DimmFR1L
ga6SYzt9FUbCw4lLB9ZoRiA5fgX8FGMfy++yI9ZMmDYRGL/l2CATPqZPfjh64Vs7tl978PTrk12L
GkpeZxZZY87wK7Vn4pjbJ93lTrxwKAIK9nRJP+WxDZdlkPixduCmKDf1Eh7Di/qD/b6xexLmDbQJ
yxphrx0uLAw8wH5d6Ts5hOt2dJ4lCQ4Bz6jKAVvZ6MVqcips8VLyYJLkx5K4Db/UXhjBdAyHnA7U
56SGTrMnh+KJ+a09f41cCsq5Y/emISO6QpUmyIOoyWPLRvKCo1O6xXKZVK4/nNqLvso/05Po6R81
6kvC1OAS/QH6/bCUblgQ/LOaRYi7vh85jHWKpTB+V+WiDSD6fLL9qizLC4ckUm3xzIV99K9nt/2l
Fn9iwEUXhwNYtRU+OdLTFfz8lbmt7hLq1X8YYuEIOpuXrhuw40PBH4DYpNxD57FiEF/wLfUFrIpA
lhiM/st39PwfhsHEjWpPRuNEVlXvDpfBC685TwAF3sDBh1HSAlFKvi4IifgXsQNbNnJyEUWPBw4M
jglZSl6NG/kfuy4pUDH28/twzSrrzsUP4fUPu2hcDDIRFW+mY4eB2S/KCXZwvXIqcKBkNTP8GH7h
bq2SQ30it9JrvnmTePq03QawtEI83dr16rFUKd0CuLoybfuHea13qjeusQr3C3hns42OBid/qMz/
OJZJ9UBScKH00tYpTckq20h7bT5MsOzByB3FpTg/sUc1ykImbYgBGWY/2qvMeEjr0NxEFX2P32Hi
UW5o7Z5f1hcPJ2LF543FIv/Incv1sxG/Xx8rmMes/st4IzaPB8rl8v18ZG/zpjm3FzbFBPwE/OYt
pkzw5KX6Pn9Zt7kNpksaOvkH55Km7jEWiaZvDhrK/8dG+cDEMNLX5jfViRA5BeYnyTI64SMSv2nH
CkDnnKJcha3BctvIb3DLs9tz0f9m9D2rbE943FG8a+SpL7PZzjfFWjU8CIi0ezhTEDnbEZpOsb+s
PGsbYm1pR4vRwwOqoALXvOQq+4h17XITe8qCLKmDtR4X42m4S4G5QbNa0SzBMH5VDvgtUMVjRu1z
Nxr7IVNIeVQXEeqyL5TfzzN7ZPvaN+zsS2rQXMNtQ9dL+wTmbELEpRtj56OarLymxpDBVrEn22gB
fC3GAW9i7NJMi50HqK/gcz37ZKDJvQPtEgNVwcMsJzeXZeab5763i7WJ6VKBeh7/aMfAYdxy5f3s
mIveWGFQX7GxpmBRoA2rnhJZXmSSR4GI9923tGpW3ceAq6pPbo98xxyLIIlXxdyjf6c53NP1UZie
UDVJH/BrluWFjm/NQIDUMtu41OxE22yH1D4TsXVHMvlqNdp3EaSVTT9c4PTG2hE+H4vhPv4T+Xil
LWzru9D5/Xd3RT1F7GJ2rAn/wZ+XkJOruRa/AK60J2aj5GhLQXQar0PjaZ0PdFH+EJpi8q5A8zEf
wTy9U1b67CNyk2MGAICb3HCvwqsrwlwdxfDLmK4aHXnT4e3WA6d8aJEjbsB9pvM0bxTPCMxzfQ9l
O2YERTEOay8HjAEmOanpx5NPFC+HezycNWyXJgcuHsEg8gYk/XvREuVw7E5/0l3bweCA+QWByabk
TkDkbCMLtFvCT+cY/5QrQ49H6OUhMXFMABfxQZm3Uua2LAuHFJjavJA9V7U+LMGINjhD1YKAjffD
Ae1Cx1kgvxXxeytgfjogit+VLTnhHXEM7lkzyDQBBo0d4wgD+/4kYSn1oNIgXoS2kxZv2qOBxR6d
B+Zgfg8E5PBI8EBNtkFEzZZdG0Y904zwZ/LhEvrMFg/1DkImecSe7FernIeHUpmDJNySL+mXn/1V
++o2ydMmPCn8JNAIVyC23/RfOdn5v+7dHF8HFbM+PWhX7RrLOcih/5Q3fJHe2tXgPGn4pw/1HzFK
DDvm+DUbjbBdXWimz5P2XKanh3DANqevXzPO+bFqxMM873jFqF+N98dLJGwzkJS4bSD/fSA8VmZK
/rWjqQgJbIZ0+GxnT0easdWy49eZdZG+oOYW5kKyAoaWWFNiBkWaoWAGc3uHTlbPDN0cxkQkifZB
EQbyq45gJgrjmTxJ5MYnlaIcbRgzurvyXDE1xa0Mv/NWgBCPNYVrflIcP3Y6MUUoDZfDioKAeSGN
n/vkAfgu3nOwNcFltyyso6YFMbb8i+ZMVspkUsDYyTeGLK8jy0VX90mMWNjYBN2lTIOzPQOOwQKU
Zvq5oHHBtodncZf4Dc3XNvyAnY5RHvaw0JEX3D0q4PRI+Cz2NryDmczQIxJz8E+sKnKf48zrt9E+
0bYtag1Yq9SgmLw4YcCWvePjUhknd6rlnKxhDGPmckGNZn0al5z46mv6E+oeSz3fpI7lme8gAQZ5
xbRewEz5kYybHePT7g3LJRMRrhU83+jhGSha7w26PgCT5FanOx7poeQTeMLv8E1gFw5Hmvs6kJ74
pq/yD+TeHN+ccLnusrk+zwhUf/Mj+Xbj0vgudbv20sifZExxNrCy9UC7o0yGeMgJy5OU+sz6xwkh
rdc1bjH5LNrXXs3Np+x9c+vGZ5rMvAwKs2R33xygioMm7lKaHt5WlGk48KeueIWRuhfYjmQmUzO1
TT0g/PUSwh8UXHhdXBNm1rVgRxdE3efURHnnwQI0i0X0kWF2eaguZbkwhAXDBSYOUgJmh5vbUkoO
03C1Eg9/ZNhCOEHg12VIfv+VgvMEOvCOy1iQta567XbaFksiyBZAR6wFKjtsuS7gslPsvqi7Z+OA
dYi2l1ccj+oVTx6/veGbUJFHhV3dRYbQjfF/sYkBjVNgKXyqqMXO4XU+S4rdKx+x6Xe8QcYQjLIW
Jjg5LsKdk7zMHcvXpMrQl2HkzwipIaREH/pO99oVCTZ94jT3GLJBciGLQfXizzFziHrgP2UxQfid
DgzMGRgNGKgbLpAl5YbK0FfdMDzFksh5eIyx7j1jyot0EJb5vn7LThzqmHMgLXKxAP1hYJTQj2Kj
sGTggGnKIj2L6j5ZDXu9wy7LyX4fN/E20ftSeC/r9yIg+MWdPVAd5ROwu/sA/69WZB3BbZfXzUfh
kXK47C7xmY+jug+JrD9ePVoi4gRy43NH23A/bosAXj7zlOQ1oUPjyKKhtsvemjcezfGNRcaGJ9e+
dlbuJhv3fuxtaWl1mDdsnuW7CIRx1QFjiIkZPWif2chM1jE67Kvt6rdQ1oRFmGBCzMo4orn2lDv5
op0WKE0yHKBSf3p4GtsLSampX6arBB1TtZWQ/BjLvoKr6fVkdozMMtDzeGRF6ymr34bxzfxhlAOT
+BdcpNMbmSdgiuunsJO2HCzNtGL0xdUz/uZxiYYvtp1iZU2X9N78xuf8ayyc4peB8JGXZ8W8bsKq
jdAYstU58a1dN7+NyBLhSLeNDWnBqm2eTPH16ZTn32QJaKu2GQHCs8WIRnjj7vAZX9mwlGE3ed27
xlbfQxNyxLV5emVHYO/zA1sZN1fm3Y7BoBD1S7LW18/P6TuVeAbt5B9zjmW3a0a7qzHjDobhSjKD
pHikUmD6UxzD+xNVNciusTUCuOFnkdpWZdAZzL2r9C7lRs7MrqObtacvIoQUpoJBg1KJiQ7DE69f
4f7Li8tf5roKnehYXYg9RAqzZHcQ8WPBqm9jldBPF0h0JI/HoHZrhRpYPZCmepqYN3+T3dU50CIu
2S+RCsSu8ZryjX/v6fPZway27U1cKBdGioJbnoV3/TS+h8lCWspa0DnyN6r9+Ac5OAEutnYRwiXK
rIDZ4sWYAraM9tysIvS1t/DMpqCLLyKahplZ/2pSduZ2WDBnqHTHwsdJcjBKOUjB8J0eOoZvwqEX
bVZ8dVHeVYY88TlT3epifiG/1AB/1v0bw5MZN1EsQfBjt6c3XqM7NkfxS12ne3RncuNA9qbCg48y
XuePJlDC16i1BWgAFz0zZNawovdgv8l32c3PJGUCgZ5FwGbH3DPyqSY333x+0lanIAyLMcCNvvs1
Bru71IBCDrTkPe8xPqtseOfkMp/hBmDQ1LODk8HdL1FOo62svyx+x9r8y7igZOIGIbHDbg93gdno
OX+4jJUZ3MKb8rLf6az70bFdvyrkkYMXIoANheQCYLnudvle3wlEyDH9qniw1rHfnKqjtdQOqVsf
xkD9wu2WJC1oIWt5oR1My+vu8Y1HN1phZXbMdoPLdBFitBh78F6A5Sk7j660LEgscWRfgNJhLODh
AbMAzJ8UNo/q9SH6W/fx3Ol8Wsa3Py/IFgftDVPK2Y3WAgY8XGfa9cguLuoiO+mht9H+1ZD8ga8X
aAPimrRf+wcsJgo9XN96zYbeAdGN5QvxBtSBIaKxmo+KvNT3lJhp/WatCNxj++ToqTesy2qVXUoy
XT71L77XYwn6yxbBQpHeE+g0VPa3ZkvKLxVbTEXk1vJh6LyESc2EfhE+HTpsm0+ohoFCZ1s7wM4Y
qbBExLfmCO9TYORGR42dTvJJ9V4pb0+KpNmT5ABvWovY4O96wytBljUJscLf4jqc8Q7gdcghptI3
1+qacF1MQ9/yN9QSAC+FXfa2ALINEfPcbYVV+tYvYVHpf1N+usaTvIkmd1hSqVdsfbxFTkwaxGhh
3hhhY1tRbKV3cN3fkapqE16LzYsiFrp4VD2mpbWvP6Mlj9YMnnqHE8LcBgu43s42Asc99DmvsvYP
GLHw4a7NHfMr1ANw2Nm3x3vNdBd0ahVeYXQIG/0IKtABwH9w0r2l6co8Qiw7QnM9du/1TXQb6ujM
rz7ZsTGNQQCjsHyUPScIJ42+gjWk1tDQAMIdCk2p3oZ4+h6pso2DNJG8Q9y63TfH6a09a4dh3QRZ
uoxJOKeyvTYBG8y+V31hbb1l4VLfiRBIOJmBP+ZvAV2LCylmnWDrA3nNh/MIzELVO0W4tARTYLns
BPfGcMcrs+7mmlwt3EMg9YL429YFKxaT8ssL3X51zx7bInIN6loQY75rIVOyGalO/2LLse7JGw1D
x40Mg4ymyasPzS6h5qCtqR2EliUhqAyIfrpPOtX4GSQ76+Nxbii10aU3y45kNnGB8wj15GNYF9Uu
ERf6t/6d4h7PpeIibgwDo6YFY/T4Tk/V35EGjpOnM7gS9wbFbu6khwGV0aI8J4tip/BgEnD9KRw4
6UiNzsP3Gg6LwuJS6aeGBbZH3bCwilOcHQdlQfhDzaiVwvS3Zv53o4bAOYQyowTGcmuwlUv4Paae
/ADmcHh82Kkz08vLxUBorOSMadBjUItxF62eil+E3UiwZRessqYEXWbuCnjFrAnpKoSoLaFDgZN9
8Fq475FTOrG1PD1dXxnvueRVwfAVF4TPgwLoa03HkuTVUCsFo4TXhjzjI63xmb2cwxqZBrZj52nR
/RKDt8ZPony+ZgvaW3tLoaiGi6jcILjBxzRS8TdZYOKKOgsaFTsfhvoEBgPJ9ZEjfU+rCJ2GE8+v
EpbuBtwydFpsxziraogyCaD5cB27vbEkMQtWD7JtAjw4pxlL+0SwkHcxTKdwdpVxRewfHqRy71OR
8Ibz7C49oIxWtoAXeUJ8W+mS+8yLPKit5dflr2Uv3WNHnwvr53jsylP8yi/a5gSglhDZcQBwZ+Eq
DMvheSgmHJqcnBlkyWCCHM+tkn1N+orAuSq5TiZwTbGgLKEuoxaiSFC5vYAhlOyU3bJnxj57Jbdj
TuDqbSxsdiHVTY6Mcujp6iS4AR7e1ZN1gJ7U4+rfOR0D63IhCDaFUVH5UvkZqst23GiE26dXNuZY
Xz4v+tfz8DfY71/T/v/N+f/+Fx9MVIk5bqX/+0Fkhi90pIEPxy+g2saHJ28eQ4CQdfn3vYkkJ9/o
jAOpACQxmaJHMiEsuJYnoRIA5XTS6VdxOPRAKXxlVDDqCYUkDa3Z4LNBr/j3rb8fyrhju20HtP33
PWku+DFudf1/f81qMDSoaytA2gZkkMitJ47xjzS8uPZ/32teP6hTqPZ/f0wt0oO/r/73g7+/999f
MdX+ZRFJvpeLbJTZ49/LZqbCjvf68u+vYglLY5LI6QpPnWYfPpdjRTeuThBV+sdC4c1KemwGzdCW
pNV1AQlzjpx0HZ5/+uTqhRdf0n7aNuF0HB9th8iPu1aSu7zXi3ifZdGnpeQnRRU+ZfHZ+WqmkpHA
eCNOp2UsJF7D89o/9mMxKkFUYplTZfcHyUkohrLRz+DTpeFzDOauDf08KWnyQBAsTPq0DFrspCSi
awgSLY1p0Cb38EQzJSHrPL3nz3JYPmPqUxQnHH0656bexwyu2n5c5DqT7Xj4LMVSXqsPHd51uJhM
1eOuLJOCa6SJT7+VTDTGHdDocMg7WVpbGtMHFBM/psgs3lT8CvX2hEmV2UwfqEJasi8pOHrslHAp
DBTi8dw8ixlZxvA7NdgWLQkF3tRDa2wHDsK0BWwexHGZldH9mchENXDEICR5MB7orapCRYlFTZxg
rZnRR2jIgaF81xAvLYzMtRiS16wmkOmez22o48AgQmfWkaFj1+jPM/PyKhpER56NnyTXPrGYSt0s
1h64faLYNmAmjCbcFxzblglsCtVgtPdUJMmVBI8NTxArJLrCUNCx7jEI5nGug6n4Mcci8UjYi8f4
RIpD18IWawhaZBgWkpEzD65Wv379JbqMo2vcPIvTo8STCGvwI1YJuG4q2rQxorIIipysYLHN8lWr
fY3TQiuEFekSbBIlznFccq/FbtKWYuJv47y/E25aLav8n5jAfEDzTtM0ZgMZpNrKYhbwRPQQS2AO
DUrkXUJMSd+99pqs+Ixr1BbSLqkwSxhKE9LC3NGRp8YHjhJdID/0Lyuat5OcAUqZEsxjEXfOGHpt
yicKVbBNGa9IbDEwMc3KxwLNMEUvj9rSUAhifI6kRE8zbG5coIScmaKil9ealegR4QQOiaGOLEOO
TNnMEjP7h/1os65MsqtnMBEzJss9KXg+HkMkwtNQGfJk1K7GB1tg9U/Nw58EVXlQZJxtKb71tsyS
7V7RIrXw3MzmtDJmhackoRogHw/ve86CCgSt7hgQNaouICDV2Qzk7FPDlN4jKOxuxARNEW1My1id
xZSW4CkU4MpEZVIkiIcw4WhLFOvcq1g+K1WquQ1bWVLlGlZMMPkHgvkSbICegBHYfLt1hcmphO2w
X/wbhLTfSCk7tyor5IPVVOQxqeg63mernpImeYSkzM1l6tSQbktZhWeIhfvYZWIwOw+NA7V8ZiWi
Wn2tcwGeNehhjhofPTAoeIhL6cKUofjPTbLpYwqVvKXqK6r0OISfcTuuJBXelwjJgC02JEfSdCaV
MUScDphtkieXxuE9Khkpl0Ym2aWcBpPS9k6MLXog92rht1jLgIEx/H8WgP/NrMY0wOmtmUl0TA9j
xWiqY4Y4phPk554VHL1UqAIgVsngM7YEN08n8WioebcvZVqYdPwWDfF9HLnXpUaKiTClHrTsr7ak
t189IowpSADcmyqQo6BeC13irP6jAE0MXBIRsm1ewMHVmtOYC+p7CtwoK8wqDbDgMHr6pCWvBooI
GTMA22jNjjzL+AOTi8RDRLfGgNqAFTkztX4yIB1DZAkPWCJkrx4tqbOJuyWNlPhzjwQROFSSgpd3
XTZ+QdC6jFuxrONvhHU7bU+jvGzjCsjvYIbGWBqUDDGpbHOD/MaI9oUUyjtR7u+N3F9KvLPKHt/K
biSFUTbAJyJyCXZ5RQOqMbSfNUTAYgrYTjdnDFXF67K/ycLjJDxC5hS1kK7gIqJgXkca9UVCrKlh
bR5skaV5F1NgykeORaWOQkFKpm6B+J4kyuxijS+5gt5/dGb0WIoG5fCgf2V6/jt1uhWQvvbEswMM
ntwT3ZDd9AG1RJbzyEX+JuHNDNXckkoyLFT6pX4A0pJDPZjD/hhXbYSriXVVia0HaQan4DGDKdeS
Mq6asxuyymH6OW2IvoeJ81Ak+jIz/WcI37AQWxwu4uEq9qcJC8O2PL3e4uphRCyqSBcCZXrYOGdq
rJPsGltK5EdYXKzkmBlNQ7YDYxw4Hph+wy3seBSzcup8q6eYLhh8PPFNhgItOpgJCc4chQ//+dT2
uBlAbtbU0rMIq+iliCyONsOaIJ8WBWOewWwDQ5Vn/OpmiA3zgOVMjulEnGdgjMak+XnaIhDhRUY6
nD5xpRzZMukOnN4tDpkvmJqEDwgR3FNL7HJkCXBXhEqy9QZwuZqxHBMmsC/5ITKE6LRbJgIa5KS5
dsKMOyPsiXJoO5hLCPKrZ4Kaulo9tDDzSuT5uGQh7UvILLYr7UEI5QNriwddGD4AMRM0WhiIJwOU
hdAENVSmJvWN5qhIleBFmsiQEAN4J1FBPVqd3u/JCWsbDJ4iw5pQIGbMMAW42DBH6un5tGu9rYIQ
BwPb0LXdNIIZlytrwuam6Jnvx4aKHUXJvWkQyqRC2aKW1pJFzKBdGjM/fkCQxxTzJpmgywLr2+sA
1MpkIr8uFi5W1pruw8wZcuJSWndqfpaL5CrUuMCObMhh3w7g8DQjYiG7fYjopWgTdEscJnlj3NpU
k6+5upsUAlXwkFsIPQDmJKYotjqMZRuGrpWJ156pDfepN78fWX7GJmImb/vZrocQV17mAbIeD2tN
DmGaWzT1zxwUqrHMjVXkn9rj8bKLZ4pfJoeR3IIVwZmXiRXIYqWsobqrhjZA2Qr0yqQxwcrNyam9
4HHNaG+YP+W6esfFKrAESGyJ8aDxjcGwFDHLYKNJP0qqXUviCt2xEr1xwGeJeAz3Sf/iak/CAypJ
DYoU6kLUnmbDWOJa4UoxpAZZqgOzxvYvR2jvKiGK9HbAybjrvCweAbGEYldhvaI3M4IxhgdVLvuW
IAn7nvfvdlrY4KWFc5IQvU+jGS10smRnd0LTfiS/eBFOoEm5bM1BbZBZ2cD/EVsm26qYYSvcJstH
PONWMRzqrIyDQomCKAa9kiJY/IS8IUOKe8SKrxZIaDIP31CpxdxAja1dOEjT0uhBX5qkdIn8sHyx
YkifRQneJFudfARHDxmvajpCRlH6pw3dtyl2/LXwAA16WlPfccGqyyOfzWW9ISRePc+yju6WiNEc
SdpMcRLM1yiJVR8F+Ew25orsUYCJB6v2P5Sd2XLjSJZtf6UsnxvVAByO4VpXPYjzIIqapXiBacQ8
Dw7g6+8CM7oiK7u6+16zTBopkgqKBB3Hz9l7bZKXjyqUDFNAJhkOWiFIKEQm0KUfGrNin3MugwzD
7YiVtJGAASBqu2VGaMfkoLtS14PHWUIx+2kq21h4I2pI1T0JIeJdmmZnhAiDCfarQlBfGXzUgMTE
StfqVY7bd+YuObvRqQ7WYAV3ZUxQDtD6pkaq6ArLXltV+8PxSnXMPO8wemxXPFlu+uFHLq/NEgIV
VuGV5pDElI9EGUfOc2jI+zaFbNzxWnmbYtSEmZ9QQCYPY+C+kwoit2IU3rrJ2zvou8Exs1jKcnhS
MtHgyvGGSvqkJEnsQlm+Ah30qemal8yMmGvoxSnyK4kIeCA4iCAwYmSge7e8C5BQ2ZSkWJrEvU6w
XBn1N0FJb8/YVIGrr11i5r2WyqnKp6OS4aejMlIPgnc/obPjJ6NcUYyt87YcoeAZpyyEb6VBFRdr
yBJIjkuaah27XhZ/r7rVPSYqbVQ0m3JW9sZVt/OcSluAhIfkjFt26mliBNSeDQ6RSo7Q+zLMim4E
5SpujJUnq0OlZ6uicV8Lk/OwSrVNYtA7gjqPUqih+TaO2rnGWvCgMzRTUfOaDXGzCIVCN6kSZyMR
5icHuzfZQpv9wRacP9oQRJyTZ1wb0c7pgQDcEqFPk0TQRBFSjToCaNV/6ASDED+X85fethUeaIWl
LDTGYGVLzKGqj5ApjkG89oEHIyJP7qGbRRC7mNXyaRAyKJNVnwIfMsiGX7CLpp9P2FLEtmMHr+ds
OBX9rmad6ONeQzcxQLClLdlTnue0T4lwWHHSgjOgdnyTvbumPNbpOhy7ueOGVpAvDxqnMoP2S2Zf
Aabfrxkrj2F7S0/hUSOIjwRAbSt8PkDNqOmBDN2PpMsTYn7cFdW8tmha/eiPTGt1maGCpN04IpaW
9q3NbmhvyFulMxCLx6c46LZkttM6CI10nQUEZ0m+7Ca0JfUsDc1akDKFrNab/bLNE+bu4WDO8R03
Vk52sSymbZVaHYpYGc5JXrd9b7DzrilmfBHTCq3ck7DpvQZacE2kFMWywcFJXYogp7nmOM+WbuAx
3/Xe3bqr6UbFB0Prz9Atr/nDYa81bNg01eBh7ytg+KQUiSTZgFbOlh28UVDsqAQdcvwG1OO9aJGW
jLy/+vy5++hJBVgh0/fSZ90G4hVqkDPb2aeYQTxMR6hMWaVt0lYy69OZuwxAowDB7CxC2hYyqdPr
Ye7zNXDR6vAdpvG+Htvk4LkNR4drMdapA1w+SFpdthXBKBhaT7htlXB2YXxXpMgYgrD9ICThW9Q0
B6qWTY/HXH2wyI1y8Pbnine3pDmzDjoEOwR1BRutYHMBIwkv9zjUW84CGKBrgU4XPaJd2eo6LAjy
8aSaWxl4vE1EcZHpdytClBCsTma+62r0dZ015ey2rYUSqMnhg7qbDo0LIepXsgBhX/f198jSKz0S
0LMOemg81jYiRtRHypP+0vJ9dWqScNv30/Wkm8khd9H9DVN58Lq2WZa1j3bQj1Yy9m+TGvE1sUoH
MY93JEDUKytrnuzUYQSnL231PAVQeQGCPPWWQMzVE+LDi7Kv+DzDraVNqGIGRu65zA4i7zBKtWin
x5HjOtPWQuJrGJ9ECqcWSA0wrhJlVcPpIOCoV1Ohg3wjvZxd8DPSjFKvzY+pug/NyFjNqz4sI8oS
KuPoZEKZxDxA2gXCjtJEYViO1bZJ4NgYmn+v1zhEJubC/GGpkT6ntlj3c8oa3gpNRAfKwls6JhNi
C7XJdfObhfIznCoo6jm7O6IRDb4BGSx6su3rVjBeM9OFzN1iZUceG1rXe4BixJfQ5kB1GBYq9vA3
JosN5iznY4oiNCEI3zuIdGvTVq84qFo+xLo+wnfSSEyCYFHmw1qrYuYcWhvejva7G9xhcSjpSUF9
67yVo8wfesswRc3To/HFUexcUrv5QagtAYBELVovfoG3FAvWXm/ReaRd+NbqNIVimAFxES8jU1FW
kYiyaqrqha8cDSYfrJ7QrddadOrKEAhPdTs3kbnr78JW91PNTKO1IZ0WSAEaSNQexKtUJZ8hJOTz
hFTfLBiVFfM+VrKFM6jhShUcNYwTrqIFMqTG0Z8i917WDEQUw6uR5lcgIuPkFOSaw2VbNj1SzaQc
8vtJ6O9uaYTv7G0+JRFpmWE/5J6kqymaT85vr5lN70W2AVXWTVF19ZZ2phyCYR1U0aulW+iydp3i
hBpZmHmbjrYaS8MxQ+Ey5vj2yf2JgAFuZEAR48BqqIVac+piNGEVe0elEKGM/t03ycQ1UYoXPtXJ
6Nc+ruselnFqrElTmzUtxlvqe4/5FONfSS+LFcMnfzhFQ/rqGo3aTPBVj9UAc4wAT2NpR3qBIKd6
65UFi4lveQF/cTUC1Tt4HmGWMXVLMdX5ujf8axa6mIhPz7oKiJtDDGU8lF7F3jAbNKSemOJk98LJ
K7pNhhbkrevduyQDrPzJR/VfNY9uni/tkai0oaiwpRbi3mpZ/3LDqpdpQEaTpmsbNKrko5fsH9KM
8xw9noG1Lx/0GupIb6+z2trXRW5vHZQHInW6ja9RhLo4OYWfswplOn4EqiQ9KvDJs9XrQ1YUt7V2
RFqCkA/KRZLH3lZQW+yDwvqIMs27ieLyPOmYOpUphjXIVCidLo6XLKeQt+yVHcu1D1aOfEVmll4O
1/ddITzJWPgJb88qtL0gZp2GqYP/LHLyeieBSL9nnhHGb3VZOGeXdjS7hvHK7p0nD/FdhtUPz4s1
rmSpfedWt1G2a7Nz026crv4MaLytihqthCrFtPFQYkBRDxaVT9k9d+0LPSvWgQNhVoWBs1X+zOsd
wOk5zEglibSYNigOHA1Fsa+hQRhNVgyD/lUw1SZS1gE0Vte9BoH2FBeOJEqUXXJY5i/mOGVbUyYH
32/0xaiwH4puFlm2LZm++Pg1xUJaQBTbiuZcay4ohiCjzxGEct386CCn1c3INGlSmDrsGl5B0zWc
rDTwdwZeHj2fmqWMcmb7E+2IgTPcIja8dBuburOqTN5VbdA/7G5OIsskmehorNy4/BHbAzFE2sms
7SPn2rPik30qiYQfdJEuQgh/+7jhO5jNtPb8ZWBXvPVrODIaaob8SJDHRxAjfc8Ui3+LLYsTCVFT
ds/52a4+0oDciMhwkRcXM3nnX18Nx/pWtbOhSspsP3iyiG8uDw8qxx0ZVM+biF6NSzb+RGpeHjRf
/LqZVTZMhMvt369env4v7//19KmveV2/bjsuE0a1MTT1zT8Z4pGAmn0BdF+uXS4uUO56BoD/unm5
dvnZ5d5fD/7Tz/508/I4H9pM2X8YoA2JNLNXF7a3n5T8NeP8J/5+9fLTy+1JDNylZdA+TI8YlPmV
XC44unDc/rqtTf5/3iadhd5hs4xenGyCuDppCw8Ym7mwaGXuiTue+Cu1dmf52VVaQhj1B4ICLyzb
rAdVF+qh3E+wuJeeS0lzudlW0887kvkhjg3ZlYNq++sJl4ddbmo0hTa2Cg+XH0XSsvaEUeNk6/SE
mFoBt+fyuMs9l4siqxndsum8iyOBcRsGKTfnl3G5uzWl3BXmx2iZEsGw1+NutdEKRFDEDhQOULZm
WpFTMcz3U87FVcn014rb+zZmQNPXY72wC8LDLhfm0CKICIt6Qt84oRCBOuMU7eegobXIXUn3MzaA
SHICt2omZmHTMC4ksiMBNraNZopTPIOi8ssBPt+8/CzLFNLtzgEHWoOrLYwee8Plnj7IjWnlk2GY
Krryv56XErTL597Zex84Gtng82+4/O4y0GbyiNaTwgrm9Ne/9/u/cvm1vz/mctfQMkkxVI4r9B8v
KvnHK7s8+nLHH373f3v3r99QunGz8bpm9+uxf/g3CxJNoqQ+pAYFMMwslj83A6RAAOUyDLx7ZSFc
NA18ds7YHhNaz+CkoGf0Lik5mRbRunwj3JbU7MpnKlCEO0jv+Y6YvPqodYqpUsIcnxSJPuxXcZuS
4IhupSpAeYFYIQ1Me+tr/du2wmzfVwzi65RSv6ZyYccp2WVDKtBsm54YM0vTZ+fp5WKAAAODqPea
jc/sQ7NpBTRtTePNe6AAK06JYknzKh3prE5ObJv4yzLoK8xKDOv7vEb46bIXsQagBg0Mjzz76gOC
r+sSDRS1wLJLxnNHi26JXR51kV08tDYDhIooXJQ+YF3oki0pupl3t/gVyYoKdtVg3JtOfkN52yyG
VEeIEMXblFPwtifQBloqDB6DfZlOxjYwR/xcRXdOjYKTWeR3p8FgsNQxwTQEY7puVoOn5Kr2xTAu
SfMYMK6hJZZTScQPBknCquQ13I8RoaRbavW5YLboxzehP6WLbPKQ0BjtpwwSgh7jylmannEoQtUh
PyVGnujzfeBiANEd7zlBVtkyByFeC9Jr0KHoIWCICOu3jgCedZ0377qzTtK0ZdAomegnyZnAaTTR
skRDHeLX9S+Y48g/WPKHI8WbmXSYZxuaadZobKWNdjwsEAYUN32C3NBJq2dcBhmZd3BO6jYIriqX
PqmRkGYZG80EkIP1QbOKYVc57B0CZrAkvNcHR2kn5gR13z5UOnWxwc60zWGYAIxeMAw+qcQ4KuFK
9GNdvGrd4lprCURT0r/RTOs9r+a+LS9H4xCmOWKSkhh3IANzjDGJn387aXRIfYVxPKi06zCnh8bp
DKYQEeVrOzVPAZQRofdQdRvaARUSGLjI5iJPjBe9FV92QqxagLmCp17TDuALE07nTLPve7sezvQe
TTDIq0SiALOl420deDQVzZC9Zukjrqkk2Rkuu6Dc0w6Of59YvbxtU/Nbmrj4o/SRxAAUZHaObtd6
7RsdXEo7PYdbLSCuTZ/MeGsls67Xbj8YBs4bP6WtXFKtzm2BiU906aqMWdVEZkwMV6hZRc5IGwls
kzv6kjGWuSoS5yPo6/CpoL3l+165JCp7XSnAbT593bWf+Xs9iUiEyx7Nmchf8Q5pZD/R6izko1G0
xzTz0MARmrq0MoWtzpLbXoTuti396yYk6MSyctaRgjyMAYM5Jqyh6V+rtP6hl7yCrEQEm/m3ZWGc
m3Bg68f73WurXlIKim78NBJbI8oAn4DZ0MLTQgM1DTqshOS+ZSz9lzBCVD3lOkwdUP8LqMqLNvSv
i8mm18v3A3qE9sF2DUWFvsuhIF8F3cFCYacw9jQ1SCWW87VQ0PhKLQvQ1GbVe2bTNmggJC6FDXzP
Qt9m0NpD/JI0a2ey1H3W1qgMY4QyvLcImNtQO1HTA/AzEN2O+aF1ouDsdJyTA8ZClhUF60EYP1wS
EVHD5OgvzeRxtKJu0yRzXEzoyFMf+h8tLbSOuMgTYQ3qMHS8rqqLz1Fbgg8k6WHN1IRv99D3yGLG
K6+nMwXH3lkB/13LCRR36bTqoSsUY0v1UDWNjrY0/DIF2b0VzYJ1K9H8DoZpUMPzS5kSo3EhJhrN
juct6hmQ3mQtvJPYXGn9DS/RXJoNEXh1R+vDGppqk8OoZIyPEpb8x0MeqBZ0HmpShBybSQNOrGJM
FdCAsgSlsd3IbGcKwEJSC28giyo0WjMJgend2geyvmtJaq8mdGEMqx5JXsPU1N+qppkWpkvvYyyJ
VfX1wNoTnvQRQ0ql0ZZ/DjFIQlWTcFz2+pOmVw3vOjx9TULKrNrxoEsXY1vnrPu4o4VfCBo8wpkx
oDlmi2q4H1oTPbgV0S3WlpNZTocWcU0qg+x6Fplx5DpFHx2TcspWdZYd6ZMSRnwRoEcQs2MIz2Pl
1JuuRf+vhinZjzUftDc14Moj4DRl79NGGF6dBA1IOgw3CX37vSoZrJAoAzSDaD1NAOrXBzIRELzC
y39NbYbpuh1fd5OGPnrEamGbWJj0WiwCiRR+7MdjV8fpvlqPKrslt4o1NffewAbTzG+x+Nr1U+Lq
EZqZ8t5mqJVPERRRmzNzpjmf9vxVtU1GOEl2rBVfIHp2VHvT8O7r1UnpYwk0h78+xvFu6Fiy3QwL
chU+kMwlDaS65E+iy8kqhAhQQPl1AL1t4HaMmbFBzT+73DGRM7uuHOuhaNqAHHP5EqWQDWOid/bd
TLBR84WhEswUQf4YamG4D7Pa24/W8BJqgCqaXIx7g2oPeQkXtSaDlcyQE8TooEhdzo1d5ZG4NHcP
CSzcDHNcj+6wOajYR7pNYWxIleVH84X5j2uXm7+/xPkJTRQxmFtdftC3JuXcML9yVxkPWpIC+XGU
vnTxlqOLfM6GduaL5xvKx4mG05i0e9d0ucognfAZOxdLw9MAkNTeJoeJmNWvIkD7b3joPC8l/eXC
cjkUzPnichMsOx10NmxLq627feL/CKwOxPblRYmmUcQLjs1tOB/hicX5oI2T6cqecwrlvImoTNAl
xXxxufann5GFx3nTxmBUmzHNyUu0kVZS0gaiQ32ZEDzRdWzo8vmz/HXRzDVqF8lgoTNxXlgVw86t
MZNZL4jUIAnYs+T6ZmhaWAnzRexIpEyX29EMZZ0qujFeKra21ifo6p2+RPECmTWr7/rWNXa2A8/I
nS+mFCGv1lbpQpHjBakKWOy+K3Gd1YW8Dp2CBcI2zf3YFWJ/uVbrmrkvlV3QzKAVG8yM2ApaOLWY
ZMvBrctruFyz2eoubQsJVxgdyeY29m3jGnt07H1o+ztZQTMxE0S/ASHbJu1Ka9yF4o6xSLHPDbfa
hLELlK15nRR1Hnu9bMHYoOIjLPSlH2hYdpxG7EvTEPtGQLzvOIdetTbqA8dkqZzRybAuPQdc/8wT
S31oCiWC0pJp3dhY5GT07GWYY55L3482BtGitLjZ8q7IGv1W8z7mctHN1wzlI6afBI2h/8TkOgQX
EqRJQ+TCkc97A/uSxgkNqlfpIcSNIxTOXNBf3RXtZGwG5qP7ab64vP+Xm4KWYprRzOHtDgDozZ8B
ldvPC2+AoeKiFVhMHlFtTsqGyAwFolK1KToULxUFrzeDhH8dgJebY4ynvBgnf9k17r0Q6rUs8dT1
06yVjKe4WYf68C6wx7PuOzs1lId/y6y+Ca1WG04mMMLJ29HcAb4ZcOalZw18MtkQQpGsHNxh+o/p
M2QDEdMmXCGvhue48h6qd+2hODCa0hGpotSea0GYyzEF8QJHk3MMH6dX8GKfww0TC/8xfMjQemyc
EcLpIvsGojh/KYcNbU8miCW+JEYBJOxaBNRQuDMsp8e6bl/yGTgGgmTNoj7dw5OuFaDXdadvoDqG
/Va/m27aj4KbI7JBAs9WBC5VzABfTb6+BrGiy/aFf8pmFof8q77S7zCjMSTMcIMjvLGP0bvBLgZ7
qseTJuQM+I21A96pNl5ROdfDBkeIaREc8IEYBlhNCWj0wXi9BWC1is6ETNpX2IwRWjxodEq1Nbbz
eAZNucfxIzibR9RpgAtW+GMhEqSMXj9LTmck3N3bn/Jk3ms/xN6/px9PrddgxxKwd8ldO1IzsKyY
r/HzeON/DnjDnxUM7HYTHI1oZ2Hg7xaKRdtmI7m2KgKfF+D61RH47FSy6b4qXjgOcMBPTCeYGh3T
Q/yO47IkWGRlWGuCNSw4Sil6C4y9AB467YoYRQcFCh01YlLOVGKsG0jivdsjaovN8B5UV/Luy2vX
7YhU/jji83YrToZbq9p6zr2Wbv6Aaz//zjr/S95l5yLK2+Zvv5kuPHfqwjEo8pnXjvBElzrlhHRc
pKmGlDb3f7zdRUhnwLn/W1kNKk6FgVFT35cakpVV8q0dim3y3u2DOyinKbqFte6fI2c5Zhvais7R
vZ4+OEKoa9HopTPbZbSXxAL6lE3kk82c1DjYhO7Oz88wO1UJQ3UptI3mEVDrUjdsTCR/LxBNUAY+
Td/Q/dbZOnuFwnGNB3RbPvW38V32UD61dBwW5rL+islYcl/SNwuDy6Y/pXvO/egwdQ5YjPVbsRmZ
SGycWxYztAakX3CeZQm4wrcvMDaNGyKBrSXfjgWYN5Slk4U7qn1yrsEwD3Szj3a/8rr1V91/2g/Z
ERxv+I0xAUOD840DimAP+8AubQkw7TV+RwypEyiHtPhK3TNYeKj40LHawCrmHr7V8Bo0ZP1IyXYY
Zv2jvOWQbRk/3iE2q56RWLinYn3CKIFXl95wyvu3RxL16kQU2dv0Ha3+WrsVT1Aw194q+JreCVZb
iU30kM6cRvPFJejz2O30bbixTvhCyRguF9inVljv21swgAies+cCsgiuF5RNK+TOmCP5njq4Ad7j
1SLa5RJc6xXfsPFmRgA8CH3xBZgsclZUB8t2ES23wCyBfTLBDjEQHrrZeHHApwBOfWWQ7AnIh0rn
SIscuvhMb+CwRcZ3GpdUGUut2kJk2PEnBmtxNj7Jl6+2wxtbcF4qJ/CN3Fev48F7ZV+5oXJbU5tv
NRxDyxm0cHqVP1ASohBd7eONu/pfjvwZ7v9fDnzb1A3LdmzPM61/PvAB2Tcoukx1Mt3+hGeJ8GjW
GA6vR8d7MWeFKQkgy/wHthmUTRiNHnEkNTPxe9Yq/y8vhiCE//JiDMtC8axbZB/8+Vso43awa69X
p8ikV8j/hIyG+WrkLQLRhsOG88cSnx1Z1uyrgpuyvQkY4GKzfMQ/Et1cXs6/fwz/B7Dgz2Wh+ft/
cPujKOfKPmz/dPPvD0XGf/8xP+cfj/nnZ/z9Ovqoi6b4bv/HR22+itNb9tX8+UH/9Jv513++uuVb
+/ZPN1aXpIrb7qse776aLm0vr4K/Y37k/+udPyMqHsby62+/vX1mUb6M5pbbR/vH9Io5BYLD5N//
+C/8fOb8J/ztt/uia8O/LN5Iio7yt3/x1J/BF477V8mvcmzb1g2ilYi3+Jl74Yq/CtZa2xKO51Jc
G2RS/Ey+EPKvpi4N6ZpC2DSZHfe3vzTzP/i334T5V91ipXZYnw1pCsv6/0m+MIVJiMYfjzcLwTPr
vuXwS22BnvZPyRddZCZ5HdP6QyaHctXvnWNU4c+zTHfhDM+16pu7nnnvop7366FlSEKfoeSiHeqk
7W5uCKjDkuP62cmpbn1H85fehFqtAIVLHTYsrdD3V8y6xrqst73ufcRxyro4JYAfB6CmwsINEEWI
KJQ9QCM7uVka33uJvmLyLh5HP3UJ0qRhY0wdtEW7XckxEZtWD7AIBy6nnRr9pcXMDqsUbkTdoQUi
8zzemgUop3LwcCQFEhMFVjUktGxfcfzyQhnGh7MItcx3hR9BhRiQBlG0L0SNDiWHh56Mlrf2W6xx
gbJPjYU1Aw/OPamsTAN7YW+rZKJD3xc4xoA767O0p1LuLotIJTLD4dELWVXzdG4xy02H9ulQDiYe
ME8hkkcGetXUYhPEaInJ4LROfouA2Od42dsq/6zpT1/lRTvCoDANeiwdCAGQo3hjJM3MqHlB8Xcc
ey18atMcEjMONhFVYuOR62lyVB3QDsMXV+K9biIM03RCd0awcyJDPnhVw+4f2ynJbdY6z8LsGAz+
tvPNAOU6eYg+ZrdhfJv65piJR0JYvIPQCmMV++pO6DFmq5R4BltP3WuHWM8eBbhnZ3c+OrRFojXW
jRqtbNd4SJOIELUgJDA8kZ12SGxSTUNapKe4J3dE98rH3g7bNa0yyqkolMe0xF4Yhqu06/0jDa6R
3DYAiyJUdHit+nYqjOe8nKqjXjtPCL9x60sogSOqzzuVQAnvNYgMVTfuGMAooFI4BBDLgHVqC6gl
vnzy4T60pi92bLrvrDESxIRwIq7KcFVl+Vn3bf8g7Coi/QDjyhja02FMGDIPrbytmeDe8YYuCVre
TqpRD6UG0KlBabzS0nDCaRvb1IVohBOisDm9BYIK8JPMY7ynju2crSSmSBSvZWaUb+NCxMfU7/Nb
rQ8hBOpND0iut59DortVPEpSN/V8iUngxrHTkRqFbDsZoMh0q/E6Cx3t3PQPyKxLzsbZnZvDPuva
e/J0Jjo54coNA2zGBqnvjS8YHSmJhEg4t37ZbBG7BIDCg21n4RyLkCVfCRwFu3AydnFadTSl4QGw
D6bUkx2tKW26rYo+2V5yrKbPWCsmuiRI3PIsu7dJpzfTaLwtAv8z67ComI6O275DP9PQq1+HlUdc
QAZ9x4gE4zd02q5lDpTTudpqhm6gzkLy9cMZ2fVEdYVUHH93JTd8UMwDXESx7hGXlppH2RpmgcbD
NJ886mCnNOl5R4QaN5fsFFd0NwMysBuS/E6OYx8Ke4gPg3A12LoMWpDgQO9l20zeX0/iTanWsmCI
OZQdncY4xPpj1jcKWRGxOGtP5OFDbT7lqKHIoh9QtxvRKQjg98WeSR9Sc85+YT9cZANKdd9hI5Cy
5j7n44KIBTsb7aOeYxHpS0Ftia4h1C17gzo3X7gJTCvDJnwniNjntJ6/SV1i81BigYJtGU5YbneX
lZXax5EdAvFFhqKCTqy0uMKLVnoR74/5w3BQQacVsCk97D4bOyGwNzA3gJCTbSww6bdW/eWgZUHd
DIih1bWQFqebnZdjn7gHVWuPaeyb60hgfcyIWl3i/qBapHVHS2em+sREAg8Mx0Lhflue/4RMFr6r
Mds3NBtFyvOoddFpdBmRxIwJeN3DDW8tqZpjdlflX1nado+EU14Vg7WMLU9udRyCq7m5btCVHcAk
Apjvd7Vhkublw/pVUifHAX08W153GbrosJ3xi8lmtGkqB+uXEU7rtqmeY8lEIeprGwxXyuAtf6mT
urpC0EJqqTU8Mi7Ac8vYEhUx1GKD4bTS84/JrfZdYQC8ytVHZmAqNpMWsRweYmcErlqk6UoYToOZ
1dgYOkDcTrCpiRhx+QZbzDYY1+ZIXn0S6k/lODQLUh8pFifIWIEAK8JL3w5euKvcxDlaljacXYTZ
VxhghhriQ+fMRICJhQPtfL0aApWxzMNznayMYk97puX+ODYDirrSE7sRcmQ5qnc5wEe0BVhbz26y
nZiqVzOY3t0w9W/remcPVn/XsAsaE3lLlRmdgwhnndf2zZWFMmY5FvwRjUXMWwjslY4J5vwMlAG9
WrAf1rXwB2aWuePBM0d/UwscdSIhoMRorSuSuprVlBK6ouvXbi9pCpBMN0eM6ls3j9+nSQZLZUjm
CBayl9jbFDrOEwckZtBIxLYWU/M2y+iB5DGO5rkZ5uTsE2VOHNAYjozNZ0SSQ1C2l8zJs6J+Fq0d
bs0Wo5+RgwSKVf6GChaMqceeGwceLaoJTKaEwBZygKUV+/rCabxdUZ5tOw4ecStts6Fa4UKZts1k
fY6OE15PMU6XVEgWn/Z7zJBIQb7Vi+zFwAF0RwPpuaimjxx97QorqLnI4PXIQjY3iDQx2+xi0rJ8
TdsbXf3q2kmFAjYg8aNU/dKXaF6dxrE3njNl94bZ7hKfDQ0erHJdSd88+/wBonaNW8+2V3GuRS8j
Mruh8fGVmTjPHaYwVj4Q9WEH7XPSW/duNNw2uYFj0zQWuURcXMadfHB9DQiJi2oxbJ8dI/gM6Tkt
7CRpTkzs6pVHBbMICO7bkvGMzr/t0nsrUkiRGfZjXWfN0yuBKyJs/JfBHn+YCMpPCFmtpRcf7cC0
3nodf51ylH9obePkVpFOjiSS7MZunTfciC9+6b+F+qR2OimhD3nH7KkIUnpT9WQ99E79zOiK74sR
9AR6VsGdtIHO1GFIusYI347mIBYOZ0j2nRzurAxXqejrfGlOWsnGEzKlH35VGvAmadfxfeKncHhd
w9j5HZ7fWPF+YCgi4qk2w62owl2ZKOu7CGKWxvSoTKjfro7t0ykZfod0VnRcqvgFNypk1JtEZLvU
owFXBeGEM3bt0c7vkqxmXByWWG28+sEj6x1lrOg/MKssSru6i1y0ViTXNrsSVkRaFPe8Vaivmqjc
da0Al+RP2VGQ1Htwq/gtChxAApXb8aHIZVEb1VIOUfhgx+e5zuqZTpipbxMskssFIutHzr1ruw6S
nVNF3bLT5V1XNmdiL/2idn+4PhOkxpi8+4mOLXExU34dUa6yViN5SydrYUX+l8nJf2G1aC/LHMCu
Nh84SY0Zj/xSxsnzvFrm4jtumGiHrWWT5KCf3ZAqqXm2lKw/Ree9+lgdXnT0OYt+LJ2zor2fTFKt
RThiDymeBnQbyzwo0QuQhrpqMEzjYZjCV/+ci+jad9TwFZQFiZHh9Do24h4n83vj5cVdLvrdaHXX
rEesIK5IN6lVHW3lRjcGhyU4N9Wi7HmRipCyTFKVFjRmV8Vk1F9+y+foNJF94/bWYcJng6/jW/hd
eKhmyUesz9ErNia8obGR6Dtk2YyaRa/IVEwGJz86z6IixBRPbsdUrmHbr9xSvylw4uyY53yWbkKA
Bh6ZbeEPz1XRrKqSvqM3Tt4redfXfsXLjx1H30pYRkNkPfmuCzoQCbAiNxuQoQuGs2NOJCKyIdgm
fIp8wApodoe8wYOjYwHA6Rc99fOEgq0H494CGbycn3N5orIYo4SMpTG381gq9Htm5M0S36p3xR4r
TsHu6+FTrmN/tPrh05VRt4rNAvVuBTxQuf6TrWv6FYVHT7rgPIuYL1ifd6FO0kdLnkSRTjE40Z3r
cMSZsX1CS9RvKMCuB7MLEBJhTWOMo0BEc6G8aNhHvXo1CjxzVmSgq9eRWkjPmkGvq94u1D4JbEDM
PaiYKaDRi2kOO5/DVITvvAMtVZFlmpQlDbAyfjbGKVkzfjxpjcPIQOI3D5MAkij2Ajrp3SFwECPK
ECBOJysbSUMH/MpNx72itlwJAukpm+33tho0SAkxsefphLnHR3gxwDxt/i97Z7LcupJd0S9CBZDo
pwRJsBF7Ud0EoYYXfd/j672gKvs9V4TD4bkHpbqPkiiJBDJPnrP32hZ8M3Xy176gb52OMDebMbiU
umkwdm6tLeXJVJrXvGtXZvBlxF381PwEne1zfohOqd7qThMiwPaUep8PoFc8xrNPQ7cbiT12Y1yc
W7/QggNq8YDMoGgz6VZ0osuKqCyIVn4amaRemPahm5KXnNxcLLtaeI37xFUA4nWtTYEcxNGVcQlu
mvJhy4F8kyIP6lokxaskg50dexGiiql7l5CH04UknS/2rbdMhOUib1AEw99pe27JOqphus6Q215t
blNEc1vyrfeIfPgRrf9GzpK3NjHftchwm0J5MvvgK9Ch18UpBM/qEGhoQBubg2iJM19EbFqdN53a
ZnxvYnuN7HYh97TCrFJCmWoAcJxXtgDIvS13Ww4mSNminZYc8fsT3JPvy0TA7pJHt+dUXAVdt8kI
mty0kqBvbM1+U4XSeCLyt+UMCLIjMjYtbdQEC+raH+STZgwm9sunLu21ndoigI6g8jDRu0o1jUcE
EfJK99J4tvzHvfWJ7+HMvXvO2vjVUwtjZxPPqAzykf4feX7V6feJ8mlQNmURbxDo7rS6YOMoVIUZ
Pb1Lc3oVfir2Xs59jKuaY2HHaK3P0XuTCDzukBH0nIJoH8yoAY+m4tYDKpEz/HfHVEVUnhi7CoeW
i+n+hFfGaXQQD/aYkiefombyBX9T3ZkTjn7YhCEukqU8tjcWnkvYonOJUorI1BPhkkA9HEdqD1Kx
TyG8IoLz4fKMp2KIlG1Rq9KuLX1/X+m+t5WaH6nl0FvZZuukLUnWY1WhMx4ZycTmQON+wNc6v5Cp
ROaknlvPnKzAv6vILCOKt50dtCrqdn9fFKQbaz5sTVlh+jDOa5rd9jdtSpnvNyfRhvTue3SzuUQd
RS3zrJR5uskwfGB9KxB5Bf431RAEa/RaCy3QXVno935AYW530jWDzKO0V8VSmIA1MLw7M11NVnKU
J4KS/Al7Btvri2zgg5cMgH5m8pNamOWtLgODJLuSTK0s4jm+Dc/iwtRiYjNbOF8dNhJZ9u5mH4IS
U8ZHn73X5YCzVTyMyX5JByQOAqN8DxcDLQV9d3W0BO7OE7aaETMqecODlG9bLHZeMCj7yGy+lJKg
nYCSaRKmy4gda5Ly0SrLOmt1pkTye0MPcJcjF9HHyVw0bRttcpQ9HlkPQYQWTFU+bToSC+a0blNj
uPNjzjYVsm/HFw/SYezDkQRU+wOpRGcByGnTdt3TGfMtf2/UZDfYNblGJRnruU5EVDD62tJvZiy5
2p+aIQBwKEeggD3LHcI0ehKU+k5T1T6c05ZVu4ahqCE+4M0YPUQpuvLTD0lAC20+A9AZ4bo09p7k
A0uMrG6FFb889XxVpOd3uWBON2EMQf04LesBmUkfY/JLFBtPj+YHJ7NOBX2anvipFm63F0OWinPG
bFI41kwu0c5xWW+qZAATn5zjDA7gkD/K2XU0BMRlmLMzOxlOxT0AjNEPpZMG1YstadjeguRc43hE
APYhAqbCsg5JF4aHq6fmPWhY0HJaIZM4cl+vo7HYpUP6KBouB0FGlOaVmBwqzFIS5AEsmctBjMup
G0FyFdmnTJxWWRq3Uib/LUgaXPgq4TeajNhcaz/HbEATxi5nq/VRsJcscEfOduyV1EwH09TZF3Jq
FvCGTJAXofZjRcEPfUM7iG6Dn7arWFV5g6q32EAkY8wt4q1W8c4pZbHWsEXonn4JfP7gqks+80A5
dAPQ6YxZJBK/JYH3W7PxNr4MA6UqCZYbshVOtZ1HcoYcMR/QqJTBUBqd0zEw0BoP+Gub7OVIOhe5
RwhgffKr6DnsipsVYHpjhV9H1DcUR1fukcYvLlnYPQyBBKpWjFfwN8fc4MWhRVFFBcQ6eRcK6Sv0
VDChqPULLDey1UJNYJn30c3CU6oVdOMsaqTJaeq5ajBgM2xfik4LqFpfJ7v6nnrtEU31nZja1eQP
uAT6l9ozIHMN3xBPMFVX40EK1S9pKG9TT/RXFP7gPb6aoFBkwKtTnL13CXl5UU7/SIft0rbJ5yAV
eP374UcBiOaJhtuH94GDylETtE05JmztcLZZ+MpdNfTtWMRbH3+njUK4Kpr3vNSfe04BfU6GCIt5
kpNt02nQhknbCSREXSbEzpyuq77BZIO9IVYZxscF7CBJVn+smbySk76BZo60pgboo4FoNPLqq8kp
BAABn7LIZExEvRwtQraEcQ62WvqTw52UquqgVig5ZZkh10Qyu5No4yFvyq9GgMzTx23ew2iPhuxl
0Of5GiIm4DA4BGX6njlcRG2bSR5XeDKfbtC3gG7FpfEDV+odWSZTWIX6MSc/zigQ/uLYk9RzgspA
Kl8y/vY8bs421xRT3LQMl15JBuzU88bGwE50b635M6xFnU3bHfyfOlRBMZB5OmhQfsuqruEpUVuj
QSPEgVOQF5Giqt7j2NrZOv2PnG+f6EE3maTQDB3+FFrMMSq275WExQYh2TtMGxi/noq1LgJLGtNt
sfvgD+qpY6ObDMfpardWC58c5IMaZPKhzB8jfTAjK1ahGqhu1hLuYbTXckq1rcwUnx6Ho8NAWWn9
/I6019pGJJ5Ynbdt7ODgxTVoQFAAyeQBXA/DE05QClOaOVkZEtEhsfQqukIOSkY4GgCCrRIgp508
xvNx8JGV0N7CYG8GMDQ5hcMtJtvLGqudRPN0jxMswchYlJ3byV7GWRFCX1qHrlTRltKING6kVjhC
RvSPypOIwJozZhUwhQ3HllaVl49PEreVSErmoGlJTxbTF6nc2hYhjlgMKTF6RQraIos+jWC2Ecug
E1Ki9CQu/YU+gBbDYIk+O9SNJ7SJ6oCVUeAtUPWUBr+5S1HVlwXD67bT7/4sQeiPhq58Zsl36XXq
3YIXkGEGWoDKiPb1iDR1MvUeO6APDNeHOiIl1VppO8D6oaDGAOMqIS0JMiqtrItUqLbhdYqAv0k2
EXV+SfOzBKFqVz40DC8gRlMvZutpe9RPU/stFwjusW9iY2d91nRiL1ET58u+655HIaPdla5TAW6y
NmlJyKYdrIIINRmIQgY7/SJOcpiBRTy47IvaRgwt8ZsNqCxbZ9SM5+xlpAuHIgg3XMIUPgpfQbfQ
feq1U8eiZSulcEPDPsul9oyAnimrFYQHA4AGQ2BSU5pOvxZ1VG3HQOPYEndfVeAjuof3p+Gv6iyf
vmouCEGu65uVkArdNrZJBlCC8JzD5LYZ8SxZdIAWUcEOgYR4WlcTd6dlo+2pgdAsVDWwzxrKdl2h
Whv9kivFk59gP3R4BMQmRqHP70W2bmQTx85aZUxKtupKYxOUOVkg0Ws1SsVZA1yjVFyGTYYiNwlx
QaYkVs85j7b8QoE7I3rNeCfoiVCBJN9tTkhSLu5+bJbb2OYQptvQFGV/+kAAa3BdqzkS32qdJuU9
9cwaH66HmXVEgJGR/Sil3mcxy/l6BX1Hp9poeMbEFQlPix0Qg0X3QrefMI/2EdXjblDTn75BBixy
gGKS8a4Z2QlfMMEyhVt2eKSxUL9lNboZw85ug8kvJV+sWVQ20NWv9J56+ANp483KaGHgLZVXhU5D
wQd/KWUTYGfC05ISFvpgLLW256X2yVOrRkTUcriOtCyBclJvgE9w40M00ZoRqLAHBOLm0dIJBxZu
M+IAJ4sGkah3kTzzVqveibKA1v+EIiNjFC8jgjW5x23SCTlrzgAxvGtL5hDXEcjZ0jbppddy8hnw
xbHm/0nHH32sDqbsQWQtGPuh0bsKuB02KSK+5qZjdCzS6gNpK1ds8q5T7hrD8BQGvkP/Fw5zMdIM
MwnLULtzPJ8NVLwIY3Jo0ldjYHIYxAY1l1w+JtCvdpBySqHdpbqx3F7E0L8yXVyltbqshAmdoP0z
8ZJ0uvawhgRoSMGzkAeRcu2F6qcK1FPE6U8KH8W3L/loDI6Cl9+0+ydBtLpWoa1OO+NSAYGfkEbY
PpI2wz+UYf1Rm0CI8/qFKk9bh611bAfzIBnREvybawNcT567tnmDpbObn6vS40OWa3sqVrdR30ob
rHQ/j5yGncLeGmq964XZ3gc0bmZvthjPvUxKLRaYxnONqXsTwnzinbSRyQkkrpjRl7VOxlPI6qMS
oqe4giUScznmjFxfJSxS+DooiWVMnvnEUacYD2rBUhmmys0ap+ewxppIo6NRSVAxuyckyXu1z++J
9syrhvht2IZytWqZh1SDfdL79jS/X61EQzeNSN1WjjKOh9y4eE390Rd0taYIso/RctYeeiLlNFKd
vI3X98BBgAWKhGyAKmVn1OitF2pV0qYvL0bSvpZWxctdswOIqzDQVqMligClGFG1AiqwZpz9Hukq
7IOovNT2JVOMYzkG28oa1wD6wN5RU/al/oImfm3o8s5rs0NZtSCuY+l5yCqyAvpLFNGpkkzogXkA
ej5JopdBGn6YKjpJWjdO0fhntY2vspWR45h0m6Gp9lgzyd4BhxrEWKyKTjuVAqV0G5AiyMA1KHEL
DeELveeAlRAArikaAftKgG32tA8aW/tkhDafgRG3u2gj276b9WKTc0pOp2XP8qi1Z98YVg3XiKSM
h1BT3DAKtm0UPIuIwltS1xOMmLguAItJRE5VjmcwdSkyPG9EH3oKVmXoyIne3jyawAgzITDAfdNy
5ja2/CRII0Ezcpsv/EaKPvOErgd7Wt4de/K8OpV8YtUkxCPYV5J9TGIdQ5d1Z9D+1sc5do5hzwmb
5aqUX5Xegok8/slUYm6HtL6M3PILxfB5c7oeSoGS7Sk9YAdqWyFXblojL9K8Z0H3oaB+yVNxHEJy
nqPik/H1ez0QghE1zMZF6pr9d6Zly4yxJ6yEZUXhIrGiWo30NSn1T5tq91EQUQJtghXQ+Mka43mM
wdVIYms05QtzzA8AzHrrfci6d9Gm+k9cBveMzOtYjy/MnLd9Ojkx0RAW+go7i05yB4yifDYC0pYH
bmU7+RJyuZ8M9ZaB3gv19ps2zGZqSFOJPytJvlYJyBbueikrntogehNF/943kkmUIunysbmJ0/Q8
MYJVc2bfvqjWJVI7ZqaOldq7wIyW7DFby/DvQlXOOe+Jalk//K6LEhIA4AM3T+8ykzSD/bNU0nM0
PDNfenijdSzBv9VJTIoDwzgTf1vgP4XTcLSwpKkSicWqtq/U4hGSTVrFHcaO9k3lpjJm4+aopMuQ
mWksX5I6fM9Sohkq9FYRB9yWxYQb7FWX9Cc9DJcyzcbCxLgaFscAm5TaMUyRm/6kTsWpF0T2TOpR
ShXaz+yXlg8kNn5qFdK6m+FWsacsJiYiOU4oH4BXk3Nps3rqwFZGi9szFeeWwB7vmum9BHvdx7YJ
UrTZG/l8+qqqFbyGyTzpoyhZwBG/2BnM5/li8UR69vyz4lXroECaG9K/Yp0hhNesAaF5GU0raK1e
qo6oJ2AVVNUsKdMIxrGb7FnBNdapo2Pmurpo8hJuWHFKoPC15k2NyAKGZYxM5uD54k0fM9VNB1pA
5ngzcVUuzL6lk1adpk47RKM421L5pQ7Bxq+IPUgJnGSKWhMOA83tI4VIjgrNDoigVE3zdbQ+PHvc
DvrwnUsFkxRFHJuadBnHmoZ7r5Sf6JS7qn5CaP0WaOO72SqrNLZfAotbLiNuSKub71GEB40uOGMR
t5BzppiCckqt8i2mmWUoofs3oYH5DZMNdDFo4/a9TS+OOKEhzg9RMLleTI3EirEyCAmb+gI3zWCY
kCoDUliIWC8ps5xMuynSTIY0lTvTrYMNCw51wI4zzibUkhet47bvJ59nn/Yy7YdCrTeZUnH50XjS
tTM172Pk855irWwb0rVyMkpEeQnsR/UyTIQ19NXN0PW1TRnBdIB2OVwNNP7UkGtJCmhQ6/bKULQ/
88+NR+Miq/Y+KINDAJ1vUQmkOvMPTDWFYE09BHZtPw1+e7WDbMexAx52eBeAyZoufyGzRpkOuhKQ
YT1onEOCzk10aw9VtYY0J9ZDWr62ps9xL3yIOiCDIjWeQThdcCdiDFZ7QIDZzUJSorXTMk7tL7xX
JVWtfoW5xE5uLycOcAsvj+gMowmtjekFopsbkUddQL+vQ8sx4CvoUkWTm2KnwWdEg7mOpQPejhx+
CdvB0G8qszvZHpm9srbFCXkaJfMwQqBC5ehGk7rV3rqWJvb43E3hcgjHjWW1uMHe/bmV2eePqAfJ
RW/AyJiB4oEzfPOrtO+MaDa+RyiJZh28wIvI4y63llx/Tp5xhfK46ttga2V0cDCk8QPIdqshxk8s
kQXRfrTwZkrJR8Y0bakzIU+Aaypxz0sZt7B+2bWQ3pJFajJWJewpRbqAbIAJFMBvdU6DSsX7vGT6
9fBmpGXmMP0xyCM+GRb8GDuSS8SwG1uwPKKaOOhjsGmoJ3aZtPjVNP6//PN/kX+yssloLv9n+Sf0
uDDLw/rvws9/fdO/hJ+W+Q/NNlTVtGz577JPW/mHLhu6wcOWYSsMpv5L9qmJ+VM8rimGyW+gmX/J
Po1/2DRULL7FEL/P+H+RfeqW8m9ifw25qanaCP4Zy+koCvlRfxf7h0ao0U1gUqS19zq37e2IBI2k
X5BobyP15QxgFCBn8BDiDtQgZjNEtUrZWmtx+GMMxZ+pbKQZOVvC0gQ17Xuy04f2eay7dAffxcZR
yKRBwghXaMjoRU2dG7YEKTNZUCL9BWGZpXz7am/ehlJ/mqSBvC4mL9e+niDYslSRe4LbQG+ZuQ4i
cNMyadZGyWm/qkYgQlPTrdWacUDyxmCm3PYD9pZOPA0J2tGsYrjWR68M70GqWv64TJICF5OulSva
Fp8SLGIk6yF8rULXn+ooebGYUu7p8ZhZxhoHCaYRRHNDgHvrOfm2NFTGLKvOIs2cUVdtIgqmberh
PgD6E+BBZS335wFp0grC62r13GSWR9YeHUSPI7c+dqjRSAGJ7ah6lQfo9PlAZw5ko+yqBbV+q6vY
OIm1m8yIZpBXHn8/NIbYApdDZSRD8SIj0maEvR5b3AGsrcwPpUhdpRGuCmsGBmihdEVcFR11fl5d
FZOrK/2+mLf2cMT+p0zeyjb0fGUWFKIayGLm7C2oKEIAx2xSNrE2Pqp+3Mq22q+SGieIleSukQ8n
bSYFJQIPnRnTREk6cxFRxw5dDgOjkzBuRoQZxWBoMYXaO4YEXujjEibbsSjq55QVMJYGsh4zODMh
7s91YNC44Sjl7Sb7hJNNzJLfX7JPivB6penGJsrpC5bNZPEOYo7So/SVQ/DJSoJumfvFfpDMN5lY
zLivtQvyRk6+WjP7tT31bAi0+5lJNaEjHs1UiVzGpNiHthmuGFWRThZGjOdpHDuGUcznRak+xDl9
VdXgHALrvRlCYqPbhojKwUj++YE/jSU3uXVhgq8WP2Rd5WAbipMvsncQPMt88BjRCloHEt1A1KvF
Ji2tcGNxPlmpAa2RTLSo8zvObmYNEVYndLHm3DfEMZkgc7fbqGB+T82JOeaCXl94iOEw1j4DStGC
lWik/rk0R/8IqWUrxSig6MxYXzHuGmAmT2lh1Nexxu4Nr8/HxrFUS7HtSiV6GFZwyDzlSws4+2Lm
x2sMxP1UVkSalODj8HUzF5EJGqPaYx8zQm8pD7BCDXuXpeEFiFC0Glpsw12jfFupTxIfQhg51nGs
D8lGsm14i1KLkcOmLTqRE+bvZ2WcRgHWe0kHQx1lRthNMaIq9k8tYpMfDf2JMWCD0i6wnJI0rJHZ
mMOBmops13fhaprEt17Fz3nbSESqZ3x3JeNdLqzXqMOkU+Ze7ASatWXyQkJnOeF4UTgwZpivxiI/
yz2ZqhnHtyEPbSeP8bLmGg1uhGAujFGQMasSHitt8rU3hJQfVPoms1u0v5Dtxv7e5WyvU0UCjFTz
JxphBRikx9askvCt9F9CzV8EPmYogs0GayZ1tUb8iCENc55HWR+xVx5VEvZK5M9MrDWdGNE+ZhwI
ZCR1AotG4rvJrHv9MFKBQFH8ZIDgALQstHPTZKdkKHonrsu30ZqiFV1sEl6mOF9TThTUUsGw6Grm
ogEwCT2D5MCg/0/p9zd83SVQrCVjZ5iDuBctDwWH2g54j/GstWrwlQwaGala/FUlJS1ldOyi6f8A
n+B0E+ffTVJw5K886IfVgOsZNwzFHGa8ctbnhZnb2ibUr5SAY6QyiB4UqGMeZ+jkT9cxR6u0ESur
gophyqtzNk2u1JfnxH5G0knikT692poEMTbxoDeLTcn1Ntbt0Sjqe5iUH9kQnuvE4+hjULMbEtSa
Yqpx7lntRwrcclcQYmbpAil1B8Wxw8O6sgQZZybAkyFDGRNMMt1oDmLQFXzGpVXxkz2C3j8zVRx2
YpSPRqNzIw/qPkqtgzCHbZCCgtWAZUaBLpDKdYhDC0IWzN860VJfhZd8JIkXOqY//hShvC368X0s
wBvQuHzz40KQbxa+DrJyDIJWd5W3Qu7jVVn5YknUReCkIRjmMjRJATbq1zCP9l7r9Wh7meugygsX
aj3dpqz7A3C1hEZM99q7cCyEyiqg/ok/+YRSC+KBtWEym5/s2jdXRjLhqw3MBVBykRjRU26ix+Ve
t9dDkDNSCfqTbB+thkOPIUDESrQBu6L6gWA5OFlEF6nhZy2adoUzhGliaH2GYXjoFAaDigfimLXl
LlX1TfTsrF7UPDS92ltVBO3ElNaD7Z985pIltu8iY+WOSH3YB9K06bOKtCxheeQZy3swhXyO+6OI
024bj/yS4Z+w1j+1loNqEGp3ptzCiVFdpXYntnXK4MV+i2TtSj9cO7QMiIHb5LtRCm8sPVbNs9dG
GZO4EK5A8O4ze7qPZk4WFMFB9WicbKQhutQhiCKqgBOXxQ6E5i5eMVojaKdHcDSSGqQilovHaikJ
ZZsYWOJrmBeUEYgBolczxExYYqNaZaWJM8AU76nXFUd+PRrKHKNtk40DRtSTqRKvAY8MtNi8hvft
eMfoArIf9auf/nCrTlsp6NmLNaSCvMVjKmblqunaVZ9tBsLZqJb24I2YDHTZo1eTrV2i6m3DjoGm
Ib/VHucp+twV4qPvcrigR8N3YHCgb1P8YCFVFIrbYN+aeL0nw3yiM+9zIneU4DROGs4yXyalU2Xp
ipRHm7KVFoayaG1AqcGqCKEHaa3pBGX6Jezk1OjqAUfOl2j0D79+GTpgqqHiZqYgH5pLtrWevXgD
C+nekcGwau3IyQwTvyfKbLlZx9QfU5wezAqeVV99TiPhJ+VwthPtqpT+AQv6jyiNbY1QWDR42scI
wG7xqoz4Gw0uMbmEl1VKG67GdSFPAUM1tXMBbWRkIFlfWfunCerWzWvaNGlf0U5K8m/ks2P8DQzP
DWIwzYpvvtUZWBdf/4G1T0K1Zz5CApH7Tjo0U4dqNZpH7rr9Dl7AQ2rGKwZNpKgKzBi65AMxys5j
0pgOc4CPMCv2mQpqhgLh4Be4cqzYthxepZzWuDgFpN7UlH5csMxNvyY7WcN0uZiV/+V3zd2IpJ01
15XIb3cEkqtQtRUu67CGOBFgrCS4j78JlCJdiikSmqPU0jZnBc8lrEBSsA7TN6mIidhtAVSSiWFt
8m5cKiXR5jDsh37aQza6wV/CNOTL90aZ0RYpS8uQys/tWCFMN7ZxHyFPGl6nlCBbilMEyISzLExT
wKPBjj0ZuuKEje0ym0CkaveMMmObd5WTwKLIDepbXCJKRii7FyivCX1R1+sIrba17yHu3EYTH3bc
HCJf+jID66or9B1pSxNgP3vzJ0heqrbtCkxVdW5tpvgmYgkniqE/K1VWOH3UYMGsD6KOFLdJePvh
E21ofm6rmIVOC4mHDQFKYm9DAlFE/YpBC8in2ne5ZMKFl82bjBxVu1YyYDSXPfO+33/qVmvTgJjd
+/OnLV9Cofj7md//DsuSEU4LNf/3sb8+wQQ1IMp9fra/Pvx+y1//aYpg7SljuPm3x//243+/+PcX
+7evieNor4o2c6G8NMrq9+vYYYFm//6TdZ9okb9+VKkrG1Q3GKZgZel5e8vNuIBFwJ/0+0Gx5X/9
66/HIKr8/bEWM8euJPzF80YcKtZn+vszfr9K++9f+s/HtJ1MncoxGXJDrQGpaOcPU4rqgoqRaDhP
xtf7++Dv1/x+0CvgGthbU6emYRRMvvNv3//Xf3Yxw+i2oZ1UJtQR5If/5w9SciN2S16hXwbjL14x
KIFR4Aywlr+Pmd0QO31CqyQeQm9dgxwZ1BlfSIc2B84y0Df7/Wcr+eeMNLq0deknP0mHWjuyW036
gfNEFN1hXxskgS28FTv1jvyx4b2/qDd8yCd8JeQG76lc/AVqFhctW/E6vVKRimiRf9MpBjHvUEnv
QlRxCGjTm/VEpEYEcIJTkEMe5CM62UeioKfX9jAU5iV5ts7qMC2+sakLBjnjE4koqQNYadbvLvEo
tQ/uX84qxBsLguo+QA+GWJsY1GzCz56FJ2XA6xpuChcEgVTqNt+IyWP0FaODajvvPggXxwcfsLUs
1a/64BFD6tSu+spSwgB3jZIOItzCeyme4z0DKgVNdAqDjYHUUrqVi6hlSzskLmx7hUb7LoC/AVBd
Wxk4p1PfOScn60xuNZrU2G3atQw4nd77ClndLr/6yNaucxwx2YtIcZ4y8NcEEOFVfJvmnHLsYONi
kA58VFDMkjT76NArGCApeJpu2HLuMXahm7qwHWppQxucIytRGgilqnjHOsq0HaiZinQkp6yjPR6z
qzvas0fE1PNwjeS79HmGz9d4y2mj1466T27pBwt0csaUtsmd5JbdykvgSAsAssT3WEsgIgtBkbsw
F+mnvX4z7RNJjaS/eUxGiC+Hld7ifNw1MtYyZLoC0OAC5RBHzCVg8uiT8LhNtRrftFOx+uZg6j/Z
h6Zfjm8ZWrcP3JFPZNnrl1cy70/JInzCbDcAAID5xoyE4yECMOeM86HaWMsz3HoeRrI2fwTJLDna
2fuxtrgBl1BfSfO2tgiFXOOMZmHL1OeL/++51qpXgl++wjtpFd6P1K6bV40cnGjhnfG2LDDjLOYX
QN3Q4k0/ApJRdkisjOVDPmevJJid2RWRMhpbaUV0EIfRZfjhvX/bd+tsnQEIzozN1UAT1t/ZWEzE
QuhnmkgmJH5GD8tk4ULRgJXgr/J7+Yg/GslZy/FSXX7kx5N/fdNhyi4ZSexNLD4nhEVJjj9iw5g5
x4PmLTDkWwzKHYRR6N6V60iQ0h2YwvGhXq9ht5WcR0Pa/ReiU5Mp3CkkRNXBn9fen6NlC1pqPy3m
AGVuvMsQuAm8akzF5OE4dHNqPKLk3HI4kh7+JTuNq+apOCHTnjbxvYfDuA9ZcdxpHw68UvkhWQ57
gJLb/N7QTPoATvefj9LQWPs78tY6ZBvZtc25A9YlU2OMPwt/N03L8s7zRqfSLR+g3rmWnWaDYzZD
buoUL/UTJxRhv2gufRZ6Pc70zcX2fYiehnW17NZCX4TH9lCdmlujsoSMJ+swaFzjL+EG/qATrB/a
ttogKUtssi6W5uqfV8ojdlwE+ZxRF+a4rF6/Y7fagKV4pufD/p2BmIv4VVAxMbvD3nGQjuDepQU0
F7p28+3Mm8lVtidLCH8wL2b92Cp8ur8j3QV5kp2KjDnQ1qTHsfPTvbzTvxmkD068nS5MTXAWG9zJ
m6Hchsfg7C/oSDr5YVj4HzRJQFO8wo1YAEj5CFfxjslQuOOck18omHjlcpfJcZde1j2Wj6+IKmUl
H6ZtEOzXmH5gI6fHD5xe4tL+yUjQGk+VtG6dqdwYgWOAPbN51XLbKT/rY3iFvkOKBbHC1Yf4iQGH
KC9UurSyym6FNoszNYIMbDJiXRjuMD0RJ2/jgPrRMbk0h5JMg2FpLz4wNEyO9SeUT5G6+AIpY4Cu
WUpHvVzHd3zqr2W7tEIemfH62RY9MJ0ohuCngOamwz2RPnK3khxqK9jUj0zfToyU4CQhO1ihzzxw
seQur8rK38HLHO/BW3vp3c488epM+xIrTEy+5Ze1ZDrO2UhkjmqtAV/y/FzpIPy17j0/KLxFBMa/
xd0yIz8bVvsi3XEXYqUh0XR64h4JV3J2VTeEDt8Vhp5Eaj41YPOuEf0aZY1Ci6EZX5+6xGcNvPX9
AxT8Ipp3jJv6xWbJFog+YQ+In8WBPJ/8gxwy4tr8Fa9B6fqXkI1+PXyNVKpgG4sl7R8WaGd+72nV
5J/pbloMGwVb1o9KSh0XyiFYdxttvvYK+CXtS+p23vy2Y7NfROJK4zJ5/qjZBT/9S3IjVPx05VeU
H9WNP3j+ow8sPYO3DYMN99s2Ap6yrde9v5yOaEMX//wfgrnpC6bH3l+t6/sgE6W0IHlnFR/Bfjre
JTvn9/zuEyCuIc3Akb7IkHDlDqFpg+Em33LbLqzHpJ10il03WvMbgF6F10gBXucOqR+4UGInklxR
8zakD3YGlpFXEroUicQifh+nOHGds715u3IB8WDlb7isoh/rj4H6C/5sxR615hKquVdKlw1qzU7K
H4iG+aJ8ERKn8aooX+IBro7lPLG/TaaXAvs7uVL9Irqh8530U7j7D/bOKsl1NE3DW5kNqEMMtxaZ
nU478UaRdMTMWv08yu5qmIuZDUxExakk25J++uCFncpB5KGNCnpzz797vfadvNuAsUeCzTgnIe1d
On7XZRf/aD1ctRamlXGuEBscxOcIBhybpb+c0zuJ92f3Ij6xUH8iR2BX3yuH+j1xapvNkz2DXjim
Hp/GYVw2abjxwkP/oe+rHcvgNfwI3oUDJjGH0MM3nSdoDx5H7L5sH+qWfHyTPcgf4QE9nYkKiI3B
0+/G5LA5Ab7xMBTInh+wittQoIMCiVbKmcFpn0x8bjbw79x1EOnWcr+Jc1+nae0PVI021cFctZZd
dsdVCnzToWP1gTruwl4X8mxa30wcVj7aZQeEKm2SBsCqWIwFz0v5juAWAc8quwW4Nn+gR35QOb+E
FJ1mRw+OQ2fLiiflW6O/GaZfjbeI0m8coYMl7kKGVk92mnpIUPV5xBzU/vFNWnrbgyP6wBAxo7as
zdx4CF911gZ2IkO+ygZs+vfmEnmJ9VBtDdcPPKpZTuChSGkzyx8VJwaz5I7X6RKMl7D+zHBo+KqF
e5OF9vStkE3KinUSUPsT97QXhbh1DBABfbVfaljWz8lSnnWbuZxvzQ98edACQ4ZrC60zM5kc/a5C
mhg9+uWuVpkrguTdcFxRppqMGyVO2NRIB6nYjvlC8SXfm9mm4b5yGVHXNHXkX4NTsLWGd9WhkgAQ
Y8+2I20zr7gkKC9tlU/2Ns4TAmnJAMIxoZlA1gDO4opqQGN5hCs1MGIfisTqFPYSsfAu7DwRIvr7
/qe26ye8hjDCqdg4oPOBPKYJxObx2KqO9lhjy8C+re1nhQjS/VoOA318rK5VerGOpPkwZVNKyfIT
DqtE1inIQyLurrjKOCHbzW2ptgD0f9QfiKiQan9GXzEJI96qC+vceEndbidCkAIY7CKYMnM9y4bq
yiZ/lMDdohLauRSJG+x6JT9tqEBvJkrQoaNDO13sEntsdjFW/LgRkClDmI54R8YIjV4ElSC0mood
BBdUNveTeqGksmRIyXrCY5Ccw8mmWfFuvAYq3oDnafB4fMM3ThF/fx7sfWgA9qmrcs0+Z0JV7nja
2UUg8TjgHFbdCF0oP4rjrlYhfPPgUGNhLF2Wf58+p/sk8VjPcCRoPHH23tVxq4VHDTErWz/Ne9GF
MofzSZk+TAccAQDzWl5X7/PsEIk/gnpMAFMVznss2oLkioRFshvgT7ZJsUWxl1dk/fpz8zA/4VQ6
yp5YPg61W9NATx2KKuJTG2+FDoFpRMUI0naKflLa2yw8B9ObGdsAfdlcUEnI3zuwMsnmBZb4hhAc
gD5ABeTqJvTUPGjs2AERYMx+2F8IUJcD4mXMee1CodHY95wCMLf8xAF2VJ+C9ekxlUD33YT0TlNn
P6MkANrls+UkGB8yDxwYcNWWJAxJ3sqRtgMI5vyqR/sJ6+rgniW4aJHC2YUz0XRD6oPdDHBOB7y3
/FwlZ8UMeWgvUx566UI4w/nYVXs2u/HH/BlxQqYk2zjJ7FmGX6te2lOSKu8R3niR4FUaSHJbrFyV
R3OhSRviKGmwt0FPA9wCARFRjK2RH+oQ9Qxn6v+QJ4zsszdqIXgMUWpEVYoenQJ/R6P47RQJeE8/
S73AcmfhiJ3mhMWLAafXv6zTb2tdcP4rLGA7kAQd7auKHpNdYWwlT5f2VXKcYe0RhHGOaA6dnvka
1l4WHSlHFxZ56zGF34MzBdZVj3mKzgAJiYC7mzjYxIj8l2T4cBBrMwDLJ9FgDN1rn6acy3X6AKBi
7h1oBgOIufQQsQ+qH6bx0IheDSfF2EiyXamf4ztYSuuzwnyAXOaHU0nW7B8ZN+nSnfut+KC5Os2v
I16s7F4hQwV9051/2GzgUFAJHhWPY3qVHcp8Nd6C4ciEJ83rci+ytrCeipcGjFH0HaDd98ORhHxj
uYunOxfNnoPEr1LtwXaxsTwRMLHXLdl1EpzhzvHA+bTpLqwbc6/QwvYuEr/eRTX1cI+4o7vlW+pX
dr2pz+FH+tEd36tduXmvvpXt9PK1kIlhqWF33xVCJ+RpJKXxR8zGNJ8YhBeDmIYp+kxZAB7GA7ns
Nj7l1wTrdWrsVGZJ7z6EWxI6EyItG+sD7N1lQnTgi7DLsBWOMeN4r4DeOOiU10/mrvkcXthLC6e+
AqyjxU7FsPHbgdSIbhJdZKJU/i0u+Sndc0Ob7qZt1+KB34zeevBSdf9MwF8is4ORwb64FNV2fJy+
+8YmpIllFIPELbZLGsUIZnUNEvl9YlZWWG17lkzdw3QnRL+ZmcCDnugfrt+NiJjsYvOY0s99iJx6
PK0HyXRjbfFJZO5+/cQ2Vl57nwWHddQF1y+TPetY3Fi8rMjMo1dOvYA9fWIPguFFiWAb2cBtp510
BLbGLJt/EG/+BkiH9JvhGojQ7Ot0TWTt+o/4JF1Z7nxKTtLw0CHA/w1iJ/+Jr/nVOJS+4RLe6aff
6wmHS/IlusvRwtiZxJEgv6q22SXoL0XytkAAlT1uCmIPb4f9WXIuKSEQFq8N0/5JIaCyXpJXcnLD
kyDHbOUfCkzCZ+oG+ZdROQC5XSIdNsjCw3iOcSimB6ZWdyFTlV4IL3W7e8NDF8MDxbuIO0bc8JsL
tZJ0Y1J5ir2idkUiWh4O7jixLX1ROIqh84guxWo6+llA4oKulOmtRgco0r3rb23lsWpC9j/0PU8E
TZp1/zEGL3Tlp2n0SNoHBadUB18/X3JM3C52pBli6irppdEvcf4Hf8MXPrwbPYsZzXFcr7CQpHNX
qVHIinfBK5En5KjWjt1DCKPqcTxnkbeybKMN0SxMDXywxTed2of+AG2m/WEC7QKfe5Ax9bLZsnrs
x3eDAxL12CCVcceXTvgK8NlS7BzgAlQKz3oYaOIgTkXlpXZCZB+8l/pL88fjeI8OwUvzNHJgknRi
nYsfjrmJrsAF7VtjvCCYK5X2x7RP4CZy6uSeU6LURQjhIJOdOhz2NeLUH8Gf4VZaR+wBpGpLmSuN
bzBdobGzEtEMii3H6KjaH6vhdfzgPONj3nM4jUAe3l6qP/A1dI16EzmbKvypWpqqNpjW272Em3Zs
r0Qj/bvOcV3asnxANJZXFuUWxAVlxo44lupA+wP7MrJZs3AkFpywf5SDbz0Smx9ylwyTvqjTU8OU
31C09BhIMT2H53ncgRCf5QOqmMlyBCoCPJCALPWLG7FAjkyIfzfohjFTa5sKCAUMKj3s0/BvqIOs
xY6fpPGhVzntaU59firKB8QI4mkHhX1pT+JCrdlNjm3aMrmhcVaBO6oPKA5VL9R8K3zz2HiIQ832
kD+b3WVqHhn1ExSZqj+kA7d6sRoigeyz5CCoqcElYYVs7CE3juL8SoWu0JHSPgaFpy2f/EdFxgKC
s/7vrASHHIO8sXqyjOvUHvQ1DtXjB0TctlW5vePzYkbfWe4MwoHP6Kn4+8Gf4sKs/6I2YsGwgyOI
bILbBA4b2pEcf62PYBi1DTwAe4qDm0e5hQIYHLB5UMiucHt6o05HCF9Q8yDiJVuiYFnthcDe8aA7
2HRPQUf53O5euhf+t1bcttqLhYLSI/hzyIC2/tYLWxKvM/O+I1jxB6TH3e5lYPtZKpcwjF3jQqZh
QmwdcY+dbBMMYe9M2YkdlY+hfE3WxmKO2NUJf2Ov2SbeaiYMiWZ85s0+SS6h6wHh6S+w1daCrnzQ
Ejsn29xML8KZY6h02FR1ECc0fgiiKleGMELVxpfTM7JpzeBN2/WBvHNFiHYZAY0wjD/WLJoTEXQY
HpqYfvzugPmJ7fZGrl7dcrIaPTlPnzyt4YVYi20NsVj8kdfZx6ZHXBq89U/RF6kLcTG1XDbI2GNb
MrZyciCxOPzgvhy8xeqNEDOh6EdPCAms5ZPdbXrNJX/gb3Rod+hekVpDpUluFDVYWmei9mzXhieM
BvtxK3FKvyBPMH1KNLFxoac0E0he6u9I7SEzgBXxRdUZXsSRlXYFUmFYm+SOlUOcwii8tKYrnHnI
KFAk1AqRT6KHcxqfVHfeY8ZGXO2xyJRPhBp2+ZGCR021hgDUfCO6z6gLSzbVf1IhQgqJmhUxAhpk
6XNIrgiqwyUYkRRIAZce1NQm37R/kDwkooJcScld3Y8jygjUYAhLQEbguztQVfoZtRc8UUBahftk
9yrcqImyZfhptKekxGUxQKo/jD8h5Zw/q2l9jWpu6ZULShJIUuAmzDUwIXhee5Kk4G0eT8pLcUGq
4sLIjFsxeQmIs8i/TSo0KSZljiB+ThvzLX5PQySbnNVt82n65J3YVqCTU5fihIc4k4GeuusktbZZ
4ll7VD5V+SCzwb1HN0RRp3UGps9BQpLgBqckvRiaz5tl7Y1dS+bJkFvclO1wy5/pJGvzsbbH54hJ
yN9X4REBh+4TMzbrhn0pi5guuwvO7sQEp9KEWJ5bVlQUXR4Ie1dOiJW6JOprOgJ2Y3SR6kCtsZ19
MX3WmhfkHmi10Qwlf03hV7gUdlZGN/pNGobcPqMxaDSXXLSn6FhQL46NBwzV+ILXjcjUONMWAXAy
CVjzvIC3sopdSHFUe6E7Y+L38VYKfzrQMZixU2GK99TaJ/29sDyEkaCCEjm3yiHXXgS2fq4ZAc6i
8edwC3p8AjTN5InXzIMtm9R61QpwRmZlQe/XZRxUqApg9Enb3EhwYJJwtGc3AhNc15RfCWKunmvl
nflCkZjP1NMZ3ZoCab0+G+63Q6dzReZseR4VW8p057d5Y7eagx4h1US+JuVCQ2CyVemeoCmhYoaY
2iXLO/qupm8eaj++8XI+Z01X8ALb4MRKnKUgvQicc72vinBnYEQcnMC4JIl+PS0wfr0Ar1n7OcaA
3JfNE+d5qbjbwHHH9ADFZvIrpN8cAxPSnmIPeXHFKFKifGd28p741XLuoWZfiq/cdUaxsU6fKfvz
DZdPZR1hn2Cj8SuZujU7JScfKbUE+4tuJppqPVXN1XSGvhyGO/kVpyciRwaVc56nioWUQEEDUWFW
PB1voC2Vx6h3+LPJLnMLGxcrcLh6rpEhYldgKgUaO9xVaG8ovvv1O2RP7ugr8sAnDOUWvSOVsv3J
xKmdGtrgUSehVNmb7jppoXpLr8wVvqXkKmvre//9k/kETJe4BJW0GqTbhjtjTpKeVMqmYaKOLhfK
vcJDJ5HlXadqt+q6gsZjc7jNy57HyuvpjK8DGtq8iHuH9cgwcjtMesXlqlhE/IY/YThGf0IuNF5v
m7uV8YZeTVpg5q2PgGtERYD7X3DwDW3unBdxvUyCdZBw0oRNDLJtsw4gOehGiNb2jTi3x2BPshFm
nD1ESRRabBNG/Gl854OHG10CgYzJ43O5Hf5b2htvqFPm0c4MD3XhlKxZVW+GdmFVaOqOJZ8rh07b
9XQFNAg2NIFFB/wbg8ibrQsD+UYWg+b0Nc26u3FQyX9Mj4FlgfAZ/CHDzh1ym6sHpDPofn0N5S28
63pxl/yKoQZ/JC7AQIl+HXzXdW7a2uYV3HJvoqtrOdJdzw4UT4SUYsKNOc+HB6CeBaCc7mw8JJ2d
od1kPHA/I1OJeHBrLEeGgb/FTmSdiwBTKD/jVEdyCvSVijvhDnMVWOfT+KM1eIBueMpcBX/HMEgm
BngQxB0i7sY4RSAmladVGkw8jtaRfh3zg6GcEOfO/Vry+SR67hFigvE+EVjqNAGtw7iuPoO0j6vi
spcjjQ2WRVrZXX9gknUP/SMN0rCx17WIZ88d3wyqHhXU5JqwBZSOT4vNpJjthYWjRB94yXB1rGMt
cokcp95Dm1y0bARUIVLsHhfLYTux+uvQvSXAxFosTLCJUU9A2kTZw6SzlU8db794EEJLEXEA31Jc
EGOp5IaaJ2ovjDGXOQR31p7R3viW210RXBVKnFvi8kDaonPbCA58kqylzbU+WAxhgOjILskTCMel
2v0+/k3uUsFBF5M5adZP6oTI7vqEAWwL3RZMJc9n1a1obOiJI96jz9MOrBt3NgvYba1rkeejtT4L
rli7TnbzoD5Tw+NpYDgG3VuCN0NfO78Z+BoJLg8M4cIo9xg6HhRdayVyweogSkdRc92B+L5BboZE
qnARauOp8/oU7g9Gb8iGokLwuyBbzKc3HjW5b+6PcWVaBvTt1LU+OWYH6xOFZ+6JxInJiGSyDlx4
vSTufwUEGYCL7Eh3A4r5m7Bcc1PwkTEWsPnTsqDjhWAG84xSpo0vpTmhjQvixFepcpKVQSOii+VO
Fq40lNSQJED416ptn93TrhHhhHA8Psb6K4sRctMXKNX8cZ2vmM6TpKLjpeMh+r56z3PkpaQZG5Ws
rRzvqYXn01GcArcWXkQwnr/LzlQ9fVifNIoD7GRU+fAhanxCC6UFCudUzLFiF2tojYKoQPqD/RKL
MLuybO05IndgLwfeRYcR9BQqqiACDoNyBdJf36mzgeSwzIMkoO5aUCG6GlngswzW9aPaCDoIslMB
v3tA4a3sj/yAoa7rQ4P19OAglMuEGc/BM09UlE8guxDZY7RZASV7iIxyyVbX4D9sG/NzndfKlbGk
0LoyqGl7ol28KjEDehEyj5XVtx6ASyq57ECrnBhwrtxan9s8m3v2YVm22P1J8euzAb4fqzb0zuiR
D1sNMjp6OCE6kk6J/pa53gW+5CTQCIDpLNDGTUhK3kl362RnRecuBADuhSKLx+0SHyoFKw1Eppkg
Y/IhfIFYYRtTf2p459vJfEQit+WZEt5Yr0ZzrVoHDOI6k/odyHJMjTWClJOFKyaPZzko4ZnOXlgf
hugwF442vA7dfe16UUpADSImRkDQaM9eJVNy6taDhrWIFIb6QRnBok3jV/WWiclQMGVB/FOSQlJ2
hqSJ3sGWSc+PWSJF+MRhhNUts50m3mge+BVb+xpzRLv2KnzyvQk1E4/D6I7inVbtGDVOcnhfgrkX
0kd0DfN5vQv+skTSjG91B2XDBmAkhqWArY3NZGG0Z6/rXgD7+UZFhI830J3S19VDx4lzO+M4tUuZ
2UjTf143kPXMRopW3rGTAFCG31YUHtOmR/NVh1xhB+1zzUYPo27Yy7wV1FLEGbsvJjw9kEC5snS7
mM3OYULhTz9xQ4AdWBWrwGDt6KIvdXu4JZtlYMDAwPQHpFJDpJpnD12kKHQqfCloxGDTNxzUZUsh
h8ctFNeAiIuN5XczYrFWD9kbc4YlxZWxEy3DOtj8EZOZzYidgyEKMZbJdgwaO08OaEXHIZD2EkAt
p/0AEMIGxXknaDv+HOdl8mbiZfwjwazldild2Mb6+NSY4IyJzZ1QRJKWubPGPpx9FMv4lmdIcMZq
ERGFSh/o4GgWZfu1ycCw8qo8hJgDZvxkSRx2UHKSCWEL9RljRvqZa7zHWxGCpD5bSLagvLJ6ZiUp
1WEUUADb22K/Y81QT8uUj0cwAbRkiMS4e+OLTf6B2ijJOvnqenyDPKH8CbIIBY0VZtC1oP52IC0o
JnM4N1SYAiJy5NMEyfTMCZ9rZHvVAlUHNg/NiqkKoei6V+pu4mGu3wtNQbdo0PSEt2eDreul3fdN
LYMSToiQ9PGMwBoeGkVn7DWs/0IlGZw8Bck5j2LsV7p6jatJQdIWfyqrxqVMTABRFWi5Q1h7Tzpo
FHk3y/tUYE4hN7MTER1EVxxSS6w3yOg06bhHiX3Yh30QIjUgy6ykURHtQWQTnywKZ40ujejSpZcq
RuJPWhiRdlSfRn3M7DBoDYgV6G7Ynarga3WvVZNEavXhMlfPLWPRvps8/BgDDpkKuYRttOR+b7gJ
cU0YQstMAU1vxs7Cu9KQbpOJKoK+vvL35YGuz16QmpffHzWpkhPkiLff3+VoBW0nKjfFSgsq5Knb
5y108LGOeWT9cIxlMJXpP/9BdRkg5u/33apr2csVLos1C7dB9mePRtBf/yitr2klR8k414QbMOP/
+QeJnnyZs9672JDTBFr/adDxyBAd+uv7368GHNSlvMh382pRFv9alP1+mYklgEahrBJMDZeDUIPs
FNJmdiZ1amA/GayRGLw/+hjqP67WFECENnXaZcDs+PL3Fv7+wvXVIDv5zb9+WKXBDjneBtG6VVrQ
AAn5+8m//yTryKS/l/P75e8Ptap+sUQ6iZMCWynMRZxqYcvuq/XB/v7zK236P372+4vfn8k9coyJ
HvuKMR5zI5O8YoD9byDai2o5iVwUCuwA9XMjyi1y45GBlxz0grBFJWzQNFvWQZlbxz4xdVfLjNJv
cRQfqcwsgMU0cy1vJ1QGiukPHpkNmV/wifNaRkRQ78vA6tyx1miMLGDaEkpoiYGXVTUU4aWAn9wr
6HVI1Uqki1pqnjgXE5K3MJsMcPy4vUJQ7pHmmMeHquNAHkTN7ousAtM8kxJl52Za2YQmwjDtYC5b
azI/8/bWaBQEtUYq7iKtkJh0XYzz0cP9Fk0YuaIRQpFEbfTrLEsPtTiXvqICfK3HYNNNhCczmENf
a5A5Q3VNJyWgPlfO6PRmOPmoHGkonD624CorqlZmmgWnCgUpbdiJyDbRhGtq+MQ9XUOTXMvShm2b
jdShKhU1Dohr+cSTRvG8LbCVRzAQwJ5xTEOpISOvvxFa4oAOCYN0qm1hRTMd7VK69RxCcA8Nm65C
5EgJWaFAV2bJqtbDk5GHOiAtPVAftUTFq0YQIblEhpGX8XMpdjvw9LGO1HSZkD+XhhHvpAUM0irX
YVIg1EdMAoKkfx9KHlpTj+hS6M+KRe5QTESbIt6ukBWdIYfRNr3DD8TbzRhA/CubSIle6xmZkKhH
VcfoS9XPSoy7qAChJ69tMR3h8MoIHpGz8qSeYpWOICUJEilDvIxg2pIQShMCKnkt3+Q164IKsTMp
IQL1gkFrgDyysGXD5bkZBAOO+fhW9lyxgDI6Jt/mse8m7Sxydhl9tC8mdHLVGLBnFaVvRkc0Kmqf
VmJpx7DngMuRd7OrOHyRdDJDcMz9TpDnQx8NEzreRXFAnxqiBAqmg6GVTiat4b1UBm44FtkJOthY
jgMmXYNyKqDrL2MPQopGLxSU5SAZ2mstK0AJBsFHEgwbxNF0atPP5DC8jsWlVXTrJV5LiJprjYqJ
0EmxwzkGxfxKQ58WiWcI+6sa4ojSePeuh5rkjWMNVoXFa9eCce0lJEOxiIidLDTjdRKR56D6SDXH
+MbSY0RjAW5boqrfNYrgQogzbKcTjwhDgVVCjJKQmrcFxp0IkBuIGI8gaZNlzkEqjZD3kv4tjQW6
QEuXeonE+Tur30ZojNuxgdgH7eOsDKm8VzCmD8uM6H8OPjRFh86Rjqd2CEN/vue14Q2qZB2bqj7C
p+kO8FZwWpb+KHMLgaaicMYRQK8BQFKnHTRNSnwhQQVAhHmUSzVyHI+dDnm2bRt5XwCOgOa3M1E3
9Qd5JkmqEJnE5LDdw5DqcdnWvkUspv281P1AyjgJmvZpbIr3Uc+gtPWSvyjZeZ3pMHUttG6FTEbM
fP400yp25Hg1+YDyhrPHWEutPxF/q9ZWUKTtGOMHK+pQbQoLrEezjNgnco7gBRA7SwDZeyQrXkGL
wECMGgYsqsg7oSfe0uRS9GTUJPJq4GAxgtlJe2TCIA3vJFFYdqNSzFc1irZJpR2YIvlnFsgnLABs
uSunJyknj+uhuekjnbWxpWwYNW9qO21VNGoOiAFGq2s2BLAJaWbFbJ9mMZt2iqgca4aGkiPo7zCy
bCT+frSR/AbG1UhNgKhIkubzRH93xN8Xq1YUFjRVeWksCZm3ZYl3TawQE5YUopq5IyeEhKVXmLYK
zTDtSkkHNxjRRcZAMJAUp1Sg6YiIf87wX/dIqo5+HFiRPctFsV8IZPSsPPZxpVz7OrkHklV7bMbp
Tk6ekD8Xz6vWphUuykGmn6WnsXzv5oGmDlCstsH/bTTep9n6xmch3uZj/GdG6gaIevSE2RGU011p
vgsIOx+tqkRTHLm0BNIx7AHxAxddsnm0Ow9m1RzFqoqPqYTatz6Q59HJQDof0emFbdMcRk9IjciV
8uqZWWpXtVBhS92Rng8YvwqWlrlxK9AFDLWbKiAas2i6C6X0J5mCY9LKCnDaPLOXirATZU1sscl2
s5S2S63SBjJTST/0wXDvErndhTB0aDysJRK4wwiLxqc4rREyzf+0uCP5EPsDSOqQQMdx1yJ/7mq6
/NLl4ehGqjb541DpXm4Mu1qbOWpVGSXukfTIwIsoF7NnaVDAaLTzVTBCmmIKtk45fjJWiVdKJFvd
UZ5wgq7ZWnp1kL1RlPujXOUP2A+/TWV3aVaNKiudFByHh6Mao/TfxdFADRr5YqqGF0TCeXilL8ho
4eZdiECfriGBnc5AXAQFZrQc7ORpyEgthGbfaRCSWp2iQt3J2R36D/ZG0xE32LOQ6JaLxQMsCAL6
usKXVIMsuZFw34sSofgukhKNMc0lflc/UFGkUGe2j4UqUSo3zF1MhI7MGrAOPeqPwmw9StCQw6JB
UBR1LQDcCIu2ybYa2idLl9jaMYdHRIpkawnNrxhJErie6LTXOnWqRka0XKSkmRaGtutGd7a8FAEZ
qlZATboIpGnZUZsza9aMKPW+apSgzJPhBOtxSos/EPc3Pc/io1pe6wY53jAOcKEauH8dxsuyWPFp
ji6mloNt6N8wOQbMOpMNyAf0Tw5d3UzHRphEcMPfoaYTmIdN9xwJj6MGHj212hq77OEbq4Lghjgu
gvdxj5yAaZ7CcPgKWyPwhZ2CJGRd0bqVu4kywFLu6pyQPpXyQ4Qq2lVL2y+pG/xGJtyoTYrgjbm8
Ih8LhB+WcDXPLON3o21dNVzwC5MG2s1SwBG0pGdpOs1KHB17BDgFE/G3UbJoEBokOaThmGeT8KYR
9uJlieVkZLw1sbUb5f6NA+dRN7GlKVdFicofWacuNrfasUIDfJKWDrb5WmMSy9tkxSXab9lhziZu
Uobgq1GgV3BPgZimwH/Wa7ep0Y+SlwsuHfUJYQLK+jMBCxUCMxqwLJiqiyLhm5patF4niDjpqh44
JkvA3pR+mmWQHJugBx2UpL6ua5RcJw2Fh1EstyN6tbJDjqQdpAndKWOWXjCCR2Jz1E/4lz1DW+ec
NEFvJhDSZZktZ5op7s2F9ZDqDCVCEaCaZAUx64g+p4i8oy5dqZh1KMCRUNQ5MgHFqVDbhAo4qmSj
XqGmF7Z7pGjq5xbYolfRX0fdAU2thvKFWjFkGQHdINKlr6WC0nCjFpD3yluX9KTDGoQ7GF07tOnk
nWpZD22NA3iPP+MafFM5M9rhTmpa+bgeACVfv0URvHPRYXufMXLEoK45jJCMKVpK741aX/LVMr1f
ls5eF4+OGCzJIw9X09UVk0tIKuRegWKip3a4sNYxYYTAzpT1GLOX1EGQsn0viX1dJRd/8ga3okkc
0YHCtf0Q11vM/daSasg2pqyy0bRrs7HHmWTITVspc/hubJPFCNNCMeHKBu1dWU3T6oHKbimX2zJe
aQgAPgtJkw5TsJxFcZC2MuIQW/JpdN/XqADoehqK3qQuwBkBhJFQIynUpNc+RjEy6mmuI7DZbMsS
SchFn5WjGKS+lA86VbM4sC1t2ukj9CPT6En6UEPYZ9kQcV6l1KTw0FalRSE88XHhQEBUnsNnUxvA
m6YF3LFSeg1fMwMKfkJQ7+jGkh5bi3JKPRacebIYnGcjXfkCtE8CLXsSReoiuipJD5UJGVYltNmo
Yb5gxmHClFfQglCNEIVdUpsqWIpt1GEUoEk/9WzEe2spUYmd2vder3aLgBBq3mWjt5TSPmhAbltG
i18GZTRk5zaLaIaXTmFw24X9WVxIDDVcX0dTBEY2g80QElHzyqJ9FdAh5+gdLGIWFFybGTg6WQQl
p9XDqVu6/apd13ZnQR7CkykmF1kdhTvprsLZ+bU0bW2r7WHQYyo2Jr3GXngsCwNzWxIFo1+V8gOO
76yji14YZ5Ihp0iVrzGNdHDNsbhJ1Lyg7bCA3+peh2B6puygkT6Z7HJai9BhU0OgsKojgtUjDYls
l5Lc742qYW+po31Lp19oxMBPawSjsozhhNLsC0uOVt2orVmoiC0FhjB1GtIz7AmdC0RrR0mBfSKN
+c7IO+VBHYfdQHlkCIP4FM3owalWXZ+Zn2ynCUYxiSayd5od4bYufMswCw6mFL9OMceqGLEamS0s
aEJY6EMT0vFS6bXAXluJbXTWkZ2tQtXkD5q3UhkVt5ubdxE/GZqKMUu0qij9La9SLD5FCa3CZaAt
b1pjAPyfVn8wo4MnFPV7FNeSq0whTUqw5m0F/D+q6X5E0UDalaeoI65uMuPgi9Zs0PdYNubniIoe
br0VUA1Bzwkemsxtomu2zM/LMkMhsygA92V+Ltr2aYmKrZCF4S3TXtph+JoSCxBtRCpZUebAlT6u
MAMAHdeK+3bKYYeAIJHKCbyCuR/M9BQ1R0US3xtUle0czTUDtYGNpel4Via4cFn5cE3F8UcZoZGY
GqyQIbYQyTTS9KbF2as+PldlqX0v6q2I02s+Ie7eF/hwpcm0Np3pBLUIwom4ck0cSC7VqD9DbQ3b
zqKXh27NwEm/WD4KStgnSCAa0W/5EBY6C5I+ogcL90wAw+dK6Qsb1uD1SQBSsmB/r4b4Ky6z78oI
a6q69UMjBf2xAEs5cKoai/lttaLk6qs0SNwtzx+9KU1nsRdcC8dPKudi6ddKAA7AbbJYfpCaYWuk
OTnN2HkFO7jdS9NxGJBjk0OFgB+/rRxzYWswaF1Uy3ZCXQNZ0xnaQY9wRKzvcnmtuazExLGhiDF3
FQXxvnaicSGYkqsLHF9aFzVrN6rVV7Qvf5RcKL2kbz8LnRGX46Dy50W/KJlERToxvFYgKjLI7SoT
Ko0qwAbsixqKPoDxSUUJxIK3xaizfNTIaVEVxjlLo1QwIPissDw3QjoH58GqvmPalF2X/9ECvMB7
HQ5qA4CZnSawxA8hB04khRiAzxl95JhmnKDiTd42n4UECyowvbmty12jrvrMKqlcMEQvPfKF07Cg
EKc9WDlM47TH2BvNjwLsIqJKgkDEjDqebfEeQtZeu7SJvGhEkPv/hd5+3YL/b6E3E9/d/0XorfiO
P/7T4Bedt/U1f+m8qX8zLBUnX9myqIDrJrpxfzn8mn8TsXBWVVEyNe3vv/qHw68q/c3QLEMUqYZI
qq6aeE7/5fBr/A3PKNFCPM4yLXk1//3Lhfg//Jr/5d/8X/9m604EudpX/5u9NVJvClaWlm5pCoLA
KKz8p9Rbj0RjvESTgMSbu6i9n+nKClSM80swRynC2iI69b1xbhNiQD2hZqzONCCQQL1mKgqNyqT6
5DYjMIA4RG+YuLwfMz+n+kWC+9G1ObpIqfypG+hNqYV0bXRZ3Q9p/FEbUfTf7J3HkutYlmV/pa3m
SIMWg56QBEEtnK4nMJfQWuPra11Gd7zMtOq26nmbhb1wRQVxxTl7r00FKEQ9yWSyLwqKi2nWoSfN
UDINJroC7k93LmiSVgzHpIG8th3wFBkfXdlp/X4agl1kqzUUyYpMeYICF1pWHJw05zaY+kM/OQm+
EVR8qS0fDeB59FURLlZV/DmpLWw6+JKwUP0FRAyKF233IBFOXzuESVkRiyM/Q2IHsJF5QrOXvtpB
1w3BEBnWeyGN4XoCeR2UdbqnHgXB0saDFwykaiJj7HoFJ17j1nWBCULPvw3TeIvTbEnBvXSTufzt
qYEra9osKVG8VIu4752VGlI+i0l6Yt6Nl6ZE29QPdA7xSNu2Vyji4DNIKbC5voEnuSizrdx/hJ3z
kyDEroBbZymSz1wBy56qXsXoMOtD9WxU+aokzqhLW6INAMefSNc81F2PIzYKL1mtI5Ip9M9AD9tz
qJugxxKz2hSBfJNuWaiwGmsgUmlZiagq73Z2qLiUQJyT44/ytep+4/bsqGrwMkAHWWUDHhnNUr86
3bJ2g9kt6UIxbDrRfNLhKWSz9TBFdPcmkj7OVXpNYDRZvULoc5Iyps240Bo4KtuslR4kLVeWVZF8
mxXd835GGUHeMJJJaQi8yMqI5sLsEyrKjHqCDSrxos1KsbQr0V5o+k3UGuBDvvzCSXexVXowcOSF
MgyAliyp2US29BSBR3HyWruGIT6Frs9ghkxBzlqON53TFG+eiXAxtyoeFeoNykorhmZLNBWtcbM8
KGPtEqBLTV+ryKVDc6Ma07Cf5CE4UVpz3M6fiMuVzRsU6PKF6XHCX2anQbcq00Jn+wQNow/0GUEV
6TIzsagzC3GKrROC2W7YtFL0nJTFrZnLnCo81lS1aUiFtnAyyVDwTGdSlwqJOWtmQNnQkT5rEtlw
mY6lIZwJbXi3Bn187NDEOT6z5xyo0zaWWOt3kryaVMlrmOQJda7OFiXe5Zjjqe4yWt+qZR2UIlmD
ijFASKTDapCz8BDBO41mkzlqwr41kGbpdO9qzLZ/QtdhRxhLkrZ8kOzAOKTV1SJM9pTEaLTI94Zq
28sxQNyfJIji7ZARiDmzuVB0C8tkG3wSlLxOmin0nDn7gl93CjVp8gB/b1TON3JI4LMSvB/NYE8m
0wLI0ZsmJZgDhRaspsQmu1WdejtQblKlzcuUy1h99YLg0qI110O0HFo6tUAqX+Op2sedjRsOXVBn
E+iZ2joEDPMYxCViybFEiRm0187ofhI5IC5NbVGERBMcJ2nEgMoOu6V9kgLtfKiO8IkPRCr6GOYA
HM9aACzroKrNKVCAjAXTqa36gHU/PYIMgIDlo5AqgN1Zpdg9kFjuUpbf9G18lDQQY5pJ6HTadztF
xglcKgWCtUy2CNY6KFwd25HoIUTtWKICk1p3Dp0iJw2lt1n8dxADgUYe9ZShPXI08NBsaHtFe5BL
680AJ0brLdsP0kuqdhGgiuRF0qkesTwBiiuChOcEZqJDBlarwbkkyo7WEY0muc0ZI0w8Z7LzGg6j
4eYKTrdZ7QmWqquPoFJPfRSywEwKuJmlhWbFkOC+g7oYoh+lKIYrWHUAarP9mPUSATJSa98KpPcB
LS2PYPiLP3cPhFThTTIBcil1O+wcxnGF5RkS9Zi1GQUVx/4NlAg9kdo9la0o/UQ/djuSCpnRJBmM
yo2l0fBivXudM+TPs/lKdf1YyOkDRaiHVq6+dVsEqvRZu7YG++CnTHnEq7S7aSSwqVnbikwbvRxZ
40tlj2xyxJ3fecEs00GgHVLKp4FIz3OnWE95CBjZVpoJVR9iDa16y4nX3ceKdCAfV1onxfwxVnHp
zUr4o83FeIitX3ZKoDcc8nnIN7dNjewhxc1jpbtaWorjcD5rfjw/6D5jqJr4bjd2Kkchnjb1DByz
aiIwAAMpp85kLAjCQfaY4uyea6CHDeWVQO+WI27cAGSnKsny2WyBaI8G5aK0o3jYSSWKMtLSG3v+
8HWy+ZIyeTYteTg5pSECZEiKKUfybkeWyomN+01nNKDTRcMlMI51lV8HNUR23rDW7ahSL/JaSoEs
lT+lkxNLkqiM/pHqs1PC512b9W7CKWBnanykFw5jxFZhORPTRFssQPngN2vT0Kal4jvFXpOHz1mj
BxZX0rNm1m6nO589ZV+3rWzDs2KVblym4xoo8otkmDslYL6NnPk76bvPeOp0xO34lisyUfYMSrs4
0JjHs3Cf28Ztip1xRXYKslI6WstuViCvtNWjnLDEYc0OuYTYjFJBVzPSwV+p+fxYEYTgdm16KTPm
QmlqRCtVxiOuPIaktRAAynDWEr53rAXDzpRM0pwz1Cgx6Ytl0hDfDNN5NSq/6gjr3C7No9XKm4Cy
6mqi0QrWs1wkpAScqo0zK9Mm0QKKj6XJ6kuTLS8G7r0IwgSje2vTb85p4k2vTQ1pszXhQUZBcjTo
pWasn/Zs+C8B9UxMxL1+akGvba1e/fArOlWm1VnHoJdDkmkkxTMsdHCy3n4rgTEeKloRKyPNUFfx
SeLHonJKFIr190gjdF0oxZOpV+9tqdGca5hGIPabWNN3U9Gmt6it8QzqD7ZCi7CUshd26joKZBh4
U4r5h3w+qmT0ppOSTE5Vmj+jBlahEucnIjfQ9Rr4VpRIf1ZbRaWbgok9XfdO/VxeZF/yCjtDwgT6
bAWJQ1/bLTCcuE/dLoBVIBfzVzjQ+FFZ6eGL7ZDzYSotrYwRnpyHoUwqr5zwCGWz8iZ1bcMirmZg
SwLUTSmmiok6rxMRXtv6FaGejGsKrkZA83hkehnOJu7VAmMVU0S37Y1oWJoQ3cdOBt5DQvCmmONn
W6sgf2TEyTm3KGmpWUfk2JgKWVPVAKOm2WexPe/aKcJqMiOxGdlUOpQgGOhHcGzoYIa1ndrrXiFY
JJdI7atpceN4YBVogUlpEe1sW/8YFll5SnSZYgjwqolV/sIQCQCxDpx574dG5Y2SjAAjv6kWSpcx
t3HbajUaEWtC9OKoMrDRshSuXtyrmaQUNLRq5Fid/xjp4WPkU0SY+rqnJwtsHQFYXZBCgIHV9qNu
Z4p/jAIVDImLKDju39//YY2tbJP6QRscCGq1bpfYJBlMeSyhpwhC0KREtNYMfUS+NoxQQsSv86iV
10TcnqtOL3fMItXu/tV/9e1/9bOxV0l4TdDI3R+b1mmNENgsl//HZ7n/nV8p+OzNsUtRiEvUucSr
3/8xkgxm4p/vW9bwhM2nyM/+/Oafvrz/5f05A1ObFwSy0Db9+9nI15Cg/xekIdsspv563v/up1QC
6C1Gic2HW+B9qkzAIn8fpb8+wf2pkhKvb6ZJzl8vfP9ZURPF4luJjUYMFJtDO6tqC41wYnEp1BqG
uvsvCnEF3L9qUmr46K0A64tH3H+BVGNeWuIqS3UgxkrbisL5zCUVOknMaVbHYnf/x49z2GMJmO2U
syqGun/65/4zh7gHOlmJusjyePbIHd+oAuPWSVUOggRLUxvSFGosNaUBm1fhOs3SJ1Wc0DDjCm1F
LLJDXs1ONozsr6/+7We6bmM26jtvsli37NXKyD2Q1jt9SlkBGiU4ij7gghf3jmoIBpxcs/sNc8zh
Ic7tPoowARdBj96U1/nzzyResaCe/U8/K0xq78jPKMdn+Y5ImHwXzL2EhTc5RLZGxMzfP+/70VlP
hYqj2M92HSlbzDa85v1BTmg+hEqOB9HQYdkGQUX9/f4bzYLLpvb15v6GS3Gs71/927fqNHXrWd9z
RR/usj/xDtKmBV8k5Ft/hFt/xF0hZPSFTdzZymymanePYb5r0O7f/vUzrjs8Awsv2V6m9by7gKK4
xDUXGjJQff1C+JqX0vlowofaHdbJIV9Yx5dxR2TIdlpXq2aFXwfUqrUZumVsrC/z7mVYezRnFia9
apc05yk+OL6Lqc6/eX2yyw5k5Hn+rXaNK0DD9QGk8BKmwpJukjfvmhVCOvdNvNiBwRn0yCWpVy+x
vTwIsNRLbq1ebGltnqcvftCteEE4AzeDMkfxrUA3SW7c2F52ePFvbUr5AGJWBx9pCZRvyyr4ynvD
CsiLezw31/Yv1XJ8wMpuXg4rBDzDin5UUa9K50bQKK6PZEHJkk83vEbVUc/PHBa0h818KYwvDs8E
PWCet47xSlLrSNf/nDsD7kpE/+quaiDruuixZGnddPD1XWciifFi0j8AnDRv6RKyyDnx2v4xbQM3
ZaU+XIY1p0TBF0vDOz6kyQahaf8LO46ahQUbMFzKeKwH6J0eqTI2lfAFqLV6ojuwwIvNpICAjY9F
tlVDWIWzsAOXL/jWIcRz3gIcG0MqBIs2c/VziHh22NOGJGSDk8CSwHSONhvmLzp5KoKJge3wRnnv
fZefGuWyHPCCrerkNhBmWkHzbnZRurbyE4t/8WLjSaGzlS6K11lfM34k3ZJXh+ormatoawYYpxZa
upLPM/PakTa2E2GEZLnRLfPJNZGOUK+mX2ff7DMZHPY59S/MWC7/018KV/UY79SroBrRqUtXc+sl
z9MEEE07Y04ql2AZ6W485EdVWfbHcEfK4wLC1QJ/N+QnFID2pwzICZU7DSMv/JQvKdibYdX/VOEy
f+foZNOz/8CouHBULOgfnTuvw0dSYpLl9LlpHuW1OzKyHmBB1MdWFMd/ygJTxjZbaoB+0s88O8YD
aofkGaVcjZwhqY7yQ7cA0LYis/TXBwq4Mjhf8/JUHkNM3Kf8KS0P0vZX58aphrd+OwLIUDcWdKCt
wYhR+gCERq7oPkT4JaLXNHLcoCmkO+13/NV454viEH9wCXSGtJatLf2aVex2NyiNsKqX9bMSb+3W
y7Rlic+VnvSzWV4dIWYtH5XMC6prk7/x8LYmlUkcD/0McBuUOmddYY8N7A8xXQoY/cz1yCnrli/z
Tv7y+GX3Sq3kXYk30KPZvKcwy10upHTe5L8Oxh7kzw9KCXjvzGtDN7cpCv5y+ks8qdw35OkoV708
cnEFIaGr4iXpjs72LZ+P4TMfjqfkhgg5sVbzQBxRBa0E1qeGfQZqJkhJmtIiXA16AFsVpMV7XUId
c5vUXwnPeNt9cCU39VZVVo50CIMjF2UKIp+ulL7mh4BxeTN7u9ml96MkiCr2U1U+OuVXp30jgsKZ
A8h7W9RbGU8aha2alMp1FB+k+hMGq84TGPYNGEumHnoW9z14WnLnlGHaKB1pehcRbcgtn1XXZALy
ML5X+Zsso40rLmp5tG+zsqsQ+RMrg7y+AD/zohD5GMfbnr041E2eIiy+X5CCF8/IHIKahdiKe49a
IHE/3JPJ2l5w3jttCfryyybTEALztpsvzrt95gyr4CQ7RtuPaGmf28UpCh8Mb/riDgYBzfDEbcKw
MNQbeqjWJnPOg+5+aFesE5hIEEWCrZwzRk++4nRYXr/rXTF2M8a+cSnxGp6y674YV0c2RaIrwqib
/xp84/JWDvkzdaaJft8SOT2fNHA+SrCTN+mnplD3zq3SoJD9kteli3Oz3pC1mRYnmvQ384wz7T40
RZ2nUTDIXG3HRcg7GXfTK+iVE8eAuhtVDG/WXztlZQauf57WA7FMj4yc0YETB6STo2V1T7wFnT82
rGXvoid6tcf1tE4nXpzRh6F05F4j8MxmWvQ3yk7xxMyhk/bkRkvg3pmbPzNY0uIRFypVvphmL5/B
8uzoYJLfwEzKVS896a2X/0rvBZO7tO5JnGd9DvLTVHA8utkWHiKPz+L3N/0mHX/QkchfHLpuxbuY
lBV3ErejePr4hUoKw64RbREgcwfzW4bq+8trmUe4WnGwyuWH9U4mwkJ6sq64G16xfL5bJMsvOY+W
xwEKP4YvvvDQGtViFsEBgGCD3iDzMBO7zIkWM6GOF2eh7KSnPuRMcW1o+aVUuSKRUAG8WM/XmTPK
pcV7hXW0zA5s7LkcagBt4w4fgcdSMtmKj7yUvz648pgurCWK5V11YP6yz5wl58pdPzMTN2sS5w7W
NeP5mA+8F+udbdih5InDASjfikFB8+SzdJSelB0nif9eiCZcfnEQzJvwopISwkTCEedLPj8fi4uf
KbTfifvU2JcuYvl8oVyZXgxzZRTP6bN64zQWB6Zn/2YdoZAgu2SM8pyYIYtjZR2Z/YwrdxkefUJ8
P8J8r3L+lmrgStOGV5w9pjL8s1hGvcHhmuFiYU/KIxkqqbOuGUWb1zcezBol45J2sj1DZbDN5010
4MQz+KTPDIPKjjuPfsmBT8YY8MrkbhwRtS60dz4NcgfmUI4s9DqXZBZeynp/q5sD0a7SO/9Q8Zyw
uayCRy77bDsFLqJbiQu6dDkvmKnJh/jIjX3DPLltXR2bqLhY6fnwBiyPI5zVKw1+k3jUKC5S8ii4
zNJf3haTPy/BVnzedPWm9C/NF7e1b3mcFWj2TNkTCiy8ZoyrR9xh0ZZVlHTgkRPkT/smrlLdTcnf
5EI/aDJoN/TRp5HFgr4GrPVLLd5mtRc8WDAg6eOON+oHIYXX7knIABlTq/daAvZjDBcOQXGILvEE
Gczr0IvDwMWklhOisBU1fa76FluoyplclHArLDq+3VF6QNoKK5VDbICucpoDxY+eWknYNPxd3a31
3tynYbSZMQFm29Za09QCjF02lxojjvlY0j5IVUzBytI4ftg3NukL5M8MDaMY5FTQNsuBvBTr6TJV
rzmsYgjl74I8KVMNWAaAtxIJoAZc5rbdWv58EAdfIcmRJdo6Gm4vaUZlcc2yqXSZVu1+j7RcOZjZ
mSHKoiwxfJGESgpQJIoAJVDr+I3pdOBphghfZyxcqgcSR1x/XTjHsng2jmS3gFZJaYgonu+v8/zk
jK7ei8vALo4lFApe6SloFFDu4CrW03RhZS4PUB+OIZcrK2Id3KEM1ofBn5Ur5+chOBIipCHJy35s
9vrPTK3WU8yOkgs4cDXuUzB354o1jbjADhXjCGv9L65ZIXZa8L2VbUZnNVxQfTZv/bQE09waC0Um
bm5NzEm3lbfYoRnMu02so31aMweicg/tU8u319E+KfIyGRa9szI11/M8Brm2fpCeauA7ulu8Ml5x
BYx4xKhpj+vOOWYsh4JVVB71aAX01yvQNDIKMKwgg6QARkqOiS1crFbGpYwN1tNkV5Ifh37PG2bH
wbXlhTgr2O8wvQqgs1ou7Edkz9QdWaQzYzTdRjlBs2dtkLJOYSE8MEEtteM44fRbZYfma2x+AQ+b
0pXuHhI89OLGTn1U3gkddXXLI0xapN/UexQBNktjBmScl5hOfKrsqTxeKirS2Hk21qdD5FOjh2+V
CtDrIwAPzVYmcm5pDDb2OfF4YMAWlaiAh7necyjsbfYOCXC0drqxIu4j7BZhuwTym6JzP0dXyWVt
6RpcXBsWtrXLBdjWKZung8yCRDs2by23O8Rzm0irRftgbmhZpHgUMe0vyhOO/S9uuSJ2uYljxO4y
zy3IFNyPtBlYyDk4FbdUvkYwNdSbJurxoCaoDn21v0xT1t7JXexHEkFMC05uqHttciyIC5Y2qbLM
jsOR4iPNzuYqR8s5g2m+qHZ0WuiehGuZAiJLl0xaktwg9+iXXJTctWvSEhso15pboEDdAG1xJPw6
O9naRX6rJHEJjdzK5EZ137YTLi6VBEthnUFs5wfhBbRQ3j0PdLoNrO6vWOLw5Y3aUarAxe8mdt7P
xbAwTlO+xjarM/KDfB5fRwNrdbtsVnKHx/UHHeRieuuMpVJ6MYY0fkP3iKCLfC1D9e6ubXhGTEJD
nY+C+6nMNwGrZ3NlFa4prxFJPT44y2Ydnu4LE5VdG7gwKPIIdh4cw8t+gqfpwoTnoISK9roMxf6x
QNKTkExOXYBZN0Np3OWHWGMZ4sE6+yak2X/ogD7vc6ZBMHfQwR2IzY/+hk03Xvsu1IpVYZIyGlvQ
x9qBZs/VeGgoDOurGG90y50EGqyp3i3Gn+qdaCfONTunEIYha9gFEc7Gg39FjaV9o0bLnv13XWLI
IP4BnMoNqV2+MIhwDhblJ1r9Pt+WlTfQjARQudCI+XKOyrt/cB7aSlkW5KlwWfabGFO69s5p1vtt
5NnqwW8ZX8Yd4w+XAgB5lqoS+SabyjoY7amm0V7vp/4aGZdgeJzTV713i3DywvBN4w1Q0V1Agcn0
CpsWooODAtrmnH7N2qq75m/De5WylRfkY0bJPf7TVXQQsakLZ9ccmJUBMPftov7k/+E5PatP7YVG
DMZmcBUUo83+DKkW2YOvr2ByjYwXsSsdM4JIW7ei0obw4IMRg5i8mCBKSECUaBs0yS5AoANkAW/a
CSUfmnf/fV6PB+MQMrqBKg8URkKUhiwPPmzvGGzmRxA5WKYI9ySW7zb2Wzw+gfmOegGHOQSaHfpH
1srs95Zz+IEN6SJTIFyVW31ZvDtrZc2YyWTuVs+BvbKP5hNFFlelNCwfdYMdxg7SMHgqgCn48ui0
U7ijj+qs0biW7K824VphjQLNRFrUKc4AAfbeByzonbO030/ZljaGeQ32sKGf1G5TwaTy8EMZFObO
jKb6W3Ic97A3tA2wH22DDf2BCAsouSHDGS6fBbk4Z2VFxZtRIeHPxkOR0+v8gO9LVkK+rF/zLZwS
8jHfKk8W8Que0M7tSk8/dFu0hNXl5p8AWxyss0RJYWGdC7fYy9NivKE3ltyQVah6yH5HtncAt1fj
Y+RiDsSUML+ab8F794Q0Tw53MI/xiG8YfY6cLDBpwPRgcFeC9le+KA+w+AvYZ6dC3Re2W4NvI8MF
JCG8NMBUCOujNa2tQdrUCIEDFltecYSxIsZEbOeM+acSgu/WcpvX+IVRFOIdUYse/oJW20Yx4/e+
AENsCXh5V72X0aMZrbiLlYdKv0ylyFGY9a2t/LLqsusNawS5xrOFQZ3NP/l3VEPlxRtbJ6Y/VghS
LzYxWYHoo4bOQEtY/L8AZiixKFrFB9vFEuMGIG+2UG4Sxsx9OC5S6iq8l2CbAZO3scTB21l2h+HV
QoLAmtZ+yQ6g7g0bi/bk1S9oFAp4dilCcBIBSmlPM4tdFS0dWm02wiCCKBfdVbdX01HF1EtjBsmp
uZChQ7TbvNuoo3DQDwp3a/zEcpMd+vSa4IKfXJb6pWs5pFBcKfXL21zs2VGSuBEvAqhRWlPNkI7T
+oOrgOBWlr2ZR9tmit+BJKVL/FCncDN80/pj1wSvz6Jvsgie0p69pwVljawHJBaL6LmzwJNs9GMB
002M3sETID/Gq/X4mvxGLx1pfIuC8vtK+TKonqycDUkcPliFCWTwIZnegXWB29BQTDCOA2nm40BF
vQawvxeMcagLWHEclApUPaSYhdocKAeolFFCt1qkW9pM6IMoH6AAYoXAKI+iA4Zn/FreQCs1HvRt
Y2NvWeTf5gpQF7QM4UtZ++VHcYWjiCneTPYCMTavnFN4Bj+m5Jv0xWauGlCrYpRc+N9xrrjJNrO7
Q6MZ2pLDmEOS20VvKBKpFGli9xI+94rX4UmHZPyAyQhyx+RUb+UzJdWvNr6y0pK8TL907SrQTw5p
uA0lYegQxbxh6Eh2Tr8glnrZb4eT8mLDt1sQuMD2HoofB7S/tS/mW8goSksczDpuWiBK4yaIL0mH
eg2wPTv3H44Au8Df7KQWPwYct1Y/aA8j64knC8B4f0w+VPa95F1wiaDihQyeLf3apUlQ0F5+KT/L
z+LLORq7mp09dY0zcgHUAlp1S7mhO7CWi9FlqfITYxgBiBxdgAjuuTqiDdJv2zPOY3kl0TfatTtZ
+fUPLYEb5UvpilXZ2X/MtU3QAukWGEBlREbv/1QNhCBTDAZMSSk4TvXJjtrFDzHVaO83AQjczHJV
y5VcAj/YoovTwpbR6z9b2PlQB+HMbEKabvtx025GtAhLcRxJzoC7z/L26JwAugF3LU6J9QrCyF7D
q0NhukC8cXtwTsE7/aqQDAH5Tb5RY3v+oAFkitH2OXxhCYV+GJwcGeCMdDaZfWtwfFDgGPZ7wLO4
TKmLnzVG8mThUPwkF0BlHw+VyngZv1UKv+/aQ/Hkb8GKWS/RbnzkSvyp4kuPCreKn/VgZz086hKf
7atakk+ysATOHUKCdEp2mAaZkbkU/AtQboCSXg+7URAykSwuzkm4gSityq/A/JZktOIeBV+tXtvB
3yTDtnUerUI6tFJwCUQDKLgn/9y/HO55QPXEGlIGEB0MhQYHDVj/IPo+UydZCLx6Wh8DHaD7z5wq
2pfoeLxEtLDCac5phQpVl1pTkoznAaD337/JxFd/vtUD/K+x/NjKOawY0Wu7P/7+z/1PWx1bBaO+
EaK2rBgH/vXxhJAr22DYRTL4gVbETt3/CcS395/5pci0Cm3jw0Ez5Jpsh4Wf+M+f/tsj778wRK7T
nz8patC7adLcDMNG/FeHLo3aDYbEijQ//gnuuVn3Lw0a9op7/9K+x1JZmI+hvoFM/fvP+7/f5p+f
OYEI2Prz/f1vsrQG8z0F63/7+Z9v//oqzEIYEuJZ//wm0UMNhQxT059f2FrLi9y/LwbWZUpZOqv7
Q/7p5e8fG0UoADkREZaQFWar3NNZ6fQuyiiKX6KGK6LF+hILeU3MatxXG8OwwjWdfdlTNZJaM3pe
UUztatYelXto2XBrAHl1Isws0fSthItnhaZ7UUNxbVumdpMEtCiQ8O62xE2RjGa13pSjo2xlymgS
WJ4Oyr1WD0uNloUjQQsPRdDaJJG1iZY3xyEG2imKba/PFIWKca+vewxDco2sIPEtZ6MZyGTD5CUV
wW5mgw+QpLeBxLfyrvVJeuAt+vikOYrwMsQ3XJP7zGd5JhMcR35crIDRdICAs7YEwB1nr0HAOoUq
x8DmzbCdrdQA2ylga4ZDCtS+JgeOvDqMIWtdAYynkWQ3f5BzvbM6QAdGLO30rH4qI+lDJv8uN0CN
B59DT2CwlrNvZsAhLW++x+Yl+MOkgig9k0w9q0P3bs4UdUjbG0Xs3kj+HlIzzCd1CYwmQR3JDoDu
K7MIVLwgQKxX6hR0cLpLxzA9DST8Te2IZa9Uv1GSHOXAIp0TCatKKuCYfCnKLhjSr1xEBuJmYhEg
YgSz7jfM7U/ayPm+kwkaLETkYCiyB6XNTK4cRSi2062KTLfNXyzSCpVWgakx7RCTbLOMPsvsH0gP
fsBvf5mwYEekHkJIIZCQjlAN9ZpUxIxEonowWYsx3Ps1qkZdfeocr7cfTRGqWOAY6wwSj0x7H1Dz
JHuRw/TZIPpTyGRU1PhTZ7WVjs64mBUAzPpyKKl6ZBwzjVTHMu7A1hPzOM46qz3meECMIgZyIg+y
FcGQUk1EZDgTkNKS2jqJ+EhHBEmW47USwZKzSJgkaRLoy2tW1tRBnY5qKmmUFqmUSoAfLuyk/UBe
5agXOc5/yxtFlKUBaN4m23LWWVhiG5vwbMTfRbbUVUteBdnwVNrMrlNrCHpOM277hJgj9EAwAUHg
SzVhfnJanqJGfptLSHKVakurXmM/manPY6cU2yab3/EqMqSoClqZhqRfC+Q62sA39vp0n6Dqke9p
ReDdHRI/uZJcRWmffZJAWxJBfbrSs4gIneXxaRz7fU92aG0CmbX7LCB37ThZwc0K812maJCOHcof
2qA+jM+1iCNNRTBpTC+zVFuYapH+pInw0spQP6ovWXN+qyQj27TgcI1VzyQ77VVD8ddDxZM708Tk
RYhma8BUkCryUkNjp2DGn2V/jcLXPyF+3TsErCr3pFU2D2lpPqEmrxFior6dquA498aHmSNfGAvW
0XTE5sypYPBAMbKm4juGjDD5WndO5MImcOKE+PmsVAnrjxpnsB74v742xIehezUUhjmSd3dGapqu
otHdDicFnFLtwLPOfmschq0zMIvb9rUWcbSwOWXSaXVSalE7k28ViDwxH0RrTJatieU16thdZOoA
wBlFLx1rmh2pDba2fE6VDEqnMZ9KSXoORVhuRds8Mh2wnhIVGfJ0CW2nVwm6sevi92lQXvoQ+Zda
t4EnS+yYo9DAnEBCb5uAGfBFQEQDeN1WgDgDhdFI9c1C4n0jcn6Ln74uv/2WPo9BAzLbaSISuNIj
Ukks2B+kBXcmDAVVBAhbIkq4iOm4iHBhh5ThQsQNGyJ4WGLsgeCCExK55CUkndgom6cqH04c89Nc
q5uKBe3YxXRNJfklsCl6Jc6jj78qE7nHZXmJdKBZUs7EUFuzvPCz6Fcfb1oxwlTXTMwRRXhRdS1B
GpxSkZdBODqCWYDCdCkZPYouk8hgPcGK16dfUmGDqZ/bX92kvFWJ/GZynBPh2mq18NOu53iLNHjc
W6Q+T4zfqYiBLhPc/YxJk9Xemi76bXF8XhQAYfUcoFbXHezeYhZE9lCsM5uo6SglVzpuqtdExFA3
5FFrF41KCPmjiyD7MTJVXX6bOu2CKnxL208TKtNSl4EAFJMMAw/vJ0L9nZpdJb8mu6RqTqirhaqU
grpSQKZT/ZpoBsIG/DZ7lsLu08CjDPNOtLpErU4nAS1LU2IuCOIGnPAUiWhuid4ksk+VSFzYKPQ9
yepeDeRXpdCwRgvmioj5zuEVDCL4u2wpgthoe0cywTURDo4UF9yxP0D+cqZFpJN+IKLE81Ft0FQb
L3Its2IXgeOliB436+RRntWvAvNs0XQ7QBGjiCovDVZPIrzcUvBxxSLQXCPZfGrZfYYi7LwQsee9
CEDPdRGFTvqgtpM6goJ92k0ybYbAJ1e8JEMd+Ix/DCg5Et6erSxt+nJSqlNyQ8koI4Nd6inoJ/Yp
6wp/Ffadw7ulT5KL6HZUYhTaS8LnGuKUeh2KmtlQArDVnexj2lSicVxFPibZWiFpA3GY23Tll5KY
m/9vKfvvWcoc2/q/WsqAHGIfuz/X9vt//oei3x/wv/xkjvwPxbAsTGa6Zhl/e8kc8x+mrpqKqVqK
Y6mmYf7H//jfXjLtH4ZsKrala7YjrGR/vGS6/A/gNQ48K3xpOtgG8//FS6ZgbPtXL5nskOuO0FfV
dEdGTqpp/+olm7K27XMrsneVlrwwWSMQwc7U5NKyqxwiz3yUsepER1OiWBGhgg1Lg9r0pH4AEoxc
SeBNAAXhvAB4UtrvoQCgaKu4SaKnCFs7C+dfxG3RZhLEFItuDgAVHZJKJ5AqloCrkMkM1M/W9qVc
H6KeUb4bnvxapkaRE7qANe1RlWXtOlloaBrGvHLId1EQRah4pQFvkM+9M9g3vYSOVLcYUhLkEEFt
H4KaeodAxBgCFqMJ4bzh6+06qDVXKizInwr4qTwBmZim5kv4n+ydyXLcSJZF/6X3SMPgcACL3jDm
4EyRkqgNjJQozDPgGL6+j0OZGZnZ1W1d+y6zQgKIUDBGuPt7954bpOZ9ZRNDljsgENNouXM9a5tK
1q9hLZzHppQfnoQf1cXqI3F76sete5ME/XQS8G4Y8qO9l3c0f0Nk2KJyjGsh5uMw9q9j4oDYB0Gg
kN5v3BF0aGlNLxlr+9oRt7YYincnkNfk3R6japkfp7A0T9bQn/DvN1wsM+JSKjs9hOA9QWWY+0jR
+Wyh+/ga85OjiecqcT9CA01EummCKdkq2njO7CbXbe1BfIHch/tsXq6B5B1Ffpp7AmRWwJB7DDRw
CIoGnUAQRH48v0sNJZo1nsjToCJc4XdCo4smGEYTLCMB02i2kwGnFIr9PKboFro/Gg1A6jQKKdRQ
pHHFIykqcrNGJpEr1WuE0qBhStbyNGi4UkcoliYaWa6fHvLEuwbyaNsQcYIJgrOH3pMFgPjpOMyA
w7G/Lo32Jp2M4IZZ315+znpijZZgus0npBJLHr9jnlPb1jbPQqOh4OPcCbeCCeEm0zGpPtDg0NyK
GDIy2koHMx1eSw/YVKKxUwr+lFWGLhm2gH5gcFFqB0adOm2JrE47vVxi3BIWf0pBuKqw6HuCMdGM
wh8WoLSjo/0CmYZhZRqL1WtAVm14j65GZild7Xc1RsuX6hsOp+mYi/42i5aKFRHej2rsTxigT64X
BdcLHUCSmPyqCr9U8z2gpuhRpkeH1pYV45nI+IIdGotYtNr/6hrOcj23PgtnSDegdR9bjQVTLJtu
UuunaMmKiI0h3Lkly+7WCGl5lnTIPfga0hpZkTHfofxsXheiJiUuaKGJ9lQ9sTNtRCYF86pCUg7/
bkwdWHtVvEZzPzJ7JF9Tl0zOdEbswMP4YYcQY2oq+UkT8q2b6cYUUMd6a2S6Y9yPGqNWwFPztX40
NilFmttBYZjPBeA1i5weX8rxWAZyL1n64VzFACp8WvdWBPgiQ93Vz517dPtmP3kI8qQC9DYQkJeM
eYTII/va5wLptGJaAh5u/pbQQAVzR0WLxXo7cuGy5hkOcmNe2bTV3I7hswn51oAbthY3OY4p+oS4
oFFh26TkVd1jbi8/RQh8HnRYlFCch/G3TVzzw5cQeshvJ2IX81k4N8cpLb7zvIkazrxTXYGoKFHx
EgAMesWrKvqLBMWBGyIssYvhGL1OVNmzsDN2XQE7Ty0A3s34peCifSXnnm5rTisy7/GMtR3Fzae2
oqe1hJCtXTlld8ZTRIqpV5bJya7ze9GNYAFc+V3F8bLJIfTtQtkQmKKpbnM22Cd4k8A4cwifMiXV
F9NMkGfkj2HOLHvkSbqwP0qNKBb3MoCOm0Kp2mDZJDElzIBSkFQfNFBr+uJrvbTZnoGq2RRpwgIC
74FoSJexEZfk1QL3Yf7hRrBdpwy3JVixfYEbeTvL9puc+P6IiVfZ9AicsJB+KT5g6+WHrGyXU4uM
En8BQNVqvgkS+BlDUn6vJsDlqOLvcNbTrbZ6Y2sq2uuoRJKYp1ypkQZiW+HPKmzaKLZLuJHxsTDJ
3idT3BBrY6KIGT+ACMAimwIojIkTfWbM3YPpeljaABlnb+m4tvkmTWOuSWXxDjbjxTDDa2vEwxKR
ciUjG3GDob4004CeACailRIe3Vo6I40mSt5Fn4BFPDWqdPfLBFPZEW62U0NDPyFWdDOxeM3QB3GI
0GvxOtO+R12qPs+OH56HlNJIZ3vTdpwlerkauFTYieLO9EjtdGzAPKLrQOJ62EAqsTyEWduTvdPc
WCERJZNL/wJawvwAYgkv3gytJ6GZ1VcD3cbIC86+oHUAbqanag+jwQ7Q6HsNzFrAIfYhtsm0ISkR
ltOJSl6xNQOfYm2HCqyMtZm3S/uzon4rFSs+HI/NVkk6nzXmnSQcGRP8iRQNI3/xZz/fGKoBIIOi
y4+6eOexeL7q5kltBxNFtLQhX/UL71u7WNpnWuV3MBW4+Ib9fpTtbTLUN4WMxLXTotiJ6JpIIJtb
d6rSe0LhEWo5d0sdjGcbOArWePreSUHlJDmq0EOqbvQWDHLKIIzszXkCJyxq+mbMWnDnYB+bUPMy
ImugUBU/JqaHEkGU28wA3u31xZFC8UgyDKslv/WCgzWgDcgNAOkl9RXMgf3JjRmAE9wHEMH4Ivis
j2Pbvx1qYR/bT0ZChSl2HLrXSfQcejHoYjhEBxnWajPGOlNhoE1H6SR3pXXjhg2lpDR1b8ErET5X
75vamG5ARQIiUu5pyCp3J0fsPTzL4r5LmAYEhPMalOyj3PjkJ3F0Ijgdg4Ih8YwNS36D5fdAdSHC
H4b3t5kaNIW6EL6aGbBQpcOnHvmDF9X2MVo8a0Hg2qIUjoDgh7UEXR33C44gGLhD6/+w+5nCjX1a
ebgX8K3QRgQP76BnTuUu79SnCTnU2R+wODbwHPmWEQNY25IsWcBXyAns/ixr51uaUZtNS8qYTk1g
BRexo0mp2jWH+bxulnywyHII3rJiRBzrqu/GEmqgsPaCmIX+tHPS5uHCVefCXYajltXICSeYiCPU
rElAU2fISpxlcL76zqePAQXPQfXqMQ5kLuthQ6+/I2PeYZF575mDE4iGEGZ9khPFRH6Ost9UIfT7
aXBZJKqMhnb30haS4mdnosppX8JMcyqHvDn7rl+fLfRoaTVTi9ZHUe3f4OqjYenwRZyToTmvezYS
uF976+G6KQDOO3VC5dka2/O66f7cm23HOCHJalWYIJ7CVFIFT05owvgKw+ykuJ6UwF1oImagmlPU
spWL161n/rq3RP2wPt0R6dkhRkeycpNXHPO6cUb8UleXYxnFHqoD+WXSLRKhGxmqjvLyGOqf/ZS0
yNNYyzC2tupEGbQ9dNoOJFTLuXW3E7y9GTBI+HmYZ0zri6UstP/aXEOh20DgqHdzlwTOZgGcv36s
mTbg+O6AzenXdj1hiephkeg5gTm/RhqWzfeTTpDeu2ycAHT2amoSZrGVoFcQkdPQsXE0nh2FUczV
m/WwnbMPEyv37nIqqzGGiGBgnqWRzet74a5vy/pedbZ740Km2dvPZdsv59htxTlc6Gf7S0oMRGLH
1+um03ud/7MZgL7HI3FymYmSKItYo1RlQ24C8XI+k53jyte+bALN3DahHO+zYHkpjNo413FsnPNR
f+cSfp8NVdPFGBCI6w0o0nZnyu4jN5fR3CxjsxxifDureyjUQOh1s7qHfu2VAvcuZQ+xm4z+dYVd
rxvPKrlc+kRaMnHk2kfRgas66qO04ZXKZLgL2zY6gC2jLk+B9inwxnm/3qj0j91pUJn3zUQWzcrS
HrQrzKww2F7MSS3G3PPqULJmn77seqz66HPij9F+/VDWz2L9oJQGesvS+9Q54PdIG4uxF+Lb8hIL
FrFGVf/j+9uNoA1q2Ce00bFLrnfxqBMxbT7ZQ0MzdP0iT1w1UHLODYELTAj89Q1hHP/9rVrfJazz
CqFcOsQnlhO/3oL1Va6vV4D6O19eOZdtQhvb+FRACatVC7rOdH5UuU+heCpR9vXWo8WK2BOAL127
1axzuuTmIl47zZKyFXbcnnzeuXoxyiGBRgsgz14WZHV+/wG5yfeRtE75OH9tgbztcj9CTlDmdLuI
oN1CRs1uL5tJ6wg9K7nuEPUFAgitXCh3IksxPZL97MR9UjGVRiSUjdHc2VH40ErWbkbMQC+Gc5Ra
IApseRKdeKr66hN+YEZMOu1isSGNMHm3CrTwQXk7qdu0LL9bnvXZjIi1zA3KZ+OYfCnMz2mMRiL3
66+RKr/aXkgMucNPwCrSuzYucwgP06OJmqxqCGydUJXAtKBNgE9fKgdUBSvPltk7huduP3g9La2F
ZlOUD8cxnJn6eOo5re36Gijlbe+M/jHK45fGmj0cE8R9iEznVCYehFvG18gEbex75cFyYG/ME4gm
/zkFA0iYS3LtvxvUCXZzQR744I9P7gDHevbVGUT/bd5+n2wSOZ7qnK5+GBvoXYvsJnandxYk1K4N
484Y6JnbokjxVrNa9ylMZkVBhzCEjBe1Bp9YS2ire1/mD7Of/aAYTTDiHHMBzaO3bmCyYswU+s0h
u/Hdyd9Mnjq6af3ktydYEIfGJmTQ8gm0dqv+IfNgxMUThlVR5GTuFbdDBcpEoz/N6XPo0bbrI3k7
M8no25afhEVflFZDzJx569X1iw8X0HJwKtJ1bjd+hv2gr7C564b2W+eq50763xRvwhKjOBhGIiIC
6X5q8+zsF+ZTk/cI62ZnV7fL98xmTa1S0rDTsXsUZIymEmEtcEgsGjnSmsnZ4vN9mcMQVVtAdF/h
frSt024HB0CaHZNb0g0PoIl3cUWHabruoSDyg//Z6ayzoA/iLRiLzJ7cmyaFVeCSMzbEYmM1CUEB
LnKH2uyeipoQAzS5KXVRynXvi509gVmASpbJ23xGY+ln5Q2F8yOs43NfzNcZDa1MEQekxPS9HKw7
jKovS+t9yqzgNZBDuKFVv1mqxT2ZDvpVWNEPeY1Y1qQTmY3jFXPSQyuHr1VVPPEsryxF0Tmy6OaW
KFMA9Of7ySnhzNGzo1KixViarp8sW4OPIUL3ngsmjtnOJPOLkHhHSQ/VOBJygYDaFWjEnSJ4SKbu
6zKHeB5CZNVQxtooDskwRfRvS5RAvk/+dkv4SD9lCMyTJjlAnXslPYJeuVUxFGAdGj+8qvP2oU9T
Im7Um4lWrzWNYefatBv7hcuBHAiH9/L+Yeh88EkaAaKFCBFzZSNPrmVpPXd+SdYPpngACcU2tVuw
mC3dM961hnky3cVCjdeQ0OYtzZLjDAMUP3I/0Rc1m4NPXMaQlj/zxk02StZffUEMUK2CXWVZHz0a
Rugq4NyZYkGCDDtcMkG+GWrsNJFCOSVidBnJ05zFcNILRZdKHZwML3pdEOtsZpJ2j2eAOm+MG9OO
bmKTrMloNNMHLNaI7Fvn0Lloa+MWFDD9OqrxqC5zSISU+H8ys0DpPqhmw2/UsyPrPBWf6YU9si5e
biyB0ygomFnL4aczBBi9SO7mId8mtzUPS2u+EjRRYRkV14NHtx8EBnGnYA8G54fIW2+3pMtE8stI
tj1SXIHBxvExxoEgDQGn0PkljSxtriDEw7YyaYt4YfkCzPKhK6nGFhl9a7MX1pkJ7GdGDUR1IYXA
ubyBBcRSjWwFYk2f0BO8S9PBI4n4BS6RIe960tHNQGdhGjTwkwJTWa+OKlNo/GLKAj3pR2Ho/4T1
g1ZcWu4GkBcJcF5CJItr0cqsv3ZUrG+4rG2TiU/TjdqflD3mfasTWURWH80w/NRwDTqXQfMzzkf6
VSHDZ9F+xFRRMD7+9NO52hrljW+CeI1E/gi3hmRdJbH4FCbha+SfNxAMBQUELmT7YrV6918H5X8w
pJNmP9EZxGV9tgrCj9MfmSvn3QgD90aOjI0pc7JBONAd/Y7q1T7tCMjIGdL4IXUS//BEwYvwUrgu
aPGUEZ0LMpD84MFSA/AMg6sMs1q8OeZocxmE+98sxrs3tC7GSB9FkUa6tMlTm7nFnSzJkZCFpNM4
jN6Gv2Tl3kPOwnrT+zWgFjGSyy127XBbhROxXOJbO3kl88xhPFSFezSXDzDHJA1bwT6o4N84yAE2
Pk+t6hHc2dTP6SoN56aKXyuzAe6DMLvB566A9zsLNO3QBRYdFcmyA6qJVTkhZE0499D/STNtEJll
iHwr04LFYcunLkVEPfpZemzco+M0440hyZoK3FuDVdhWCiSSpXguM+CMZZp5FEu5oEWDeghRdgwt
id9JCA2+mO7mSIlbh281qQmHJR3nG+GMLsOXPewJHUUCtJ2ApCVcJTaGRERp5TTMlyr6kri7ou8w
nwxI5OrhSrjWU8RXn0QQAOt71xu/Z072XA23HbyXK0UnYZsPcbBRg82aKYCNU5A8lkgQ+BheaXwl
D7M6QGs2z5TJcAGaeM/gC2DHbeVjAsgyLghzzMWXjPr2FZkA0BL0xlOk+WQlRp+yfgZz90ybkR77
ldcj8CdrZFMPRJ5RC07IsAx3c5Ix+Ec/iymsr8NRmAcvtBXeEKkvhhN4/vyWYW6TxUNwR5+RiKWp
/JSq96S/Du3G3fVMiZBohi45XM5LC1PWq1GZ9F72FoQIP+lFtMc5V6+LNb0zb9pZUf7NxDAxIjx7
DNNq6yjmLW3y6OQ8n84bf0wxaSYR3PLCF+gKtXBCvLnujHwQ/AwL5dNisrxK+vwDrNtT1SAT7DvS
iJ30vbbF+0LFg5g+YLeTYKmpA9p837i1E5Ui5QSmMg0I3PlMuAxnSN0gi55bY5B8nLFANVhtRiQF
V5RMnxzoIRtUVTu3cHa9FZxCCRDFJpSF4GhdShqLz61lV7vB62qKmc5JOgVR9O5wPU8QCGMp7j1L
B8f7qXFVFQGc46TCFJPDA8xQ17Aa6K88BcpjarPmJpYBEWAFqcBe3O0T961Uqtya5vem7km25HMs
6tjeDxIbV20Gb2NdIlrBlKLj18C28RNH/64L5oM133jN3bhQtAja6rmAWs/6aoYsYDkdHq/cJLo6
qvvzemw2UU+piVXX5xx667ld6wiFzsFZjy+bpI65XLhc6Y3SO08zHpHYIqakovC/nfUjGCZ/IFnX
bD7fN5xf51b/oXIqH+mJTHsmPPwFfeqyUci7MOkBMa70H00nl/hCJUC5mHB/luLVp5QBnCEA+eeB
OJ3mQZ3LvqRHXfqLu0kTxbhSaTRMHyFCHOg6nEe94QncIDoinFGfN+Vraov5lBRyPDvDNFLJYSK4
zK61HaOqPdPyH2i40RlZDz3Zg1qraoTAurSR6CJHbDZFfUTMeBURuXSi3YWLplywfuqCCMJEFuEr
beTPTd6bJFnYC9YkvbAXeiU/hc4TAUbM1JL82R3tdu9O4XheN2Dlp/OC0DMleuoY6oVzSqgVpS02
697lXGWOD2BhaZt5uDNKvQKPwhkBhkR79ev4crJsQUW4OTq8dOSjBTvfZrI+Gi6Lo2WqY0b3kGZR
66Ywetu+P+e6nNWUPsqFJsX8QEYAWi+6WyQK1JhzPOJBdHrXuif04bqn74ESqj86AV6IrhctFJUH
3/G032vQeblkHp1N2+IlylZsmLDZ50La9rnWeyptopNH51N1PjTtbBREDo2wyzziuNZzacSVc92z
EKNdmQMRf105fFiOM+1Kt2E2YcQYg0MF/ad5Xw/W0wJo3CnjE0PmitdRb9o/9/5xyIS3I+ID19f6
/IxqcvjKbq2OF2zq6LF1s56e+z48TdXj0C0YIFgmZJjO0ztLxBwCWLQhfrHJmCQArnEslBg8RzEv
1lnqzXq4bmTT49don7KakRjO4XAmrmn9+395EvpNkr7rYUzTz2O9Bcwj0AmmzPGYEQ3hP4umxc0z
15shriPWXFdVY34pIhYri4f4NImBMaSA5NzZw7UwQUnGFeG0tbhDn4U6r6KkbSiq2V3Y31g2tLTJ
T9+yKX9nDkR03DwCqSIHwKoSlOzlS9XzLcng9cUVzIolMwc6PYMJdpW3aypBIIazDqejeaiSrthZ
FCr2ziyue1Y0/VS6h0zxcC2xuT/B5rPePCwhiVF2G5FpeNVy5tQm1ktlqQ8j5xVI5ZPgmSL9ntHO
0ynlm6u8c6QBZJ6CGGrgwmkkQvn/F438n0Qj0rKt/000cv1Wdm/d32Qjv/7JH7IR8RvCW2jCpu8K
EdhW8Kd0xDLt39AL2mhAYAEL4SLa+EM6Yv5m6v950g4gB7sOz6GjqRP/53848rcgMH3Lp3gifQtW
/78lHTHN/y4dIUfP8x1Luo5vS2n+XTpCe8bPmXzIaysMT06akyksBvPG60cuyFyQIjORh3KuMeMM
jbpOdFVcdFOVo8fjuj94Gki7JNUVOSyIT/W5TN9n3VN6CLkcosrYqL51j+uNZfgtCUV9GnVF2tIV
6XXP0XvtMDgnhN2X05fb1nNw46l5XG7uq44LkJNdtyu2KmYyt08gOLjYA/FWvqqisvZ5cKXCxjgt
LKjOmUmrwJFtsfG7mMcaNNaqtFWCWaYiDVM29bENzByjrPlcRtN0tISxHWMjvs7tZNpJKX+qfmgO
nqVicUO2DeiOFhNH4ZrnddOFOnfOz7+wzEHD60z8Sk3e71ON1Xl9j8JyD4DTOMCx/X0I5e/RcPj7
4URzZUEuDJ53uvdyyKZuDIswX4bbdZpiwTZBXdwd1lF03eQuq9KShj0h2mQGhRqyALuXcGS8CevG
WBiLr9ZdmjP1Mec1V0RwbEOF8PXyNNbnsugntO6tG55Hv+/MET4Eg3ujeViXzXqur2gq0NY7lkCB
jxSdEe3T1UmpYsoKMaS/kYSm7YRB29jxdVrnOoquG5MeMfp3dZzoZkHyqLEG9bmxX1SsA1ymczW5
yXkx94nVThSzKUNTZZjHWJ2RubY4rmpgMQviHxJ2qDliGDn4tHDWGUBCdBk9k+o43UeGCsjSRM7t
WKTmlgN+PadCUWF2CmuuCY4K2JBVJN4VLH90KDVC2qrBBl3q9tFoIUqoG4tgOv8m1W2OUKPH1o09
FObR9Mke1qeSqvL3/hDfptSRqV/q9sm6CZM/9qqZvD8rf6L/gGidvpzkVwUenPpsg8j85GhW6bD3
4zA5lh7fzCAdSP4lajOVOXZXPQ0da/j/WSVA+eoJaezjIu/t4GfQQCMBT0kJYNED769710WEuHO9
p+g+pu41hL7Qmc5RpSLk3R0eBYWuveV55o6Uou9G58zM8lr0DpanacJMzADhMfEslhnCNSqUok7r
bRG2mMP12yFnn99Soxdp69vgZhYh83X99I/XXuoeZsQC4NCHrYEfnLVIr5tPNNRKnDBs1t+m5iv+
/jOlMcgMqHSPg0e8Ay0BkRg/WgWqzijoKxMPYPdMxccuIP41DgK4ABOrKhSvu4XQlk1uoPOMFTIe
OcQ0R4f6WU4p2BTlSaB86iU3iCPNhgCcedkcCAnBCTrtJzssjl0/mudRd0nQAXcmrgJbt5dIJKuZ
CiqYV7bGDPozrkW+5DYICES/fgknJJzxtZEhQsBxGrfbRrnj0aO11eqeoBBkVeSQa5FDcFgXE6Bv
AlWLPxcPdhvke2OK3kkwQQGhArS7PfFSKvGPmUpYauGMYQLTIeHOp4OlG5KO3qyT+HVvPeePltpl
5Juuv34fVcu5aXToKCt7tFPSgrtRK4oo6Bv5TjB5bchx2ZkWzmy/xbb76ymBCjw2qt+u16D1lBcg
xxcGqguVv1l6rbEuOOgy4HK/ykRKUm5Zd9XRa1xMiSUf5/pd+LUrdD97kCTG6z6ileF5LhNnlzlh
f84CvBqRTY15oQaFukRsUakTApIFExNNdRfXXCFs3Wom+nJLPe4hsGqbJax+Z2F8z8K+HhPtsHCj
F2k/LgXW04quRk/BcWvmAKrWJcx6fUNbdT0Jmf66LvsxK2uA9Ix4bVIeTas2DkBLH4kCvRphK1+J
ur5NKgzEdTKQBhnCIGNKMFNPrUhiW5JoS8Wo2bppe0MrBq2jZndeqJ0YQmDzEEFfDAEua23/svBV
s+riWr0ewr//QXzVALSCjJZZ/yly07jsec7HnDnWrkrItBpxYl7jKKTecXYjBt4p1XPGdXfdePrk
rz27S5ETcdlso8olf7gPruI5oYsnmOhG1LJPROEV14uZF9ezNRTXwyjrXWVUlPx7wqyIX8RsOHOZ
mZohPYUFXQV0BpDJwjg9A2ZZKHefSUwKzhHfor3Iiqeyg8bUO6yTsCrQigekDCi/qFh0OWlXnTw6
J4Gtx4L1HIoZ4s5zVN7FyHWesuV8sEz35JXaDdGogGRmfvGHMKhpxYzeKZH5rQJvexzHaYFmiZdy
pgqrQhGiZCV9JnTcaEdi3skHVcpEOzo03OuazpO6DsCINNOOTK8tAV/hXlIrJx5cf1JFa/6Vrxoz
ETo4HhSeYFP0FM66aHiacEanEtJvoqLj0IiYVTnChDN1cEyq43ndEHiY7p26/Dxor2Gipz25nuys
G+jnNMrrIj25JcXvUHsYf91AFAoRdn2Rf7TTeF949XhjWwnXr554ctvGGdVaT2kFRotO05tNh6zV
1rY6V1+SqHqbOyZvzthiojQG4HuzSd+XNuTsfcJWp+lnjrntZu9MSMsunMbPuQvBIJRDCsPly5zl
3c4dVi2gwk6GAA5BJ8FyXF+Awx9bt/lCmtVzFk4ZSendctCqUzevdx318JEfI6WG5LYnfepgx9iB
aRQccoyKGzcJPhdWctOPy3yUDmmJs/MTdcZdNdOmGUJ7NynsYEgvl89tEEHUEGrvLMizvLb5LBWo
niT/7BFFd0fnrHCASpSJRtynmA/JObjrMvPGTCq1T6L4m1fR51qwzznMn3YI/7GKl8Ux9YAAywkn
BDPGY97Qpc49cnSrKd9WXaXHgbe6IrjRqBsMe5Wd0RbfWccp6+2HJpYvBR0o/rIXF/V9mFBhc3s9
+gQMLYsCHElIw8YXaCCZrg6wV4gXQ6UKCEkUz4kdEGeejGAjlsn63DEm+cr8SQUXqmFufO9Nh5Di
vNnS+NNJ8RKIXsjsb5I/LMV/kSw/W5RkQeep6AAs/aoviUhIFyYZwbTIXbEku6rqDxGxdY1vRddT
fQpTDHV5RIMlMYG0dM7XeR6tR4WPc4PdZ5jgc0g7j6jnfWvcKsYbRd9yhrZMvBf5o553b2MPPIlx
5u0Nwje/cs8CwD0NG2LwqiLJt84DPej0KUuK7sp2IE8PhXdyfDhMSNr63QR8XLqY4oE8TZJGKyLj
em+4OM4QM7/YDYHkfAnyTVfS5eh98How0IAH2puqlM4+n8Q2XghVTuLyVdHTSpKUIS+Nd6XXWpSF
ABnhSoU1Zqhv/gCUKIjNz6Or9Q+SxMO6OIrKfyVUEoyEK2Bi4ubsbqWtyDx0aDh7UzXeDkgoSyRd
lHetK9PxexLRg9fcH29J7YSG8jzg5JYod2SPwt5U9GLilnCiOX4RNBkIUjaPC4vQqySpHghCyzZV
RlNRjNx9AqSPfab75vH/EfGZZuG4dYxbMPVeUDzU23pJb3oishEnkYhYozAnsQvIta0e5yhGajjT
pW1tAOlu8KOLWi6EAsmEqDxCB1VoHgxzkttqPE6hvFdpFfArBrCTFwSAGfTje4/mYj0QHj0EGbht
95DPFRkWoTdvY2QEeK/pAkdXY6E+0eb4YRj1obZ44WbnU+MHJR1UX6KpfI9ikmOWkTIMXRad6edB
Pffi98qbCK9Vw6tlivydwMQ3BQ1jZLmMXm/4SiwsayiPGktfIpeIXG9L+S6eIS9ZKOQhsQH+rRvJ
mmmF/qopTfeCYYMllku8IzAc7nDZrHe6HJbrv7yQgv9x83rHf/9ckbS3gVEnun/VO8yOVte6o0dc
a9JStl+Gdr3USfTmcjiuzvb1WDJn3KOxvm3DEirwwgxl3eulWZ8ik7oPbW6jYM2wnl43hb7X5a6X
c+sepj5mb//jzZeHSSv39z82f8oU0+7LA5mGG53mmPQs/awud/zLH7g8jspCPV0UMmN1/OcLqJg5
H8K8P9H0C3YLWfOpHuNIE2QGj5F5m7W4XfN1tb2eXDeX+1zOVbNe3V+O/3EfD8XcFeF+r1jX4Mbp
x79sLvdFZsgM83K83md191/OlUOdAjdc7/kvn9kQOMje/BJ24OXhSDXq99mYPtaiJaigGr0Hi37w
vrSolquO8sdlI/Wsaz1s5pkcwRDBLZ4C5lqq1mWUy+2/jv/1beLPR1nvT94Y/cmpYi0rtiFzcp4d
9sNEmfQH1qVwTu9vvF93F+GxqJga4Fpoxs+uFlSte5dNoiVYl0MTEX3OxfR4ObXulQbWbtlNI96I
v/2D9d//q3P8YhIqr3/e+3IforYea9ANgJcdi8QcxaYtPwgHBH1bG/7h/0uY/5cSpi1sh5re/xyl
do/y/q8FzN//we8FTN/8jSS0wDRtk0g0ssooRY4fXf+f/2H44jffQv/A7MX1bdOxSF/7o4Bp/YZH
xJaBY1HDBEtPbfOPAqb/Gy0QoteEg2/Oswhm+zdy1AQP9LcUNS8ILB8BhGc5vmXjsvt7+TIcjUjF
Jdm0JeptzxfzfRgwpinIgkgD3XdnmJHgvaNXeaI8ApQmENmWNsrXhoBYMsCIXOrHKNy10MqaaIY1
ye2BA8oh89VDzsi3scaJpBvPg/CDFswN2sfakmiIFBgiayywqYfY4J2i2UVJHHDxu6MvAIY6R4Pj
mq9ZZqKWL30IfM9lxSi7xMfCIuti6eyz1Q327i+f3u9Rc3+NlrP/xVtCUTlweVeoEVOO/vtbEgx+
S40jEES0Qp2I7MRhRWfcMemeD5VhYLXDQRZ32P+nxbkzo/hoL9k3gwLxNq0pRsy80r5mUjAEJa8m
IgGdvPOOMEY7q+TeVywuokB+pYlSn/73546VkYL43z5QHysj5XA8kVSlpXD+EYsXxjZ2+iFpALWG
X0mXA4XtFCRwcnUr+qA60Du6L8cvZeIxaar1qs1rxpNo/S/kdIwUPSLnaorQsY2jdtyRNi/BOw9k
plLhsUAfkhGGBRKm07uqa/DSNuTSiszcKmL61bn5tYNTBLkodAd7eUwsJqN41T4K0q0hfPfXTZ5g
K6wmmHXRF2EvtzTrtDjU/0o67YtXE1JVJdbJJIvoSsmTlaUIrvyHKCYEq6uHYZ8E2ctyk6twOdJs
wigWInLwwUUY3Q49Mx0pwnGyJN4gKn1v46W5iqX6PjOGNj7lBf4dfoN7nzLLrkOtfmVJFVzJ/ocd
x9FGFxj9FJZVROTzLrYLrGnyC8oG7tchLKwy5t7G57rpUfrZrDEGLNix17v3MAiOnk3ZgkU7q9eQ
JWxEI6DRfkNqq+BdAVfPQj6Xdo9DcyrqTc+DGFUEIGgQj2Tofo9Y/V/ZBL96aZmTyGO9ZfMzEntx
hfP9zY9Plo/JPmz6h8T14SDWYJZa4rCyorvOCh9FaPq6sHAJyIO6qlpBJ07MuL+L7rYRi7M3Y4e+
6GIfsEm9LYQFUWFD97mQBz2o9mvttnyWY6JDR6YJzjJEW2hlmGGvi2BZWK6XJWUYrI9J7jv3djg0
GwtYQWjdRHMzPGb4Lhw/O+atvQtSXyfV4CJV07nw+vewxfQXLwsKO2i9SfnGSDXxkER6h6YqiUFe
oEzhTpvr+bVQL62CAZY35ed6RjLUd+9eTiyWGL56Pvoe1Zc/ujR5tGOAGtZ/sXcmzY0r6RX9L96j
A0iMufCG86B5ljYIlUpKzPP8632Srzuq49nhCO+9KAYlFSWRIoDM7957bhzfEuIxeR2HV3SHd/R9
wwkZTvnsmRYDtFvQb2BPnCu6vanwcd78mGLwUlxTrAw6JBH7eKYQHlINFjpL7f3KwiGx9Gw6ykDz
fYGbRXg4oOun3XA7D71OB11FZbPv2FoE03hs0+bLF/e4mU+9zJ9bK8y2ypw+Dcul7aQ/pXZCUJY/
S8D2lWwrHmYmcQruFKOEj2gGUgwd4OjmRbXSHe2O6bwGqf+UpfHJMZarpIrMbUSqDsOhMg+FQ3wz
h1Mflw+J136Won2PsmHvKArXOZJ0ROmjC7B4tvw4H/JiERxay+rhNoTWytRpK0or/MJ7WgAD4Hb8
hdfxJ+R3abL5VDj2p9HS5yfwwW58uBjthP9ycN8S/p5WEt2mpC5Seq5p9HmeiLwwqL7zXfcrdHkC
hfPpzGODtpNuwiJ8CJLqOpEAgk3FitNwHzKH4bo2CVtCu6s05WDJh32urO+CI49OjwmxycmesSvu
PJOhZeL5IcdQjLl4KTGGwkdl3o5u5pcPfpftrJRqKYSOhLPGDC0ns2/Z7W7KHn4WdcWzH2AfTbWh
5AYb8aHyyTVU6AMz4YotDhFO17gvx/YGi5PNqrJ06DknJUikLmkirD/hL+HmV0YRPVLh26wxpjxX
Gc2cdF2ToxrNu79+LoXb2OfKHfENUkS0FaQ+apVzP7fg2BoOpSaPjyEEXTtBGSDyszjqfahLhhPD
9J3lisIJbYQybEBy1l1YWff6C4n0wbOSuJvkL9GFD8rLNu3YQE8LQS4EwUcw2VcqOJN88VupsVPD
23KcTUieoBOA6IX7MsN2GUOujeq+hc4I19KsvH0p8Jf6WsiLqV3CKxTB9XCtQ0LsTQhOmVHnEfam
SdNyRuyTQOY769Ume5dQEZT6/o3ns5WVzTmNXTKnnMKCxak33ichsnhTx9PVEhP9KGSDSKSIv0TB
hsRetaqYZq36zn+CJUQonXQlKiW9ijLwSE/5kHhLOt4r+wXLGjhya9xOhRh3Nua+rGpewmiiZmTA
Elv4L1ZLNCFtf0foWSuJJ8/GXl12BN4K7jQhw+YBus3lS0D8HipHXhVAmeYqoAsgsj8E7tmlygrS
v2oTScYnhmNANM1LeqRAv3rpAl1iGX4mu7/3YG5MKsdfOpmnqUnGQ+x5V3Jkra7iqdmV9lDtxOze
qg5UL2b6Y5n1T5NBglWZJKEIqrQ4oVZoOl+UVQ5k5csN061g5dvue8pYaZOE4rMywtcm6q/tEFx9
YZfFDoPj3na8GHTHde4jGwuBljM0M6gCJhpSzs41VKE9lv3HBOCQEfhveUCpSp9j6/xIqvhzhlnS
o2Z/uixEki7aNYYgD+lMyHHYzMF1+TdOgGVygVKHj8y7WwKeoGkrGs4qzixjSl9p19w5sadpT4Q5
SDvCpbUpVxSMAoNcVtdeEZvnrlW/l8B8qqeB8TFh4ZV+wxttS8rOgklsIha6QO1Hr/yOzYq6NKs0
UXrbbT4ne4V/riPUy8LFppjFfepUrK6G8OhPGWmB3L8zCbkT6xh/L7EGGYl5L2bxHDUt6UZDAWAR
9br3/afR4wqqgpPohhumKk6E1FS6eH1p6A04bwGa+YQPtOxd3hLXO0xL12PYvy7AJzgX09pmiKux
cx6zyd34Xdq965euCzHS6b8HIL03Vfe/F4ODmMHZ2+jDTDYKYDOO/6qs/DH3iQH0RIra0nrzifbt
fIfJnJP9HorB3FSstrv4Up9Wn5lc3o398OFwQaQC12bHWzx7xQynkX6zVV1TTamWzWhnN5FHamD2
Hgwx3iYEEFZx+sTy82T001MYxUCtHGib4SKPwFNaHkV9qvt8eXZcHteOtgdmc3acZH22PUpCUvkY
JN43sSHe85P/Uvnx/cAz9Jx2O6bOIQhvvLm+NWTDL+5QnYw3KcQV0DVBvJukzO764dcy4KBVad/u
m3YvTRDmXoUz2IVkRNbApw3Zo75jzO/tEvWbU701i21dVM9jN78vtd/Tw8yEmIrjtZ1BRBDuXK6L
EaZR10BaJDS6Rq5MDtjPoRQ35a7ynGYXMKt1qpw6Zglz3xegckoApHUh2k0l7JPVRGCAcroW+qG6
Sp3syeqCgS5MdjCpY38FXQLqAB1mrrWZN86fcTeyVjCYx0ZO8JSkFGAUC+O+rkfOSoE40+VTxAV9
xskegyiHvzUeWZf0B1nI71jhTi0Wk0wTCA2I32N8NaO+bdIWgZfjsEDpam6wJZoPEG64EKr4njAN
2pg0AGUXhNuHvEcUw5KUtcdJEaWnK33dhpppHMCcmoS1bE3oWJi+zGPtA7N13G4zD8ayKhR81CzM
r/28fowiP92gFnUbwvDnPhMG7n8OD3BTeLexv66zMMoOXSzIPNpznDO7x2nQjbgWBn1jBvgP/3x4
uWfN3rnxxnh/+eJoYNE18A1uLl/86wH2XdYsEysjPBl/vsXl3mwuw84fjLu6J4JYjqbczDUkVGHv
I7V4R6O/5G+1ShdVZUJ5rZpZK/OGudzAK/jnt7x8WE3irkiwylMrWpAn1KHLy93UDNlfhHTuBMH7
pG0rRYRCV7gjNN2EOqMKxFqOgWxF/229j4moHf1GMu6ppDpx+Xj0HbWitTR8ctyKl0V/e/1tLvcu
P0JdYp+XT5IqQINyLDhvkLFoVUxrUlQeEDEcLPy98JrHrfKPgz9ugaVR7gKk6Sgb0zyHGhMOZ2m5
IfTAjsl2EZ0oeQ5iZznzloluQcZEt8QorJ0xY15jyE/4Df/EWlltchOF8DkmTKGbSknJUbk8jhMX
hSnsxINPJHrTEODbsYJhNZcxSFYjqWbHK6uNZTjuvYskBsUqpRbcqam3Ro0Ht2LZW8Kb6ImzgXs/
qFm3j8W6TSHEpJEBkLMEXyDLo6NkfIU98KXLjYlVYrGtM7GbrZxOqM5e7oycxUOQF9togc9mWJW7
Sy1+Pkg8dTUO7jvzha+lWYDd5KxS24bsv7HL2qzCd8vM3DEqh2655CRnKH2uu9BB03J+KCouFThc
WAVGbvaxcEEKErokMpKH51qfZ51gsLe1au5zB8SHsEifIGk/OpaYrseFzZSZz+2u6wvwaow6Iq9R
t9YUs1cv3CN7fOfYDmFy30k6hKEwrlhqFL+G7mpJDXkqHS5grZEX58JiJYYHtX1WM6DbyMAzYaFJ
r8NoyN58X92XIfYYkSbTrkTjfBqX4seuOX+PLfUMU9Md5Rjap3kY38HrTXt/9Jdr3iKAygWsg3FU
RJTFwBrTD85QKfwzVDTpJg9zVzE8yYo3pjA6J0/7muMNd2mayH3aq1+E5OZjVTq/CPdE5zQcUvQj
HWft4uSmC7v4xrDB34VqIoUmvNO81POT4RnWJi0GzpaZeHClDJ6U0RZwP8krlEJXjLXe3TQ3Nom5
ahkIKLBiLRJo9ZW+GUww3SOIpEha6dZdOvEc+94dDtX8EPfTdTsb1Z2U4c2YWNkBtGl7VtP4nPkZ
gQSiWsvi3wX0KSCCNZYtr+LMO0QKCAZbk4d5poY1aSg6GSsHth6mVDNPh92IQe8YTSidI1gK+BNc
Vc36LWQ1suEiZh9bN5HHbCi3UDurGwRJ5Poci6hHJjt2bSSb1DwYbU8yRmK9yhBTV+OT1TJ4YFR/
TUpA3Qrh4yDNRLmfBnWKHdKuUR7+hrFbPViTCTpl8PczaFO4lS4vmLW8D82UHuJuT3NzeeyL9Gwz
ZT67vHMbOnhxED3n8XCKItc++uPU7gAzvoZAIB58iNRW2LTnsWILauYxbbAabbPQiN3nQJSZytBE
YZHn6YpwvHEn5iWBN93HM1ma0oU2XDupTtiwj0d6cjddK+yVMCLjHGKiHQImxU2l1qrvv5OMkgbU
y/cwt18GyUpmWpp9Nc7N/aVaslY5HcXlZsEZdrQIG+Bw6df5vLA4ckLBHCL+sFGLHwAsbI0uPTV5
oe6TuboJ7ZxSKaz3bEBAqy7om4VxrgLiKJadJ1tnecEnQfgnyYt9nGQnpqWMXjp/YqCwUuXcnZ0x
7c+rMi6aezfOMS0vuBfCwJn23tzWNEzZhAqmwjxHxnzLejrZURsaHOncXTAh3Zom8U8ywgb9rfNN
mC7i1GQ4xM1cyH3cSe/G9UbOMk0x702TojPM4c+uMb51A7DM5rVujPipn6jLYspxBwViJSYWjLnp
PpiKVpAFx8e2wBSAiw+WAqvzrimpfPbGdJPbLUq8G+abdgp+qzyf98vY1+cJYJDvLrQEQ0xkVrqr
VMBozXOeZ5l3h8HFLYDHkT68RB4qsx/IGBSUUj83IrlGwFFbBQ+atoN10FXnvARKsWRUhZatec/M
chW0vDnJ1Y42u4JaypOvby73Yqqnai7JRm1op7i+S5ENW+CQqyP5ejUkh3Em955IKs5Ck1mS0UzS
xfZVwBHCk7S+hPGzqP4pDCDzrXaXJ8yLV5Yp+22cziFEdu0z/+tuXOGDZ0GTnXKsi8Vohrciy2yo
3TMOMtYlzBd18DldMIWwge/yJN9mrj+fohap2qcQnh0G7TX6U5ebuZWwUhl1pB2RGpAXhNAHX9DV
c7mblnV8NIlDmNpMOuubyz3hTmTPoVv982NSLWBudDHuhWrt6E7Zy72CfTgrfO0z8SYFipzl2uUL
fayCdTnhJ2j0wqX2cK2JxMMCVUJLuHwuvCxd/nzZ49q/VW36wWkexEoq/X977OUbXG7+POBvH5qm
jvyPTULqSbEH/fOQ2mc9qwpYiH97MPZnHnL5j3/dtSpGtm4Ew+bPo//tP10+GRgAtjmc6L762zO4
fPlvP0IGtDNNKqIvQb8QEZXoq05M/vrPD/jbI/6n7/Lnv1jUiuaguXeVXi1yIoRfpBuWw0vZsqG9
Vq1uYL58udatzGLUBc1JA3faN4FPkUK63PjadMTwlMzQ5WO6pzu0uZDRXZjBk8UeimqYA2Pwhp6r
6Gw8ZgVgYgm6Ruh3AMfVl2Tks3XLuTS3vMXpBtZvhU5pMS5s0A0DkT1KWBB5ONV7w87J4WZtw1AA
YeEvVTuh3HqiP6wZxt9RrlNg0dpT4XUvKIvO8WqxsOACObuCU4aN5s97Cv8NUZrhGbsXlKu0eoxj
/yci/yXpAVW2vCst9emVJLCtIb1hEvvT9Jt2iO/AL5lUecf+pvLiI9vutyHGP4RUgAHX/uW1xqQH
PkAoGuOzt3j+C3zYhEQaiN4v8vmAkioImrDRHPJtRD6bbr62S+Mn9FgAS+uxGJ1nFNEn0IbVthfB
3UVBwMnLhDcbv8g9wvNhZ+SJ6rVxvoOJSa4bDLe5ORwELWYmEyCzGeFBRN23A1kx0vDWKD3nhtoL
C16/fs4GckVLctUKzlgbQhaIET+NvjXWf0mPg7THbqdU8WiAsRknia0LgFONw9h1boXbv+DrsiOG
6Vn9Mszug4utfVU6dC1hcG0Dx9zINr4V9fQYWMtzWg7alU40upH05DXtoTKaU8baLU3D9ESETtER
OT9UyhtuhvDHL6E3pTXo6IiozUwAHde+fV0rql5jr2PdmeHH9kMaeRwSraPFbkBmz5NNTKbGphSc
GxZb6yoNqM1gDoF52l77nJOoN2P5D0b+oauf53QefwRbU4Q0aC8fszHu6ikEgxje1Dhe5SCvuwIb
aWfr5fmNGSRPDo5H0mzyEVZWMl/XrkPyf7iuA5fO5Xkju49hbKkOG42vUdZXeBcoUVDOS5W84Mp+
ncKIbBrO2j0WuzNmaLrQNECEIcJDIAT8Oq/6VYKIWMlWbgdOJHs7sf313Nvxbqw92F7VRERTAPkH
9wquFTFJS15E1hEhchtnjFNRbWHjjU2DwNo5JQt5pTcyHmC/TZ3/bowRhLEYynV7sDMHQ6UBpSRP
2xBTDy8gvEvmTzN7QXbqsF7Alj1II6bDbgl++z3ENx+fsJiA3Ia6ALwM70UTwvotUrVmpPgU2KSk
IQc8x6UPuaB90elp9hLeKh/42zkm9m/luHe4fcNNNRF/CpvlXEbZdxnv0ih9LDP5E4zQ5IeyOskU
Hoe9YFcOpfjA+O1B55g2S0orn8NEdS0wHS6+V68S05k2PvN78VpmRDjL3GcQlJErd1t6Cs2progq
lekhrTLCmCneth5z11KfR5/XTar0bZbmsZ9iMmBMTRdegqow3M1UfGRc5HZCH2uVl7NpIRZm3eh/
YTLH64ylKwNOPMAd11fDbZ54w3OmIWy2AWhHsyBci6ZkZFcDyKOFhItjSV2t04CvmUwKIOKEzvYI
22+elZt4JKncLR4MA6FucqQCrma+zwpBXdlEuzxJ9HQ2xDZTXLmzkbKi7r1l3HNuyzTaLYE982y1
Az6Fkri047YJ0reG8Qh9e42L37d+DDOfniMnu03bhXGT8ZZPvkb5cFx5PgM770OUMuT35YUkdYD+
pTPodMzgyngcnPmjdeVXwzyEv4b1EexVM4ltmIe0O07fHTok0JiHWJZbf6TpLfTUsxakUbuAsXUR
vYGY0puxjrdejuHcT2fgZHUwrcOQJb2VLhOON6D285hgyIviTZFT8SM7/fQ7H2RozUq9oVZzkv4+
A6a4ixz2g5Pt8QNdigFc864zDEpKvPpL1FG7TwRtlrV5bBHSmowqHyUcND/nZwjYDdfu2R2MW0zC
TAj1EVn0xyIrFZT/2FsXEP8iaXyJKLlKs/Kr0fN0MQBRp6ihPF8HktjyIEMYO0a8972DnDocjIJC
XI6ghrGzYVkvQ8zopptjEgw/k0H6Ly3sTVs2N6OFvGsw+k5505mMTk3vB8A2A7cK6YCJDPTE4hDh
Pj+wc2rWOZsZoixBSedgBBXHYQa76mP3PbZQjZP0y87ASLrZwkSQEP5aYgJfmuAr5RxaGe6zn1rn
fOFoEJa4NfJh2vaW89kB8l5xfFNT2fI7ZSUvuoGnKCy82yTNe/i3UMyDqdtwtPPqe0G8ZgWR1Jc/
hfOEsEZftmxyTlQzb4jQpL9YGg8BhyWRi07boAfe9qHcTzaG0o4+Pup6sX4zN0DZoWoabEGuOAam
+iXNbjNAUJt5wS8MTxCgnbjue4p0psrfpv2NaRY1SO2ZApv+WprkFx2yCnj7WBxgC/1/GvVfBOmn
ufr+z//4/J3HBe2rDHa/un832RDcC/5XV86Zb9N/pfP/8KB/OXO0x0aSQpU+Zgnxh0kdyH+4CPXQ
PWzX07lCLDv/9OXY8h+WI6RFthBniGA388eX4/0D4DVxQ+w+lmda7v+JSW1rk0mZzaosNDvbRV8x
LU8ELmRqctdC/C1WaHt2BBUjVKdx2uIFIIeQXmJZ3mQcyyq8DhlPwvthteI7T3lFu/sSFNHBZPNv
ZCecHBMnXw5w2UADMX3a5jNZTvSMYeL1RmRox87JgFSo/xkI1yhNHlOjc7fQp6it90ilhGiro4zD
41iP340gLdYvn/+7XUUAxv9vz5NXinSnCe/QIdL5N7vKxJzZTUXgHbnWUoLodrspTnP6eUhxhJpD
RgcKbgqpfErNCXWgCXFTokr6dbsZ0iU7FJb5UjA7W1wTi21DfHrRnpGkYQnh4UySNoqCtJ69zm/X
7EofC8P8RcLAubvcZDmDfY/l2DaU4c6h8HgS4zE2tJO9qrW7ttjmHvnHHSrgeDay8jgvRn+AS1Jv
Zx9jiBmK8Sxb4NpT7HymNkDAJp0lPNTm6ZIj93SyXJLEOuXz+k+M/JKEolvYx2l0/+fT0m904YWC
1NBxIpZUo9l6f3u5QXija9GSEDZ0AvJyc0mJ2mF4P5Gi2YVuR4rJwhe+Y+b4XqJ0i++hpDptdiBz
XUL6uDXeSjOW2wQXwynqec0K6Ye0KZrmqTIUBFwPfEeZEqWY+sAlhwRxRXHq/rIc/IVdeZ+lU3pa
xijYkZ158PTwoCpzZiceurWbYsws9IdLZ8p/u7l8zsA2hC/FP1R5Ee1ju72b9P9qeftpgA81eBF1
b9ipV2XGxigVmLt9i/+M+2ZWVMJTtN3TIlgDAj1d7s06mNe+pkY97DqCU9hawKYqPDR4SQ+VWrTO
fwk4SkAHLYfDZjSmgTJRrqKOvUjKGepPkcLXvIAtLoiL2bbuzY5PLabY5UTyr6TnE4+Mhmp7uak8
cJK2KuPzYIAX78sWVEXVv1w+dblRauKL+WLssPjdL6YGpmV9D8JQ31TBj6WZgFkBflc5H1VKi0IJ
xMflTUVnCb6BhVbKqFqajYMij4TpUhSynGObKctQ22emTFcZntQ11SAfgfdugorbTsCe6FX6F1ij
iqnDgZH9UhrYPKrRS47spljQxfSdVwV4zAXexnC+BISVD/WmHDQ1kwmL9JJ8FxaJeWpJFXU5ugzI
2+hczMrbQZd8UgkT4MzNwNHcQTGPqZhLr7M+j/e1RESf6uAgpDuuODYOWJqMlZFNjGtMyY8GVME+
a+rmvdFlV5lpNHTt1vbaaGDnk23und7aLSHum1gnUPGIN3+l8SZTMV2qKSQt4Sdc+BiVpN8kMjwc
8eUrj/ePF4ICS1VWtW4/baOasF03k3KIwCYx1wLvPBDTMUuajURNupQmZkeyzvNwUtWsMZjLvTRx
98l4yjhN/WFaAusYshIsen8492OUUZtUP6pqHpjlgjp0iGCMxXOdL8GGBdLCehKIhYe/2MmDratG
TGZZ9W6Pkb0TBPTI8LW0xrM2iAyb8jdeIt7FkgYupqI8v+IF2la+m9JsOQ7qq5w9/1Trm0w+MMCa
jykBvrXMynZ9OVFywawPDqPWsHbr/TLl963f+5scbAyTFDwuefHUZC3r3AiaWleysk2DilXVNLlr
1wLIaoPNvsRUy0DYR6meIz23m9hpe136wz5kXGsXXRoatNEN30lp7sZFJcxCkiuwrIRHM/kW+Ww9
LcvamSp7AadSHiNGq6TN6ScJWMHPbhSeghiJkoEHizubSGplM/+uDQEpLH0amfMHtf1ciOy0zIS7
yYjflH2t8W7hN6krRxUfdKmwylJ/RXHnjAxYjNjsBTk4edNDfVLLSUl8hQ1QewBzgGnbxnszvIXf
kia/hL0i74eeYWBLsU0f4camXUsIr92pVryEsdEcOE88+PZLiyeSQKbRgqfCdc4b4mFIgXgL3wVO
j0mNX2ZbQbPZdgKcqAEtXzZUe0cp0wZoppul7t0bC968Q7MZCgGi0ZxtJv44o8t4PoaHsu7dfpsZ
Nmt6uTDnmwX1vohCDgUR58J+ILIzbQoPz0dkvzvA3dE627j69uYIrwZijWoTQBhTfZRW4V57NH+T
zqkptOkrPV3G/8MjbPYoN5ZtRHQcIAYzCF+YeDXhqjSpPRDEi8FxUxaRCuplZ/lrSspdTNjlflEN
G1UKtzbSHW4rX51tiilq/AI73IAIPDji06guDgDPD828G7tqPjAQZk4lQ4poGWuVcf0qrIgppCR6
ZeNIaWKWL9HQ/PIbmrptxe7QmAza4Y2k28bZsADK8Q6JqsBGj/M2MNkMY2qzDmW4XE8NaCpGMc2G
yVhrYwKyq3bakqDhfLTQxtHhjVGyYhMsa7JXPW1yC9onSuYzthnMVoVh3CPN8vWEzFwuTqJa1oGB
C8/7ClFTN5xZ4L8J4jIe/9/qcJb6QzwTvmUklWq2syvatU8LNBAHUJ918R4jN4fjA805IKdLuyYV
F96NnqgfvSq7dvyeBnCKM5oA91tjGzt9KtvZXXk7CS9/ZrjeivTVw0exSj0mTLFwve3QNHdLOdfs
mk/RMpiU/lCQRbHA6Fs5x3l/b5pNtjf6qjxjG3E79yXO4GEqB3HIjXlbWk4KHr6zaPORC2OfBtZ7
P27Ljj9/FScMkTqv39WMwZiBAKme2/SqZsX2mpW3bvQQUvB3O6rgvS4AZ7ZL3m8x8aRMNKl0ecsk
6Svmecgdre3gv4F54WM6SoQE/IiTgwIBz7ojzS3u8mjcO2X4FsU0IVTV+FSPIILswfnJEOzLOaY/
NjB3iWRFBvmi38wlvsDMcmda6QvviL1abdofwE6QBQuFeSncd4FLiWRvb4sCyOgSO+Vn2drNiqY0
VAMP8WQi74vRKoQMnrXwtg2WwH0IGVmp7sqXNZeQJ0fk4uBV+ZU11dcBuFkmH7WeURwJex8sAtPr
1lTjx2xeO2MwvwRlfgymnp7q3tg0Xsv71F2gv1f+2Se3RBKLaWNFC9RSvAFQIKFHXbbnlNddBi69
QEuF+RGwV07teSv9yPtEFGDn6y+KiJoDR4PZYpPW07oH+1/5Ybpn+UdbKwaN3OXGqBq8HTScdP1b
2eS/AhlEGK8ykrq/+aM/YkC7p3eT8VGW3+lW8izLi10rEsompaM7X57byzpPJdpZt5nmouNQmHHv
sOG30mhfuPauBuwIc/7eX+gxLHzrkBemtU5TsrXpJG9VWFANbIPznxI2DEG49oshWAMv+KYF16qV
d79MgbfpC3FtEPwLPJpsSsxC6y6SO+zDlB8GrKUYcGXVyvCTT6+jojdyYJcY3a7jV97QuYE/NG/v
rBKDrhiVS9daT9UImtg+NKhNDvEsxwJ0OQ4fbKz0QYimfO3m3zP6MYK9dzPXstkPBU6GpK+fhZhe
psl/K6rwsRSZYHxD7SyS+s5f8oYZyUtV+Ht/cjDPziEhSQMOID1v4BLXfnPseo7g2MbkKqx8Y7ek
JXQ2bTU6RDJZ6MccTt3OnUWyHbUiTPDnBlT4QfFX3hVBVuxS+r1ULXVlTLV23fZsL9lLXVc3vu1s
Q0Um0bSYicELv3IKxSSuEMXZgtYWyeC77D/HVjxzvdnbEviR5/Y/lSB8sTANX+LRW7XL0hxZc/4w
NBl3CneCPYJVNDx5LUt1NtJ7YCjjA+1GLAsbb1PEy4Ml4oekYUzmmarbRO7XUrzTC5ZTqcUyCGwi
78PxSrnVQ0S9t5GZzzkWKJDGxRFvLn26VfJam+6q9AZcbypYjkUyYOVmFB51OfVFaNBYVlZzpPjb
WsuZ6351H6Y3lktshIZE0Iu/RjTvxrPNfZ6h51ZufE3Nz7xzU+9OdM64HRngsDCySV+wfoIXh71L
HaekqA+LB91j9A02TnU67WuCmfDsqSgMrSRZ+xBqu4hekJS8w5zhmQkDu97YpsVQUw34WDDICpXo
oScLSRUkz3VW3tvuOB4b625MWY83PGcXJXzvFD414tSb4yA8G7RvLjWcEkUKX7lDf6KAjSllTKV7
SypWseUGTrwhd21tq6h980t1O1EmHJb4csEib5uIJz3lzs4sORd25pJtZSY/HD1XIjcNsF3gv2Hi
lGW3BQMooSdRVIUyhNXTKfY3GtDz3RuHWU+vKj3H6hloFXqyJfWMq2DYFemp16TnX3j38t2iZ2Ik
QZ9SPSWzOBfqqVmr52eMCLU5F6ygnq0ZDNlKPW2b9NytZwAX6Enc1NONKmLxqagr2NqM6wo9t4MN
cK4Z5GUM9EwGeyEDPl9P+jw983P09C9NvxI9DSR+/u7q+aCpJ4XYDbAxMTvE4KonibGeKfYMF5Wt
1rWeNpLCKHfszcAtOsMNJ8dFsXLEe7UJ4u4mY2I569GlMf30TDJHPdJUwnqResg5t6c+Gr+qDjuR
MR+ozIz3cnSJTRRqve2SmNqhUS9KLLSKlNJUCmmuZC6/Suarth60lnrkWvbHXo9gpYFBS3L6E5Z9
Rpsmb/szZi2uGYM1B4g6BlpHW3WsuHMPLDKDWTeE+ZB6850BkJYJgLu1WtD1WD5qUtHe3psWdxVw
fp97gcsjXEYU3djBtgyMOE7ioy3iZB2ZdEOE+D1g8tgg8/VwGntficyXxtt0SfedHmEPephNYc09
xRfPhR0H64R5d8vcuyqqb9ujUZy9CB4YsTV3jj9/DFNrrtrE56AfP7I+eIxJgQ9GeiP0gL3Ro3Zb
D90N78NnBW/qYXyhx/KS+XzGnB6+7K2hB/cOE3y+McsmPdRvme6bTPkrPe5H/J42ppYAOi0GdFoW
KLv3WMsEoHROlhYOOIwLtrqsodWVp6WFQosMLWpDr2WHRAsQjL83lZYkErSJWYsUZd0Rl+DsbuAq
ZZM1M5xW+NRMVtgujmUEjyABScAcGQbnk6kITNPTssVQRuV6BGQ+C5cb/S+HEoT3q59SYAxFle46
950JIm9XxJduptYedzyq13KMzOitNHBGEGo4U/4ZkFjAdoaAA9srZcXA4cCyAL1ECz2VlnyYyZMw
QQUKroZq4cXQ4hDOrbWr5SJTC0cuCpKmFqwMNCXnIi5pmWnUepMWnsBZ/mQoUVW8q9ClDGYBtRaq
KMugMRHtytUiVqHlLE8LWwKFi7X9S4LiFaB8SS2BTWhhhRbFbC2PRehk+EAp6EY4c7WExhF+W6Op
wZRFeXlAbgRVDVRRS2+1FuFMLccVWpiLtUTnaLGuO5gX6U6LeLH9FVsxSGGB5c3xSU21qWAvz3VC
TXDAQo/XjcAEBxv1rWEbhvj+nZm5G/KhqYXE6SIpanHR0TLjqAXHEOWRKBsSJFqk1KKkgToZ6iMS
PgOCJcplpCXMWYuZNaomPewVGmemxU4szleVVj+1DBp2HzGA/7jyDzCGrxvU0nS+5hwy9MYjKU4q
heP8aVa3OIu3U96hBKK5NmivAg22QYtd0GRDLc6mmO+GHVGq8YelRWTUD5Awqe7Soi6BdnsNwGJV
a8G31dKvPDfowLMWhFnlP08oxK2WigMulFz18LVpGZkMHr3wnEQXLTHH7AQyLTojrMAcDX9YVw03
Bbp0rQXqTEvVOZp1jXbdo2G3aNlCi9p0aE/AgJZn6igeQ3TvTgvgkRd9I8ruPS2NYwJ9cNHKHTTz
BOkcBb1ESW9ND4cZPG7WFJjtz46fPnY2R8vAqj/KxUPebOjkhgucE76jSuks6bpokGsLPNciC99D
djdGHzOqms4uan+M6m9p+X/URgA7P/YlPmmjuzX1sWaX3//F3pk1t420WfqvdPT1oAZILAlMzPQF
d1IitVu2bxCSbANI7Pvy6+cB7CpV6Zuu6r6fCAeCi0iDJJDIfN9znlNW2XOO+289Qaewu+Ztyunq
KQMKMavy26ati20HsKPKxJNvPGizLMFCn1A349mdBQvRLF3g6Bk2ySxnoPH3FqNvkLPQoUPxYKB8
GGYJhJzFEAJVBBO2NWY3MnHQS5ToJkholCyikVI0aCrA7TgoLARKCzix1MrQXoRoMHxWnDOT18ms
H5qWPuTzZ9b65snJ1SZtGchdUniw7opVzS+1lsqCaYWyESrqWXgrYwj7HRjfb4Y1HEHL5ZdCPw9B
JMAHFseYaeo6q1x/V2WesZP6AKVGc3bYT/vdUFE4o77PCgQrAtA26Cv1GFFCVO50GplJgprGSDNu
RdR0VPUb7Rho3kPEWsEsda7S6pPmGxMOvSFdRROwD7xGayzj7XGoJrrOBC0FeqzfBFmx7oi6wxeS
b+wGCLIbjeuBnp9MmDK7AJxWQ4r00m+bepdMxhfycOFEFTG4ryLD75uGh0jEVNP1+sononrFFJsS
5tS/pVDkMX/EW9AnSNR61uZO6laUCJDA1Dpruktv0WrboVrCdkl29k6PrE+uzYxG63RnPRTJpYwJ
cKY7+ZoUg7YlMALeAZ4EDCbwUlzsRFFEVoc3xc+1QjSp1felj+TMITv5Ac8OA5FDOBNKoLn6dCA8
+GvepE/YCfJdSMS0xVx3rd0lTng2CuAsY1ZFhEZ0w7UbVt+aMPAwIVjGPh9JqCU1VJ59JvnMtaaX
IfUGMDGJdbEmDoTSHclIRsXt9cFGS1HvFWQLNxVaLDFyDZlFDo17E4bY12IYlisJb3IPQDjaJmbQ
r5GCjofqkKRDc4mmhlqaYZJNLh1yBYDk9cRmtjF4yeSHGRJc4TWZtU5GCpXYNmM+N+i7mlZ/O9Ni
/JFyszdZQNXyR6G3/mayEtKQCOdCBKFuRw1LIFLgxz4EuJUbWEiojtM/Jxxvtotip+B1Rd+jOiOF
Y0L9thkUdtvUtR88kYZXUUAusFJoZ7Lxilkyw9fYkowpq9coHb6hOkbhm9knWSS3SYbooJtwShW+
btOfdvqtr+QrTCS43q7/KXPNC9Ct14Haz1WJZxLepFnvhl5Dh1KhvIA4w3BvYjiranWGrYz8aGAU
zOsX0rT8VScwNbFwnK5rN/2uRhs9mUlVSrisCCzfxSZaJHe1ZljnGcVhUb7exUiS93yUQzMkxT2y
u2iFYeUYdWV/0bXwk59pEaCp4aWhxXyNzJR5bwDo3hpsQo0bAqs0Xb8J+/GIg4ZipdWudWNlNmha
dRFCkCGKdWUqeDfjaN5Epcz2mcAcbhtyOLSyZLofelurJ0FMKQu5c36jdWG+VnrR3kWZvtUrceQy
gZVeP4aZhXW/+lEFGhx7z//Wl6rYq3yimQH9ODK0a6l30ZV0P5v0RPZ1zBRfauV0bmv7qRdmfuMV
l8wUG7JxmIen6F9pJ6RBDGomp9VEbAPq0K7iDL0p3aQ54Vxk/Lada0qz9c50W7T3eokAZ7wPRnVf
jOEZichn4sgA1rWfY22w92XPLypZg5IRS1Jd9L1sUuuuEO0Ty2X/ROBCN9GgBOqzsosIbTpL+gHm
O2Fibb7FjzKttKm9t/LgltJRv2coxF/VuA9Zp/k7e3IffS8L1yLP+7u6j75HcXZoWCMBQOcS38f5
pz4KKXhxSpJF9pLFZH7N3UIULYO9jXQPFXmOHyhrbvyhwOqJ2L81x+Bz4LPi0GPrbuqhFLOq62iC
wTf2o+i5oEuwC8bnYIqvEAaiUirkl9YwCRgINxCRNOZ2o7/tW9s8M4NoXeaGuAfg0GflnQK8zhoI
xZtBug0my/HY9UBjqWMmNtKpwkWTH/r1SeJq3VYCXg5Y+POAFd+2A3frFsieo5z87UT67sZIIRvF
9q5oSmB5SX/pxcQ5WV7skwY7fKX8EscsLPuVkPK6OMe0Je5rzG2epATuzKvJMEa8FBTWGki0S95b
/d3S2M8QslTeocRzdOtcQZDYdO70lkKyQjsUHrAtXpFz8dnqcV30qGxacuByLbYZE+vwgJD61u7H
nOYSWUDCUMhgDENbq5hZeYhqCdDTBEEPMiDOOd3/4edGihkXcG1rjdTr4os/pW8srsI9BM6ddLyX
oSAWSRS5oJRINEcAUF1W35O+Uxstwh2sC6/hHLTkxSbMKTWta0Ij7uOYBV48mpyeqrtxvfZrMCho
4aO+HjX3GSPUSx724XVMt3vjKbqdIo93mIKuO/Tk9D0KijsNHAdqSzcxy+ZtWfuw2hx9Y4Ly6czZ
ZWETQd9hkOTHGx6l/TUOp0uUWgl2UK09GTaScy4lIs7KnfRGAX3fdg5BSlvaJNhJGwIcclORbZIi
f2i16FPRovazRgtHM+HGXcEgkFKeUe1ct58pZRB3rF3s06530IBtvuSUqp/DzuLVdbutdDBCEU6B
S6oX/VXTWHhbs5YMNocrfV9u/Ti/TucsT/jD9ZF8I2Mjov4e6pxzjB/JHJi2itgapwdlCDJ02DV6
iP3G0MTdCArOGb2nOLHqA/F3YlPqwI+0Md8LodO50aM3pg3TpnEjZLXSvItLv95AGsOxbDADKQhS
hSaR3scagau+TdQLCSZz/Ca2jCqPvwWEUSBi1O6bpME0yDTuVsZJv8UqRLFRgQtLoFBazs0UFWKd
TfLeTrkaeNF0sVgQMmi3686S8mRJ8Zb1TNSHAR6eL0TwHDc3VfvDZ25+N4nMu9QgArKZkzkhehhj
BHGtaDnc7oBwPZiACA6NT1muR+x/0+rGazqOCTJ37aZuYZ4x47/WDC7PHR6Kc1nEB4JmN7M39VPl
TGsCLMS+z8BuJPG+EhJ0RUh52/sehy+9ROSlczYVVmlug4KY6dw6BD1zwNborf0osgoEMjmbrkol
yEB7i7fE2zS5cjeWRbiIqxu79llNxY+sapkiN8k6qcwvnp1n30wnPdnpth2r/KxCqVa92e7lZJT7
SmN4KarkakqNTaENqPNsyaLIZ+rdY/0YiD0SDBcpCpq1NunOpstdKtKRtkr6/j73GX4aHPiBPdRo
xtFJkB77KkfyLPFMEIGq4HpoNWX40Yt30dhd2yQo7hTZZm0bE0DFwoH2Bp6jMdCOSdF2V4jr9m1r
x9ft8LnK6vqoMzciWxZOgxPq13FKBkeaUtcrIHRuCsttrvpOC1mSkismR+0rJWOowul0h+1i3HT9
9MpsQ8Ny/5K0DqpREnX9howNiNwwQhKSecVg7WNLcfHDqnZnzvMbp0HPUVfRtuiVvDiUy4HOssDu
zORm8CdJjaHZl9ZWxM6B3tqbQjC+lZWhyEHQKImx/DB8crc8V5xkbR17i04w/z1+mSy5j+rplpSG
7obUXsXSmJ9TldMr7coz0D31fULIzhqPi1mwHcmM2zDBqTE8hdd6gY3VtuWrqhEBtGgDHT0PLrbV
cu1DlciS0diq2NzplIrOXDVW9NqaG8ep+PkMTum4PFcR/6dgrKh1zFVdY69S0ea3IqR0IiPN3Cal
O8fFFge67jSNBVXtjEgm6jz1RjOyL57Kbuw8xfMmSCpt1HUyGPGDBNcdDQkmfzaaptJrW0KYoGq8
CQuOhRoNB5NYAIF2DFPQo0JAPlR7qnIW81EqIjpHLnnQkpSxROIKLZyvSHTp3YaTeevpJaMmfUVU
A3Qi6hJX+YDfuslwSodkVWPKymyVPqcJv3VD8z1zAHAHjY2OZO50GvSrROeIpxhO6nhT0SI8eS4T
rtFzY0bmeuCd8+yqdZyVF5WPZjtK4JuetqFSB1L2pNUUvVxb7Esb43Lf5Q0J2xoSVOKLTRkPt7Eg
SGVoyCnLhxvHTfJ9XIPb9kxcnkwDmcR9xwhA35I6Zt+23db06B44JJmvXMfGkWBM/jYcmaBUVIgs
o79ClzLtvSzdB6g5L4Hm3hPyQtV66jSmyR6FO7AC6xFy4qEYOkjtc+cwJ9iuiLF0OeLo1X55WTa6
VNuIuKHONqOjVVgjRf9Q36NvZkk8VBa6MFU94+skeqHL9jroiXUZmqs2w+zd6rVJNFsrrsMZWmpS
cjWxECM8bTD8ywkSPO48M2UpkGXVbdDBmxycU+4wdxoaOiBjcHCzTOwM9ARjMF0RqvopKG37WoQR
yM0argegyRfg/0TeJDgZiXNEPT6CkRW9es5pbI5JrG/LTlwPAwMTPqej9klZaDcKJKI76s6wF2ou
7sL0OcmmLtwnBgYlvJu3wcDMO+ihKhheN92bSYMdYgKT0caSWOrpzQUHIVDBm0xrC22tZ8UsY27T
a9W4p9bh9zFjHGKYRU5WJG8D1giVcMutZ6blWisT7WAPxQ8zjr7JUnd3pe7UWzx61taORkkFxeIU
mPJiP3E05cJ+TVIPoQ1RmqsM+Zmuyeu6QoqS4Ql2Y4fYtIjqUuOdYYIHD4rGoyJuiGkxI2PyVBp1
f0H8JchWE3ZwQyeEFR02N9b+XGUY+GnDEh8dZGsuJBQL83GXSzGs61QdCsGPXrNagMdDQy1C671u
A3cnBmfXTMFtS4MM5f1YYw0vkQdmoFm4il2qHmpq2OLPnASBj1wSWh20dRVSQykaWJKUuxOCEfaY
kpOdaAf2lDxokY5H2oA0q5kegEWIdlV+H+Db23lRZB10MgY32ph9cdxH06A1hIz9OicFaeVnVDeo
q3twfM0s/ZomgtU2NSCvGe9Z8vvHRtGNMTwEDpUv1gVBrPfS1Vkr1UeqLcHGUD3fmbBPfe5Riqcd
wRqZjJNYH2+mEFiBSu7yOmOlNISnEDnf3rPwyJl93dEFZdHroPdzQXI6Bo4zpY8bI2m+OLGrHXSb
+UMbaTfYMCBm2Iy7U0rZTHedbW4V4WPnADpwi+nOGupoa5o+Ksy8w61p10zdJu8qbSP/MJe8h0LB
X22sb97I2j7xskPX58Y+sypSI+DvqMz4FBsKXvnMjffmzXLLmhHdjRMCoZ30jrA3n4apMdSbBQy4
bBY1BtKEjth7faAJHc4mLVNhlhKolE6sOGj4RDkT1pD1FOqwrMH0RTWavhBPLc8vm3oog12juU/s
Oi1fNVPpPVKgd75R3y6M+uWhgHJ02Xn9Qc2qtshCODSH9lrgZvh/TVx4bdzsmHVup9zbMCjPeb1s
0BQiAFG2zjrMZMU3ktC0BDYtm0+kY40nd1afZZp6lFVLkl3nkKQ9PwTWrl8vatT/+Tb8r+B7/ov8
Vi+wvLe8GCuwxc2Hu//xmKf8+9/za/74m7++4j/O0VsFuvhH87d/tf+eX17S7/XHP/rLO/O//9q7
zUvz8pc724VNeNd+r8b773WbNL9D/ua//K8++W+IoKNm/ActNSKSmYH3nxMOb79nWU3k2ksWIfD9
+Z6zSvnXC3/pqaX1G1ceBxG0ZZjEtXigBH8nHc4QRM8weFrgf6Mf+Iei2hK/8ZDjAkg0Ua2a9p8U
1d5v0rCFIw1OeA/Bt/XfIR0aQpcftcbSskxTojK2WGUSG8Pzby/3URbU/+ffjf+RYMWd0kIfDxR2
HnrVz4Ut9QAgLcfohO+MPOVAm6fpOrZcHWKWK6x6lzK41FliH7xSJvcgntOaFvjUMDv3pqbaOhzw
CIRhAwDsjWg/USPMZX3Xe1R8Uq2hQhYyz3VDQErXoL4p7/sUR1IW3qmJVzowh/uhx1LoGc8ZeOqN
H2HyzC1yap2ETplraheRhM3JupQJS9r8VVVddKwwr63sGgNM71FpDQOHBivNqTizFHENMQUpVuj7
UVozsCF49szEIATSnrXQtJQY1xXppM2TCu8jVRUsnLp92JAaEgj5hT5KtTeaeWof/OhrZ1+bxjxF
Acg2Ft61lVO4I5Rt1nMmhIIRRgpgLNqnHWkv5Vyiqwf8pnpGHSeIMsEwCrjWb42RFN2YBpI2QKkS
1SuskR8hXIkNC+QnR3Yl0aA6tcqRJlyXuEc0mhbOOnGGMgPrRYGyjqz6HJvnfmgkBaYAbiWx6maG
QIci87Ah4M89DjHrJ+m15XESOi4jL44uY0g9UGGBRqJwjgKruTKc1zpE6oT+6Gxqpjw7En/6oOaV
MyVaGrc9Q5dTCrp/kloAPm7LoVoux3JGJyZ0otAYrTvdwjyW2RqWuOjZwm8AzHBs4CGqchXR89/k
U9pjBasfnam46mgAHbzCPYTYr1ybeoXWvPlG/lKRyoLn3rlpPZneEHwEgMMhwVnT8X43dXOekoSl
EvoBygzyIKNQXDzs/ENufUEJRukqKK6HwiuutI4ysIdaB7YAbKXJ3WPkHB99Ur3oTrJSiXvvCki8
XPVxhVLWleip/SdETunaAdS5rRHGb8fEXO1w7bOojylbCtBXazdAdI8ipzukdKvp0Of52pU9Fb7w
G33uTQUDH25o3e0Nme7o+3wvY6texwOXeKL7VmgXzPvG5VqgyaOieYGZvb3OambCfj+QbuIkxjUv
IVK24TjxE744KBo0YiymKB095X4Q7XEC77FRnfzaUDXH80BNE+hlsK1LKpYozj8Tc0P7Qgh3baHn
0mX5rc98XjLUD56Tu6gl/a8pFdNUzx6mkLDuNovOlhtY4LrxksaxQ61W1zdGZ372quShnvR6A4Fm
miUQx8rX+KgAyqn+O+f8JZqYI9F1R3UtHkaw8Icg6+88zd3pRnlgOs4aiCSSfRL5j0GvfXcjj0bw
ACHGtMejAXxQlvHD6Myxj40+E3+yHylu8qmWDbwE3+R48elJSsDfQXVtu2RBu3Ax1lnNuDVm9RU7
S4FlmF4j1Z9w8FE4YUDaJkK+ljInZtUrb0zPe6yMihknCTcO7toNjufmqomfvLi67iGeWwXrW3oz
6d3sVe++xf3ITgwtSCHHXYeRrq16KoxArFiFq1aBk5om9dkvjdkbgC1+HWYTsPqM2VMnKB441pXv
AgZJm8FY0efrYfxYryZqkJNB1kw2dOW+nwFuPjjsnS28RySuLEtkZO+y2JA73YpgvuWrloLbKioN
fYP/nojnpEMuYwOmCMhIHsL0gLFfWxmW3PdTdKipWQXjniaflz0lovaOeVruC+8qJm0qrAbkBYwP
trfHhSMOFaVSAl1TJn3lZ9ulGtYnZrnPCeQpdRPLZmHgjmujHbmg4QGGPL5mw64OiASwznX+pq8j
dFOZwtRXH8cyk+uhsetPIEPWet88NoTzolxwg4MxMVxMNEm60kBXZ6Y3o0Bb14ldn/fjmnBNaGNq
hCqInRA+q3v/eWJujW29nbaTexy7JqYiQ96IDsRnoCM8IsNduzr5H+SOZfQQLPPU97G6TCONiBbN
PKVegm0a+w00BV2T1qQmjgyW+OY3MPwHQR1mrzFbByGniy2SdWRJMXUXwi41h/aQtL+hWr7XbUn4
ua9YX0hjAykNo10evU4NM+c2yp6bLfColaYkda+A+hx5N5vGd0BwHGSrv9KCKLeNGe61yaKOURiH
AAvPyoOtqIW0vm2F4oXKBCLgH6WTfULaLlZjRaagSRYfSVsKfBA1hdbWUc14ydmf4nuRE04KWsZb
Q8R6mMseED5J9ivL9qDhsF8xEdnTLrRIqqBgVJsKeAlyMgitowniqqSXVqQz4ZP4dtVcms6/Kyss
QCnUONPjIJrhiJ7xpQyTajtQg97B6p+Nj92x0XssrsJoSIkGEpO4D3puNOtUimlnN6yNBr07Tq4r
ENVLLsUJKxBc1Nym/M93HDj5voyZeDh+cFcZyOUEaV5hcQcW5JgrDjnEi8mauKqvnW7b50DTt6qN
+Sh2iz8WUM6qpIMbeOYlZe2g1TElCIPG4ORJfubGpdfS928Iv4mjdfdC+S/BKJ88ah4rs6zIxE0H
FHRU8cvxLdbcYNOYQcTP0+8ND19YEOMTl8fWSUkHtp+j0X2zQ0qFbfWpRpLfx82tYfXPQTeNG1XW
N5oicnvw14b0rhpH3fjsIM4pbW21Zw3yEurD2ScfO8cIIepads02YyxYtyisuLbhKPIRzDDb2CeF
T6/taFdI9WhqAXQa69dh5aakFmuxE55E5V4bRcl0xAp2rYCvDB7wJu+6TwRSoJke3HOA0GF2x8Os
QjiigHqhWRHHIMcc0qI0rhjdQBvLfWTUT55H78Yc428Cu8pu0MybIuueJgVrTxkxGjobs9AgxVWA
VYWDe+uGARCOouB3b5mvlMmmSJL7LAqfsrL8pnXOLk6zAem/sw+8Fqah+2hBaiKRQe59fdw6YU8H
LeTos5DDRqyjmVsVZoUCxMZvRbGQzqbqTrqbPQUuaqsDV/YA7z55A8umb2w0C3iFUdM1XHB7jXaV
XyYgn/vhVM1RsO+b5TFnDopdHuMAYMrpoM1Us38s+WPjzsmDlc4pqwW7EU8RYXNzyo60Q7xT831O
zuTYEciRlml98mc3HhEtCbB5ZMb+vJ5UxUMao8LoooowGRg5eCqKX5t4Tgle7i5P2EXvbJYPojWC
ToY/Z1Z5c9pbOMe7jU12rC0Dg8z8uDtvllvLZvmLui3fbMUU+/2h5dbyHj/f8/3tjMLnKlmMcXFU
5eukHPOUdw8Bnb+jI6FlFojdwgDF85w+ZZ2WP5ATST+RC23StohB0OZ9c5fMrZ//xXzfbxXWJ65Z
WGlYG1dzVluVotam+snN5cH3zYfHlnf88Jgf1ZsU+frhw+Pvd10fFI1SsJ0AU8bQNHDSFBb0n2re
BLgwTgVVCAjT831L2p+SAi9iP/+C7z+rmgMFEhwVAFTmnzkZKtQ7y/PO0H9KY/i02fKYLoMcgR94
vj+OieXWhzesYsTXjoSxaM5pbu8bfS4piHmzPBbVdMkrmYyrZReWt4qXY2x5w583wQE/z6z07TDn
X+AKA7o334qX0Mpk9v40Zvutm2l8FIGNzdTPaSvO3F1dQknISDwGYPFoLCqqzz9/tiAo+WF+3l6+
e+UwmmM59Td6NvBNQOzNT4VAhrrccuYEkmXTN+e4QEonJgveAwgDPtFyMygBElKy3NulBrlFNs/L
abRsiPPhVyjmMyqzmxGdKosaowCjRBgiVraMk2gccbMud5dbeG5ILOsU+V/Lfa9T0B1I/PEzzPtm
kX/RPLe9mgFyq4FHRsCAtzy8rrWiegSIllUMJaKBglD6+3ichnujvrbGKr53I3tvV/7nyq+Sk9T6
iNL0IMAnldUOewE14ubUZ1YBYt8Ezuemd5kJGcxGK7kP85HLZWvG83jJYs6Jxm0+zTMPQVXIsuFY
h3MmNvoAdagn500Yhjp0rbMxERGvjEmaJ1vpl7LFaOBFpruGlINsdmAWEcTa0cXhv66dOr7qW4h8
RuenF0Ezf1/Cptw0KEAAGDjxiWgd0nqC4kYHbIupWFy1Q/elExkyQRzQxO5U9VYltIdJIohPTp/9
4Ax/pBtYHCuPdRkC3fDQ6nqyS9t23CQATLOmvm1qnQHMcYIjGmLr7OFj8LgqrMKgiy6CwuDGqNA7
96GTp4dYLEFYLDWL+fBL51EZACxD1kKdXG6+P/jhb5Zn8VT/esnyd3ntfKkqzCKV6Z2X55Ile2e5
OXVuu8uhW/oz+nJyoV4a82a5+3PDsgQXYMx1fuYwKZYz1P0mYhUp+DoFsiguQogDZ1AVgZ23gz6h
V5zfo+45jpdb1YxcimdUpzPcvj/nzzhPdMD9anmsXGCfUD+XF7bzq9/f4v1uVoMOFYg2SK6feaLx
jBYdgekv/CwUsgGPzWFt75vEVfW+d/qjSlAzWzZKzGE+FTjYOUeSjFTpmLN8eez9ife7TuUhe6uy
oNi3S8Y8r12eDeLxhag+nYHk94dQuFlrg3neqpi/r+V7QaIe7RVIvCLSmR5YjnWdaIa7g2tMRNK8
QR7PE8vvFaDGH9fLTTFfl3TTfp5DxH9Gklc6KLQlYnuJE+iqyV13s7W6nYXalR2IE3lV4uAycVoi
XZmXEykzDzVL8OuHxyxISGvRCxjJOTF8i/s9my+/Xr985BjMJbw5wginuzyNoqOG6reImET243nJ
1VxKvsutbmbPkdyJqF5wZXCKcW934sDCNdhWnBqIzyPwVsseTMuAmM/7tuxg1ZOZnuNx3Cz/++CM
9i4vzMsSiqnwRh7d7uuoyB7v2xFrly72S2apcKJqZ5FXaM6fsF6ujyoOmqvl/pBA88V24KmtQgAJ
3NYGHSyDaTxZKBTpiYBsYfBfNqrBt3Ro5+uAnmpQEQOF2ICA4dPiXF42dUM8QyX5updk4+V1yxMt
ohrkEsv1Qy3bNq4I6ko5tv70V/Obv/+Py/+1vPw/fexn9PH7Oyy3lte9P/Z+9/1t3nfv/TFVcrKS
2oFDV6pP/hLztDy7/DHyKWYhP/f9/TVhggiHlIXt+0M//0QTkqqJ3ZAYOLtrp6W23mHbLqoY+B7n
ez5KOq9celnicyovPmqKV2F+QDHEwDA/mE8DVGYQ4RZi+8PUo/6crZ45nvcNyU2otZdDZjlyl+Pk
fTNI9wJ1XeyqSSFr6JE8EcfpSqJMIxocq36SwCSzdAa05/h2mvk6XCjUpXNbsgAEyE7oVffQCyfb
uaAqg8hMD9i0EEVlEARcF+WuO5vO+QgL1YCmXHQMrUrJtdb76rhkqsLCvKWB45EKP83RsHSBl/fg
Kj5B1ZvsZl8ZCX2HsKMfk/6omrBc/f/Gwn+lsUC93/3bxgJrwqiOXrK/dBV+vep3SotLSBIx7vTg
gK3PoJY/ugqe9RulVTKLZiCLwTMgXH7ntJi/6QKECo0FR0iPMLh//7df+UmCN/TwwntSCGKZTO+/
GQD/AWCCk90kIcoybGlTX7LFh6ZCNFZ9S15NxSSPbMoorL29W42P5YSSlABnBKmOts1C2shjNazt
IQUEmHC1JyGMRJHpHMaAkiXtbM+Jr12srvusPA9NS3XLT5/oAKIG6Q1Gf1fDGNbUm6Zx3b1flCba
jPCYGsxILSQp6OlPjqi+JFaZ7upKdOuo0Ih1qXBxVc/uTR2W8V5Wdbeq0wYNzWemcdMuUyZk1NY4
qg7n9GBjrNR8eT15fUuoJmLAIqXgW4IJc1t972a5B1GGnSjTl5KaxgHy+mNV1g3VXT5rrjcemisU
sfCVSc20iapBe21kWvu9kR0MM8zcCZ3/rWxNSrbauEPVBC45S16KlDeoivE0lGO6w7GZr8ehHK4M
F4gC03LP7W+qsT7g2dPXA/LKbdTRcXQGjLZfQqMqNlQ+AkB6joZRQpi7OMcGlSIpX/eGGWyIuSIp
wIH9ZFBwzJCmU15wJ8qzRAsEkvhZ1/o6xrb5k9D0l6bin+Ok5t7Wn0k+HCCWBduGgj25XQJl7F+7
Tmp0qy7viuJYmN6j3hjdetkkbo3zx4HnFowtzs2kvdFbdsqirzBF8teX+ae23a8G55/35UM21LIr
nqmblsWqgz7YB9iO0AzcBDGL4F6rkOEV2RfTQPR8yLX2NhDpk+Zl3yMr+advYD4F/sQymv9baQpD
ugZdQUOYH76BqXWMqQ6d5FhrEWLMGKnn0yKSCueE9UZU+1FT0YaGHJS/CrChVvfZ3u+bEx/DOSL8
/vT334OA4PQve2TNKWoOJ6yr64wcf+4EKl3UfZrVydEK+SIAk1jr2msoOfbNfshzc6W1MHgcGmpb
R7EsyZIJuAX+ezWx3jcdsQbn8b2j27KmFmrsvTzZL2/l+PBXTCGY1KiHv99pc96pj1+jDVuK/qpr
gfn+8OsFnAFE7ip22qumXVSPh0ZxWWw6De+4Ig+ABLpoY/blF8dAqFoGnIeRj5OHeLocDfG30hkz
TMMNegQtv3NQ4EEweUp8AOmDQBdEYjmqcTKX1GuTEytA6Tw+daCY6NmPr15bg5+cvwgRfRu0oYE0
lKPDDsU9kphmiy368R8+8XxgfPjEnkRuDBdE9yzD+vCJhzhIcIfqESir/mhqCEuqMkIU1T8ByhfX
puduPdqdSH4tdcIgra81zfCZ5kFgLmZZYGGijOu6FOEw5Vy9slFKmZtoEFSbB++xw/SDbu/S+sjd
nYJBwCvgZWSJ/+IVJCXZbRmfiGjRd5ndvpT5MB0qDd8BxMRt6cs1bURc2v4/nS8f+tScL7auu1Ja
uvTYyg/nC7l3EniHCaen8h5zr+35yqebyk9etdZv90CXx3yTCUObi9JYyQkl3VZbWQeoa2pYJTgr
IcA66xTF8eUffpL/176xf7TObNe1LPGBS0ZVNjGbCoZQOR70KpZAp/PPOfaLDUT4x0JDKjdp9na5
HAhK18jcMIsGSKnMhD5m38EGn0/zFmYmIbfWNMbbBk4Ah2W9abuSLlJDpq0xVT9sS3epIj5O3niy
syvXtW/LwKgOpJ3o2xy3+gZJ/W2NR3WjBbAxIUSd8Mp+jSzfOf/9xzb+dQgjnc1BwWA4jicd/cNV
HvF4HwVOoY6TQ1APUs1bq548usMNGXlTdJeV5sbKmn3fIF3yuTOhP8GrHt6rlFVLFlFp+odd+nBd
oWTMbiBz0ZnK2IZufdglK9J6ows9Zrysn1ZoFm700LH2YNchRErrGDZufAg6/Up4gMUbWV0iiWyx
To1/2pP5NPzTabrsiW1gUrBcqVu28eF4Vfi5tErjNG1Ia7Ktb3UIpG4GZu1oR/ZrwTgUY/w/TXTd
gkLfkG5WHEhtGE5jT9Cg2cinxBUU9DH50gW0t7kj/mEfzfm4/Jd9NB3Xc7jyMZrM3+aftB+tA53Z
yQeGktq+eI3hnSoqdpaXf9KEW3+FBjAFenolo9I/FOGr7CbCmXqhX+DNX5hQfotVTSGx+BbbnnoY
DHp7xLh0yk1vhZYEiDawxuWelW3dKe2ulNCe2jYs1/ko6nMyMNtzKwwKks7OPxwHHy4L87dveC7X
dINSNUloH87IbjTiqIT5dtStkb4E4eth2Y1XkTs3dRCu4PuAASAwKTRGybQiaakWmCPK8DpHsSx7
6n4HGSvtH86ZWbnz8SsXknBTx3QRAOof5TYsNrt88mV07JW3lw2C51rlimv9+GjruHYHBVAqiqd7
1zeN+QsEZjovGAnzocmfMgkNuLBhFoOcD+jD9qINJQd5tMRo/F/Czms5bmXbsl+ECCQ8XstbetHo
BUGKEhLeJJAwX98DtU/03VcRffpBFSJZLJYBkCvXmnPMA6z73YxBwPOH/N7UBY4KDbpPJ4FYATI/
JNiuX+xF/9nPqfFZFTV6Qq3Qr3TfY+bUpA6Q3xM5/WXpbAyVWzz2TSV3U4USFoc6+l4LWUtYDe1F
Bt13BMWN+XF/V1oZEiG9DIWzQ+PW3WcwE8NunXirQerQ6wrZwvZhHO6NbIboUGF2jJYeUsQTefzv
H76/HLZ/HdZYutkeEQTKMu799eFTrkZspA3j4FB+HAakMHlTsKOfeeF573oPZC88RqEXrYOIjMWG
Fu0ObmG98wQaIxFbe3x09irMRvfoowtgyJc+TIFJiFBF07Qqf1e20+yQX7yR86QOnM/Bmqg3kgoo
M1c0oZJj0DmoUrMoRP9a3yPNcD7q6IUeDDwg61LRHqYHEL6nsfTwnxBNYJdRxDDbpqGJfqmSFiAR
Y2IUigMyrsczMNk11heER363cQe3g2UERs0zMWYPmDotzuVPqZBz5ozN24D9gu1DeyL27tBlKAkT
A8VoHLX4k5ruIIKKEYlnaAb74U83xr1SVuTcksENq7faEduVnpx5xNTnhv9oCv/f1f9f6yVnZ2By
/Jvs3KhVvb8/IDMsu0rlvEtG0vXAJBW5iaWJartHgC6mfep2TPboTTUEUDFaKF8QfZHGGFSP0iV+
hyQrjBRVvrYR0hBlp7rtfz+Eblfn/30IQbrl9PR9K+D2701BYlgcRIZCHL7Uws2gn4sIWVplsrbj
ZKZFUgrMtEC9IsKm85b6J26qn1NCmewT1baqgNs4M715f2YD9v95dvQL/jrAA9P3A9qcrgtedYG+
/vu6PQUKjdsIASNoLWef0M8nrQRKRYoiK7KYUIALmM6G003nsiCp100PxZwSGnZb9CR2uP/+hOx/
dvR/vWE2FlwTIaNp89T+qkrztkYB0FjRYYRnvCHHJXsqRsouwaBHl8Y7P9pBmykvcQIGpqh/h7lV
f9rVB8pkE/W93f7q0RQaBroVxFny7FS/KWf6cwSTGimKl+9kYj9EBWmNg2QmDTGP81pzVkDOIToN
CX1PF07LbquzMX5o/YQtFWf1kY/yisjpuyIy60q2e31Q3fwQWZjlVAyh0+ed3MmYCIs51Pbea5Ov
NpXyMrrYTrOq1dswpQp2Qw9Jif/QU2GcZMjzRG81KSf4ZdLa13gUlgadPYaHpozJE+OhQIwo4qBR
iaRm/BR6yFXw0w04SRfze1QkpzqNBhI153EvtfrDx006DbYaUhKDb5vZ9DaHWX3SwLW7xT9fwjoj
c9BcW3iLz1WciI0vnfTFIserjeXVLoenyHSinT+Acoi7jGB1NtAscoGAJgRLNMrj4RUhwq5XGHHC
st0key+2NoFVt2cW1J+GP8yP9ojH2acl4c5kxRaDdE/50rmIJwTaosrR1hnjOcl7eP5kUREcEZXM
vZ2PAjE9tV6yIdBjU2eGd4V1NZ4L8BmrhtX3EPYeK1afj6tQRnJftZH3TvRu5lj7VuqJMDzrD0hZ
66nP00+mzQN9oMnYB6BRMVEsa4gX7L3BdjbvXATvCmGEV4glRzV00V2+2P+6Eo13Og58kgTIWGFq
YcgsatT5UYcPIUQ7RWz92kFt/VBbBcQjpzxEliP27G6sfWdxVs9lbxxnJ61BfUfQISr/NRb4vaa6
vFPDiIfYs+F+mPi8cCt+BB3BmGlcMkxOQjrMQ/BLOjjuwSxmxI+Ssilgs68KRPovbJuLnYfXgt8k
m1IYVbCLNMeyLKvu6LXDN+Kvfh8bnsB1WgM5BSwKeby+p3lxdVwVbxIfpsEIEDichh/OzJCRoire
eHO/QUTVrQi0FVsNiRHPpHd2QkVbCL3qplX+3nLaK9kuEgkUnXOLUSqxPsZGiC5DroZsx6mLkXgE
59Gydbfzy5E6tcdkMldA3dIR8zsBevFpLJqHmUb5Jvd8UnIq89FsxFlqto2dtf2n6G7LCGxdP28a
UUBH8KAoZqXYs8WxSP4kFTxqyYAxcDnXrUuN6BNb3vr2uEcrAEHXyd8iUSK8VEBYMh0mD3mOPWtW
LF928Frhq0ElZCDpynIIv5Wpr6GYxKuNnmQlLaIK4/HVWtw0jsIsbVEwQUeR1oqQKmtXeWqfMVi4
4CllPxYAk7Ab9rXjsy4RMFID1WkRQeNwZ0hEzn0IOOhqFr+0ifxmdiKSBrIQh9rypBMV3osch7Cs
YGoodNZrj13yLrNnudYybjahhGpWw+CyZXwHat5DNoQmS1wzja7ZSasCaQI+ISMt3YsJEJjNIInL
yaxfHCB8EgzWRY+2szUNlvLQxIivMGKgDLxoMV4jb+i2VinNR4NAJrG8cPh3yJZ00JJI24+vQU1Y
eZQS7yGsC/WjcWDM094HFk8uw4PyJrv5FU9jiBE+FNc5aHCHINcCveTuC0LhXmsfFJhRSX3WNrtc
VsNEZvma02pXK7e8eDbkdz/JnLfSiply22l5nizIB5WhzI8mcjqiaL0HBWkBcR1jBhXQnxBYYZIM
h5AQ1uLZCH5Vg60x/zjoqFPSq2n6PLWM+J49JFOrdkqts3DTn4y2sUpxulJK3i1DGwoNtv7N/O60
XHqaHvxHjqO2jX4Xmq4Bu8Zvq2rUrnHt/mgrQ99D2uQtLMJHjQyHow9mBdtsdjhlfCCVVWzKCc2t
LA+uL1+KYWzvzarqNg6YO/bjwNiyAQn2PR9lfhQDxM4QZmxlivoILgrqh6HtO9ok74JCpnA7dRpk
Iq/Mds5Qhvdz3jy6knOwam1cdaE7cq1XBFqlSp3yAURD0u/tdvgsK+e1AxBzzRiRbpinNzt8sYRI
EWhAZ/zu9qgj07G1iTBni4S23YKUYjwlfjpjy7VqcMu1zE0wlK1a6dKsr7OCq3JjncONM8BsovAI
TyCLOMQBX5E+OpTAlM5zmraPANIqkrNgiYtIAJ7Vz23hpbs8tpt1EbYekYYpNvnKe8JfIu4l7XC/
D3qEEA5jyLkjgdVuTdJWK/MQx9hzDOTnxpBTfnsAtHIvP08ok3uXpmtUOYCVyma6DlX7A9Y4NbSt
3/P+syto3rBjsVdtkN2NEst2ikbwkABrHwqXzPg2b3dcL6CE5SlgqjK9r1r3Unpeehlk0VKuDbi1
yAlew9piVWMRbIrKfpZ41RxxNkKgk2bTHlOj2g5lEVyUPpTC9g9OszAC5vyYS+sdLaG4SN+s1pk8
mT7KX1FQAoIdJIAkrJCl2H1H2GlGmNtLKNk9EIx9KgwlSOFiuTVNz4XSFfTLFtTf6lpjeS/69mx6
C0yhNbYREspVSULJAR7aEizsC5AtwQ/gkhAlZHkNHXmaSWjc9GndwyCEIJVF03keVLs3dLo1Mwzp
OnVxKLT9uvLi8T53yhC8G7hgDRzITB/IbX4iblxuVcEMZUIhtckz5La+zk6tIn6pGGcYgel8dGDk
7xHWE/JaEZYZFBU2WnOoj2HavgbJ8HMw3saCQDDAorSIp3UTRO5ztgw8uI6TjohYNwmpDFHa/KiH
dYvJrfT9g7K5rxU74mIV2yBInpOeNiOnnGLRTQCfwoJhrDPv7aHee1n3aUJJGVmJx6m4N+h/r9j5
0XYCnmnkzW4KgHCNMKMn5b3Gw1wtLAKXnln06DfhKSsYiHqkjMCeQvA0jcgku/rO9nvGNNROu1Y4
69Rxnymp8ft7w6UHBRnDZN1Neu5pw+RfxL6V/Vcdg1rHOov+z/6IfQBlY0Rco5O9tLRGcC707/0A
/EuzDBwRwQIm7HC+Y9wDvE7u6dqIKNus7NyadbIpZn+fJXO9NhFNcnlDrzxmfbRlKuAebMtMQFxs
zREaljb1pn4bgAmxnmYA8XKW5iS2SM18t6BSbrO4ZwBt44ARmWOvR7/otkMzfdeDDSY590Ar1a/p
0KLyJvhrGxnpzggoJ4AV7QDub/PA/EjgcDcZeLq8JYUlcbm+R1BIB1Ar0hovkHANcmeMd6dbWOXT
J3t7zKRNsJeK7XaOOqG0gFhkeJrhmxKzbKsfkg0cZYW/5X47rbEJxLL+Eh6cQK9Qq4lFjgaMvOqS
ll3q7VMb3hpy9WLbpuGpDEnUrRjczQQGp6Nxn5XbEKoI02zQw36RrDNspszcMyTgBWDhCO6a7jB0
dEiZslnAN6Xzj+ZN3tvxfoTkjPRrNbJx6iXYgaUZFNbWZ9LX14YQtHUH/6E18l8WrJ4wvkweiYHl
hNBFmKQAUbndATbpWK5bMuOjrywA9O8Xz7XXHpAT/ejoN6xm2hobkkg7PDB3LRFGq7IwD2HMhS+k
LbOKck4XqDS/ss7aFAPOqRnsS4dZmV6i2NiQbRWIqqOXxWLzU1VF+VgE4UFyKdh4GQTPdOkGmtrS
+7aWz3VLosoUue2VESCnRDMaZLG0PymOWLK1m208Gf7wEpOlU5T7m3ZQLRqSm1gwgCe4TkgdgPyB
eOv2g9tdbl/+c7NoQBbxPcva7b9DpLdAhj9v9/NuKozbHUPGh/+5z+3rqTGT5Sp0vn31zx1ByZFr
OZqXf778159aHnrIiOTGbB1FB2HgQamGdF83BR/F/35kq6utefvvh52UtaERX0Iv52Xcnuftf//8
5j9/7F+PEofWM+gvOCSWTvD9Lu+HCSWYQj4FjrY8l9uv//X8/vWQf93nrzfu77fmn8dZHjbuyx+h
ohk1xVeIWsxnO7M4ukrpe6bCB52iDhj88TPMIezruN+P8D3XdSDnk9H64Dw0nX2gHHjruaLtUkiT
gEL18GAHFPhpMbwXst/JLPnUWXnNW9qgqnZNiFo7EvvsDWqO16EbPQ71PtiaRLdjI4m7LQLwt1iW
4XVJUGzMITqS/lSytDmQpwuIA2VWq5Ww9YM5Z6hxI6PA9iNPKqjLS8Xs3fPrixcUxYMdHkcvyMCH
sAVjAyLRh+NU8Czzj5Jh/JSaX+2A197KkuBQtg502NAZd8FxLqnPjXH+JFMQ744kkVmvhVmPKw9i
SkO3b2MHXE3TfLzCBBqOuQBD3g4mySb2Yzstc4gI+H8wXrBBLaIv81DpmQDGKWcrFXT9nriKvXQ8
CBG5fTVJkMf1AwnUwSMfGA8gTkjrluWmtDVKmNpnQG4fYtcwnuJty45tHaM5WzcGjrAGwO1WRQbT
zR5kjgO8y3xOaHUTK+5jM+itdWeHYGzIRkXH53HorHzrO6dmw/fJagTyjgTaBvB+Tu5g1F0RTpB9
Z5FLNZZ9e6UxQd2Dm6YqjDuClsJ7Izg2xXClr/FpCr2vzH4TZziLCsU+SA6IDH3ci3YUXGRY7JKW
d88Op49ahA9ACVD1pIJObmHs9ICBjFKxBUeeJvRos8cabhE6s9A/jNH04ORcUJ08PpMCsNMeIVOl
mxNBMTDHst8svcRFagqRxs+I/S1pp9upurTsqO8DeIhxc+ebEazmidwvwVGPJS9o9lHhjCdiPzfI
XFN+NwQ/TPeVLNRobU/mjwzXzTqYjeQwky0jy0W75Dk9sshpJeg9RGII9mVbQ1mb2mPQ0/KQTDIn
CKl+CSgPCWuy5B+QYmKin7rVi57hkek1CbUhoTjauHOcHGqRfEOrL3eFaX9HUyr34zSAFui84E5i
zhaaZ4zOBD4TekdEgPUDL01dC6YJJXPlOyOFYJn4v1WOwMWIUFpaSS/Wqev2h55ETpg8ZQ2wITKw
hdlNcxTJCBSKAyto4pREwm/HVIinE1oo3YhmvVigXpX3U4NUO7cgTeZncAT5AegoDXxbXadgXeMh
2M5QPsCQzJ+uQyVZJsN9XkYvWex8M0VyWuTV0l9yMIwTmbw8ySKPDtoPyJZ0EDISqMtAN0LUX85h
vWWxex97AmeCBYkLCAY5ZYctLgW0RucIpnSWXTBibmXLRADDEwvx4kCamvZs4XjdpvNXYNI6KwVx
dYgYWkBOOzP332C14xsFyMi66bwolT0u44GpHwiLQ5y5sxP1kqn44rpf4GojuqbGA7pQBMYFdG9/
QYnnE+hC0xwJPoj1PTEd0zonJISPFq9U07g/SR3houHAfhYu8Sd+gmbEGkCb2HX3Dq793PkC9oI9
f5vpQiWYnq162Cd/+igWa1iHJ92HaovX+g8H4LAexpwaInVehY+bnzofNI4DKcjwp11oExfdzdMh
si0OQKQoMs/X4JHCHdtkaIeToD1n5UT0flFjjF2cnEGrnWYvh/PZ4fBfhs+x1T6FZVqRHwSs0rWL
XZa8hqa9qi38AVAeU7KexRXA0l7P1slyQrqoDsafKXkxSN9YM1OMN34DVScwnGLfgrUftpg3KUJd
Gi1lalVro7D9bV/ol5S2hd2kfwojeAygVK26iHj4eXa2yZMqmmaXN4pzZMofi6y4krlqbhkW4BX/
xia0+N66SxE3b3jj8BEs8Lt+KF7qGRZlWkBaItgFgVbU4UjA4AhnPN/51Uw9YyM7dmgmYATzBH8m
m1T1gGItvhrmXWICoK0V0wl7+IyQTUABFcQw9cjpgzl+TTPnt9VM0U4trad59qA+UFKQlOA/2Ygu
fXtt4hLduo1vXxRngGyNL0Uw0mrw342WbFkHHuhVdyjSXffVF/3JbIgoMLGvWZHm4jcdY2U8mE3S
7AMBpidbMLOzT2SJz+wM512/N8rgVcbEFBEw/uFR6DUdcUdW71PCgzrE+uS9ACE/iAgsseIMzWaC
ETwjXVdJhaU9HNjPFsxJq3Q8mCmhujkkkqSPPqUjzVVmd3rxCV+T3v3Z08Dd4exl9OHvaYq+a9El
5yy0fnuEFoHck+u5YpOYROFa1WlD/U1fOEg4MmXoEgFiIddFkFcfCmvnlew3gmQihKZX5U77Jzxk
gGiAlGwo85sAWnOWZBPWVsyFYqiIo2i6J8ujp9E4+Yvqd4Zn2CubqydbVRA6ucYNnVri3Mpli6eU
deqq7qUm53cVkPhBmKkLvMfT+IIcKn6WqpOpSMxIk4n9YJsA2isXw7bOD24X/4kA5CBU8feUIlyW
BybbswKtHXcLE5Ju4mrpUA2YFgGgs3CacjqPaXGoYn3Eg7ZycPhx4fTAV23KDCEemO8f4F+yNRYq
ZOHJ+GCRFVmWmqawDR62MunmcfkeoM4ShZWR5GuDDcHaosfq0HohdsUCBEwGwUUvJ6kZRvmWvwji
iiiRME7otxGhjVc1SyWBiX0KCU1AUQomME2kErhb0idIM8WtwBgGyHw/XJr4d5nkzmZu/WCbWjWq
4iB7SrEB73tRTzhVn+fKLr/pi+eNNNfILJAXM6B9IyblrXeALQJvoTgSzdlYCLMlGZWzSw0E/ceF
bnUPVm3VoNo9cxJ9uxX8w0Fm9mkqzRHOoHVnDIUEW4rXcdTWeyySXXCKYcPhm16Atar+Wahx3FpV
fZfgxLtDMn9s01gj6A+HnfJJ7PEaexekh67W6QnPQwVdtTDBGoNrnWQRHiZzehqjPeo5Y6vadu8B
YWA7AxAy+QkzD7PzNqkn3h7R1ysAiE9FF2Jvt/t6ndfOaxMOgDzVayMZZzfSewPHau2M+b53Iojq
Vnc1JSWJU3RXxwnPpMo/QE/jHRgw6Xfy3uP0x4no3aUuGeeu22AmXfqdSr1FvTdyZfMBkDr4vkeW
xob9GMcIGKRunLeuQrTmi1KfRHypxu6FOUG6DoywgP6aPs3ioWuR3TsCxVND0t7KmaINyEds19Az
Z6O9oA90tnrUlFwhEFbXa+4is5ZXtxieeqHpfVb0I5m8C6JKu/C5WLx+N8YXrVua0mWCOT+t6ab8
881eM15vEQdZfsVgiUywVWEYNUtsbf+ILWZUfWwYK6VSi4nMADJ+rkrQDhWpcjDn04MnfRxIoYlA
nRs/Nkbkd5ROaQelarnxorkiOJ4YHLc3+xMe5P4EIevkz6Z9IPmCKLme4JQKHiRhH3gy8EWsuq4W
mw4793nwfnSJZE5g5PMH6txtZvf+QWTheKrHFgWaXV1uBsjbjbHkFN7+x3LlsXVwgvXtezhn3LFJ
T5mF9L0DqXvCEcNdu4Ehqhjibl+Rf+Go6T/GveH2Cv/na7svfAB5ARPXwrf7s9unMG3rzv6PU2/R
4pfJkkluD5C1Vl0Q45vDukdLaEox0t7+ZmlLxc/+759P6L4puN0ENOHypmWdFquwnAnpmI1npwf0
pT4YNIPmWX5+u9M4ongbLWJkZjviAt0pg1SBbKHtl+7aWwygsW/W21y0jNFLWbIq0o1o9USmkwRy
YWNaJLLaWcJG+nVpaggaJWUFRwC+pJtHMFMF2Mg7Qi+rU+HAT8bLTOeljpJjiPNrTzsI18zyw2X/
zgfJoHD8mgOb2Kabh7HBwszrLHglDLsfb47B2w3GwGAz0rZaWS0ZjFPSE8RI2AZq37vUK9Cg1l26
oYoj9SAmZW5cbqAXIplhXN4d2hSYajdZJ1DGGrdtYH1gUO+OQZId0HIDM87iz8ZrDLyPHL9dV+z6
CZ/B7YZ+9kb0PqXy0BCYTUoOHQ3CQm4/vP0vX77EAMYkpQthq/UMPaUBa8Veemu+Hl9VDnYGNXMs
lg6OJXFK9z8qz8bJPncfrHEfXAFhXK4QQCGi0Tm+R99CLkACFMDsP5jt+eT08JgH5ywyX7GjM82M
NF1e83VmX7tCsvpgjfabsMSrqwlR7wCdhIX3FCV6h48Q7zXcDWri31VM3fwzdvt34ktcVH08NLbl
ezyFjygwX5UGDB4ZP0ZQKTz5T1OH/G3RdBuj+QLQ84n48nFsPTabtTmu0Swdi6A8GzT518FAy9yy
oI2CSwZ6YnP+OmDYdUHJyFUJ54k/XaCqsqlbvvU/N4p+FEOHXh7LqVvdvp/7TbM3Uvbsy8/+umuS
Lwff7SFvPzb7zt+2o/P21/10qNHX3755u9+sXKgejXOtsoKpEPaVQzzZ+ZpRwx+gYFcnR+3ShMk7
gQEJgcQYxeolcYwKYOUXYXfSrbkJjHORRoTB9way0xz4O4DtNXPBR0MF91HrrRBZAI9v7A7kKB9I
QdINpIknx14mYa6xi7OQPSxkSdfmRypgtAFhgbFxV/vPnHLC/NPDKbyvCWMox2HrVu1VcPG4eOBQ
hyTfBJncQPxJn6Bhp1T0FDdllaUnAhPPoyrGO5fUSTgD1EFxDgnDqLuvBpnnvkLyCd3tQCPBAuzW
vLDt96npmr3rEtzhdubOQqO8Idd33nq9eBZpM8IBjim6I9bigBpjYrne2x7msfAwykY9jAS2Ncok
iTSyjq0rie0ISGxKg/Eg2bJQKqK4lojM93Qi2et34o9P8OopIzRCZUyS8Ba912NFi8aZtz5r/jS8
mSLQJ8D9nyLJu53leb9UHlx9Tz1CO3vwuvgbo6F5JpNzE8dkQ0j9Y8isvZkp9wjWbD2YFL+T2ndu
oI9sZ38UbWAxG2ZQJ4rpu1LBa2PZ8a5ZBgGq8u84O34koURvIOIOtlOwCzoJr3N452rPS6yOjm2x
l5ASHsD4AMej7pn3zzlREUXGedYN9U5XzcDMZe73SL5+G9/ss4ZLGngvwotJQErIwcU78YLjpDu5
zjSvCc+UZHT5f+pqgO89QwRUyNZa+8Qck5xrdMEwLdxsfnbYrBSuJfaieLM955dfEqG2pH+umatN
20UL3TGNHX2ejx0li5aK+LyeIVIPE3SftMUDrV6qXDbnttwOhnXoFfSeca52rkHehOHotWMmD4Yt
fvq2fBhi/ZAiBnBzNpSDI0mKiAifG8KG1nW2cWFagKFlp7ltMu881aB8yYFHh6J2ltuzT7bGl1gw
BC5b+W3YIEHsxjiXjUKY1F/HYvxwwGKupD08EKL72Hr0Kjr3yRz0m8z1eynl1XfHQ0rP3k1rwH9T
8TPw0Z+BnF/ZhLBzxFaXqiw/+fQz3CHxI8kkv6i1ZlJR5dGasgsXepO50renqkvvDb9H4fzuGclz
gf4ccwRtyiVpKOkfsLK1QBgVSYaedfGL6atQwR94khTELqaZ1uTsFA+2+kYD86WF99N66XoFEGa5
UM5N9WsyPd59+XsMMppnJAatQVTfycL+yOalFWAxs1D6dQqtkT1RilggiDlFOzoU5KwgcP/guEy2
qenTZK/suyk2X7vAk5sUnTB9eHPXLI+DXoTEQgExcxqzsx20zyLA9aCYJtI6KdZuRBoQWp1FBuhT
6xHzY5aYP5d0sNyaL7ZvM6TniWcKgjqU45cUg/W+nEtG/c1Z9t1Hl5slo/+3JMgy4K5iVYiCZp+O
iD8hJyRra0yX7r0c4eyI0qIN2tCjQEMuyiHcDGK8szVIJQQG6dRne902Fw+gCmOo6l7ioB0nMiix
DTnNj5Ymrxe7l26id+Uv1yzLJUw3kkdTOgDUgpjWmvNrMJHhWGmzmQIhITn11L5m/xKo9GlQw4oE
LzHWjE/6igmIQesXJw9XKw5AEkho/xXNwWiDA2fpohM+poN67G3jMwqDJ95hQp1H1nb9MMVceop6
a0yE3pFzavTdPXmpGCbdQ2XR+RqsbVUMrzSYbN/8g/i57EMmBH72BIXmWXfzWz1gawxxJEKHv8DU
6lcGH4920T8KGlgi+YUwJMvtRzvDouJ34RduArVONAl1crB3KjFR1Lh6XZeJ2pd2hcpVISWB/7K0
w3T0cx5MvRU8j5yzUhoPLo7TzCS9sGFe2dtftCbOs4tPyYnqX103vjn0ddJaeewyftc9MrTWg22S
+i7JvepVJt4PphY00Xo6yOQ5/e4q4sq1CB4BLe/75iMyIyCkvnmHb/eaCrCrSfg6xoxCmRQiiCOP
x50pGspXo2W1rcL6VyxTWoF1tOQcNjsN+2enaOyvp5DtqaPeGSY56yEN6gNWBWxeWqNrs0yqh3E6
Wpb+jjr2L1k/P7QekS+RLMwNshma5eUfk7Yoi6t+BNrPSYmaYEobOJvyZVa/jATbEd5gjpYORJyO
OIgQ9O/y4rloBcaxBlEb2IweKwMlMNj4KfaTaxK2b3FJziRsZXIR6aaumCV/CYYCB9xPZAIWJEZK
riWOwSACYUKxMXC6bWaD9zMlkgU1KC3Q2bIv1Uyf1YQyt9HSvAsXGb1ZR6c4cO+C0XOemwkkeYZS
r0JeIVDjkXWdMqfwtrxKdD9Le4l4kF8RRc25mRVv8YBXpI+G/dzHzcKRyLZ+Bk+HfBFBNCXy9cpj
f0nqvWD8rP5kYjjkIbInoti5vlpWvfHRMq7mFmlV2RfdKYGwsxuDuiE5OHyJAoCKXZrRQnFgv1Fu
JtuwJ13E7bLkXLrTY8M87xI6nX/xksba4S2B89C41UUUYY2t3bqGVv4Va3++RPgojiMzMQBEzQUY
XnMJqqTbjoKPF++eBwGIImQa83M10iI367kkZogNYpYtnaUlX7jN+3C32DCnvBAH+mf3Xop67nYT
9KRJWMWmaCCAZa4/nRJlowmirR97A6kcPYuocPoCOYKiP8ZScne7ERPKPSNEae7MD1AZ0QCEw+JK
RPRJSk14WaIxdrk34ixMyQ/RqH6tpnIuI4shoFpQQE41EqLTK/OZWlU/+xBYzfkZCiCx4KZrnb2+
sogiZ/qli6F96cRY7HBFUCWmqbUPUg65uHONR7v6EfcVQOLlCy8W004sM/zKIH/AcQeH0wBJgWOh
6M6Umu/kLFlXPaqZ2oThHHa8PZ5VOhepy9/K6ZK9bbXeJZ9xVok2OXhM6NZeo+a1KRH/+JF9FwIc
Q3pL9rOXYYvI6QSvHX9wtvNgdXuLaN9VlwIfGDRQ4Ck0GK4XHY+mGQzPFVP+yaTn0oV3Y7Af7Hp6
5lE2VtoRW9gw6U7JHnC0qJDhaeLbB4/H3BOzIS7xxBJHLi5iRssgzDiDY8achC2DhD899eYh0vbR
CLEYScqJPBWALUfNgkUoa9g8dTNMkSwRxPrQM8dExxBjNggQdnugnNTuHsyILfKYbsNp5nBJjQ7G
mMLxCpoJwegWRArGXsUv22a883jL9rVHI96o6Ssq1QWbQaO+QDyAidI5RQmCSmUrakX/FOfOQ6Vh
ndD4o4IygCFbr4HJ3uNm6O1rJ1mbsSL6gJ3fYPf481hAt06QboUTT0fsB9d4bPyrTMd8P3ftfT07
l1mR5Tr67Uemje/QGRy0pBCh4kXeUgH3VAVvBHodtq5Rds5LzMcUgbjlR64wc/8F8vRu1iXJVRqu
ZQjHv1JxAAyFjWDFslliakl8Y+u2cbINiileoNF/smhoDx3dPCRO452fRufl3+yy+qb+QNpZ2LxJ
RGKMNWU7kEwQWS/1lEz3wWCw++T6b9fBapzkB9Dlp0oZq1HEEUKWDIXXBBQkoUxxmJ2REsGl2qmg
ZyOAWsOJJmSu65fokfgrTwG2h/ZEa2Cq5mua/MpLNzwydqOB6imCIdup3jslMswkwlJseO41K5sl
YgRLdhzSBGuzE41XkonsFJR7xIzHjUxmZECHOpxdXTy8NxHlh+z7QxmzYZuH9BKmZMzpwjlPY79Y
pgk9CimZPAGDPc7smGqmkwd7ZGedFiB7iN3YWc0QncAdclaaefcEF/eQOt9RFkpqcBTXI6PVc5TK
h97VxjFiJt3FgtDupMSnJMVZpWOwqYIYAVauARTSI1yOcXPb27SG5zBrzlMndk3JgjGNwVH2dXs0
MV+lrsOwR8+PucgfZFN4hzIk3px5R3Ip3dqAPunfsx7+MMf6g1OIIKEbam1uw6MvYkIB6eSB4Hm1
mELtvb77Kv8Pe2eyHDmSZdkvQgoGxbQ1wGYaSePozg3E6aRjnhSj4uv7wCK7OjpKqmrR215kSGak
O82IQfXpe/eem0GWHOz0CVXx6jaZ71QmLs6QepyCqS+6anqTJM0vYHMjxcwDKhaTbJifCRF7gZMx
IVmWj3aUA21F+67TsQ+IhhMVmenokqD/Y6XMTjxfKb285tGGRzUTnE7yc4P7vBLHYUFKE1+rZhT4
x+2zB7HdRrTMVMJ+L1BEWPbo4TAZMXRX4tNYDA2KpEcPnYnENp2bMPL7z5s1/nbFyqoft3n6kGBM
ijpsoctrYx90coc2jeeeOy5tWMkafqugRCwM4r1yKisU5rg/UYjQB6ZJ4YnsrvPt60hSe3CzUNzM
fvrU22eHBzyI7Bk0sG0vBxtF/30jnm5/SvYShaaPpxVMAWLvihpkTDoUUEnrc9OjlMM0QgTT27uT
4wO2rKgKMo/89q4O/RbIuqiyi6szN2kdhCO5B6sOcdyl9juLvwteoG93N2umHmufsSpfOOszM1uS
A7OXc27kFJu4aer8M5li/WA4NIO7xdjmdvpZCUSsSFqIxF299sYodtPEALcqkTBFvAFEs3HuXPpq
n2xXpHxQrigBDOCYNJHpacLGs/BhNTBDAAdijVKgbiMGnF6FeS52fxY04wJOmC/g7ceAxF+yldro
WFhccXRRpxKj1QZQ1MvgoJlNCzhOUPuiHKsxPZODaMbHwaLiIoB0ZJSFWjKSzbaDKbm5/UkX8uVf
S2put2UQi+hnNgJg7RUrHTMk5GucdgcFIdfX/lgjMZdlC25/XJjQ5BioJdYQdFYEEmr0rsDQtzh0
uix/NBp6ceZUWRvD4zPyNgPDhhRiMokTzsa71LZ+uQbrEVG293VCRa2T3hGbrPMJ82PkjLwL9oM2
CW6SaT+1PCSKb+V12gtoaj9oMvWzHziLkUjObpVyswUMlURlFEYaKrOuC9crwzASDrNHcdfNRMTM
KDxocO5dxIVWWXjhYCSft/1kaV04v9VRZY+jaf9OGo4OJFwATl7bd9JCE8Qfnakl52r8kSzcO6PW
yCyoK+zQiFCg+61xsA/CsKo9VKnynPnkE0gMBN3Qz7sy4ZDrmZTzXjGBck76+TQZ4tDq+v3SOd1F
tkN/qZm5k81YHN28mo9rDewUU/tI7iUHByV+DvEkHkfKSH02JYa/YqtZ5viY9+uEZwmZtVXhNM3Z
oRqcn11MfM3tH9o4fMDBi09Ka+wtQcV3WjzoUUBnbgwNDiFn0oHek0lDPksu90XB6T5EC05w1tEn
hu3jHk70U2P3zo61xD5bQ3RGjEI9BFi/4Yh/aL32wy8MM2g745qQLxf2SttODpvk+lDpK9YhGcQP
jQjqMOvX60d77WQrnGkiOi2CJii/5d3sk5fd+/v1zK9mENYInPRj7x3ctvD3NPmdDVoEBnetDp5M
l0eV43i6yW6NYbQCw4SOMHD3KAzGDTEm22k9qZnShH7MAKavGf3xIsbEvqY/shElaO7iZqB+vNp5
c+/CeircJYSR89iVLmpTmfIsTdp9TSWDxIGiqXDyZ9HbFTKcbxx2XuhYCLANTusbEm0AZ7aNCmrZ
QpBz3vrGkxyDKJdi1D1V175JKuOgnVmDbgsR7RX4dL7lky3JdhyBIOdl/1yq9TQ6uJz90/Shb3n7
XeYSzO4pbkHJzWTVoIw4li5TfzprI/lxD6UOsmSKVHvQoUSsWfPhaAoUHQQM8WmsxkM3vhsahuuI
skzAhaHUZ2TcN0FfyBOuF9S2I5vq7To5zg9tQpsmDDzzJo6h2xcmmnchp7bY61P8ulAIhpSu7PUw
UAwiFFKG6LuERwBhivFNNM8c8k6GWi1wYw2IJbwpomidaWTiqqOjwLuaEhxB9ltGz4AFyzRYanLk
Pn0/DlQ9DB2Shpmpe6xzxnggw0/STT5X83/fFZ9lxdOEkBaxt6ERGbnazr3xOTb6N8VjhUcJksq/
H0FdMvTO8HyTOvhihGPOigUGkHqFNNH2PvehtUrvmBrJD1z0XVhNGNGgQlCW8Ifq3t2r0uboG0ni
LXP9W8fATrfMC3XJkh/dl4tiTXamC61rmO/gYIjq7jd2jMgEfQAUb9regYfVxSifOMffazEGQZek
kttKPna7EVEEmn1W8k5x4Mv540JS8mEQoVVpZp9+py63ljo2EmtTcopHJlHTgstUqAnnzl37lCzt
yy5qVspFXj427nBJWWQ2WvnZG0OLjZjfptHL7QL5tRXLoYy6JLRpn2+09T7+tSYOII6NfNr5U/YJ
j44kKQuzDIjC1Bytc5EhoLAnP4BR1oWeeuBMkty3TKE2JX3b93FMWtwidbwrXFIASzyH+uSt7Yzh
O6Whc2hnW3/0av17np9jvzY/aFSgeK6W5S4VTnawrUUGsNetUKNBVUMlPNVtfUxtc7hY83gsRw5/
viHMCyGHhAMv6KxrFe19MrJx80JIqZBvou3ncW5AHmyIJ+AHTkWYStK5PK36tCsDgEfB+7g+IdIY
fve+ejXN6gJT4H6qwYFEcsyQREZHXYojvW8OOYPBWI8+M5DfbGPrLYsUVaK+rgSzn7PNsqhYhUY6
UsEbJ2LvA6zyyS3wOTsif1/XQ94TVAcuiffpZ+JGL3XeXqtF/OhV8lUUziGZKla1jLwXuhpkL9PC
J5LwuaW8tsBSBla6dvYLyl2xvkTtzAd1NY29xV6tkGXzEDdEHaD4IVCbsgPfbb9ZFM03nRXZL8hq
LdzDbcOOONtCisQ0l23i2C7CjIHHkJ3Hsym9z0b3jrnwcQeaR7IosWf1ze+o83hmebj0wX6ZPebk
AmRxFFY+nOyqZYkm1GyzVGy+AJYpYxmksPllnw5m6k28+If13TWzbtmVfJ1Z817mnuVO6hkcWa0n
VolacVjLidmCN93iVvbqh6jhZdAr3NIdrW47Fvc1OrzN7ZvLEZd25igyOLXnYRQa43jsb1QRzeLf
m6s3WC1sBAQWdpveZ5FL8FrNLjG5PP43ENXtdYnJvcIgcdHQTtNb5P6uRP9hyMgeb1iWSATcYth4
c9Z/zfsAyF1aJGqxq9T4a8MS8Edt+OBJxT35R1wF4UoWMKIbU7FU+/Xf6wqpFaWrFxYjUiEkQzJq
uZOCiam6iCkawttnrX+2Y4EDj7SpYzL8bsedxtXNwLR4k4b0giNq7dKz6SQVadWeBX3YpB1SaUxL
HBbbZuCh8PA0FY7k5pXsYUNZfJqldZK5h31s5WRlaXUoXDqKJNsisFupr4ufqa0qz7YHnypZz/al
RmJdbf+2G04qUcn+nNCCdpPGh5moE65hWG8j6bia5HDH078pCiwDN2uuB2udB2jtFM4VoYrxpu04
ipcFJYLr+aEL/IjhDoYMbbKeW5OcB+RtDrs4cOiMxolHkmq7bps8HDWe9GWPRUPbLi3usxzXRtV+
kCbhk+/mv3YYa4xUuxIlFyNl95maCtK/0N2BQRf63iAFN4y67llMw1u/nrIK6Z770VI4KNimPZ1x
eTI9Zni7w2JJPyeTl14KZz/45Bk5OWVti4sDA5I8xEj80VguSEoWn5bx+jxONz5SPQq+7Z/b2o2X
jkaDgYJ9rg8jwb/Ujdyy2bKevbbJ7l0lvovyE4zZ/IMxqK6IvbIrhPgFml6czEcCtNSpNWSO+xnS
sO1mYNLJ4n3I6D0QHgL9mrsNuqiECW7U3jPjnKCaEjPkR+wwCiMPwn1n8AYdRVZsJ39+zQeVhL7M
EeGojhG/3qcBzUPCPYkl0ycjuoDKxCrpqhfPQhPFy49bY2S00vrLYey6R4PveM5chGzKlkeSCNqd
VA8dHa8F3ZKXRW9+ZUhSPyFcdmSkjDGuwaWBpwEzwiCKFKupL3e9NbDHxhRAmBuIyyAjYTe3/SPY
I0wtKi+eDAvlTc3yjZFmRNRnDtml4wQfWDTxKk2vHmdOi08LAs4BPclfSJ//H3v0P8QeAU0R0AT+
69ijy6+0+v573tG//8a/yYSO8y/fcmzhWCZoB+vveUeu8S8dlgJOc9cxb4FH/0EmFO6/hO2BWnB9
HToilIz/IBMKoIW26wIa0g0fJAPQwv8d+vT4F3/gr7Sq/xNm9XfW23/iOqBxgfXGDwIO4zuG8w8+
UO9mJMvMGoQ7tbE3a11orBELKJ3N38ZJfgwvZMOHC1vAEXvR3y7Uv7/M//Xh/wCsAQKC2mjbngGZ
BDbjjaf0N9xOXdl1C69joSFGvCIWjv5MKjE6d/q6mPsxpXvON/r8/8ePXVk5f/tYxHT2KFM+Vv4Y
8LOW5GzuAZMFiq56d7bBnpT/w0f+k330z1/0H+wjrOWSiBM+EVHWsFwNF93oNkZGn4Z99vbf/3oI
Gv7Tx3kG8DfEO6buIsj7J22yK7QG3WJ7W5mjE+KIPdSWVXNHSVZ5LWUwcdHWGtXq+CQFK05uF7+c
8k3i2uWGESSGF4QZmRYR/ef4flApJrNTC0N8kaUNw8LCrdnpA1Fw+nvkjgaJJPDPVIknkt4lG/pm
5sYjOHMrmqOrxcYq+33OhJjWDAynbHqI6JZQKaCGcciJSpcuC7HhVaFzM8WNY4ioFQeYfhS1+URG
icDhQ2LGrLCdLBw/LKe8j9DfnSLUgSTivec+m7+Wzq+WxzmRpMHn2S2i58uQmhxWmvQwTYu+jVwd
zCO9J4M22sGRvzo18+RZrN9YsOtKvdo6MMhq6DF72KssyA1opl3ciYBi2z5VyXBklvHbqqmoCBhh
T7e+yRS+pE37QR/idVJN2HXdRbOnd2WS9Of2XNklYyzY0dnIDebqE513p5uJIUIqXDifAFAbTlhw
6JZRtMiIp9e5Y/dqGvmhxy03Bhl7lWo7pciyLWsAGg4YidCqD23+m+H4N1HWLcG93AkTK6Rj8qPM
OG8CzysDowL7bNT7ZirUVg5TRAxLctBa9aPSTg4aJfCKINQRoXJ0xWmbGqRN1OlWiPoDrn+QpUwC
B/Wdw/lNHAy8MYIhOb8q8tKDAtHHWCEuzd3lGwv1a9x8Aa3/NXREXihvra6yTsNNFqg8K7fu1HxE
2B8119mZFeNByxlf7ab81qcaunxfhOvPKa35VVf2g6ofnZbKOiflgQYusFKbBhjVD+P0J5xiRLNI
nNaVxh+p660wO/JloyrArzWFg9Yw810HbYVFi6fsuGoejvHJwXSF7HVzJOkZJ3otvjUALntU5oEo
9XyTa8BQJgOHZPqnW+vDsmPik2j9XW4ZuMYsAA1mIX/Qf0TVXXdffo34UkvceTvk+anM+dPaYn3r
RYpnI+aZMxcn8B3aI0YN09Xji7SEhBGHupSBPqJ6JXjkUmA0Qh+YB8mKeHa76uob8gnkEMWNYdzV
mY8LT6PdZekoXAstOaKg2CLgpena8vy0OXGrScHhkk7EDemY5HD7leIvEKF0u9FQ6+nXRr9g6Dzy
s4CR9azxERdjArDZMDXg0/vQSKYLtfYVjsBfj29FsiaY1vo34ewEYHrFFfJJRknfLZteeE85rljM
Lfx2kWYgbV5yUH72ggXFyY/rczOr6iUvp3tl2jH9xP7DaJ04gDqwrWsm9sL1wRv45LuPJrbeGek4
MMXvQsPVrhKdmAB05tNydk03Ow46I7XGcrZjLh9RrkHQGLoLQIdXrZJ4yclcIg2b+6YT5826W60T
Bg7WvIZF2pb7LIu2qYzirb2+cTXC7sDd08TY+SOeEHxPuOOEmR1G+jGD2eAjRgQO0oS3M49JFNf0
79Lon4mevc9NI1ixKIGx/sPCwBJ0A2u8kHLnO9Pr6HKNO1t+uKvVnbA5LHkOiea+ApMbtxteZxWM
b9EoTao2ZNwlxDs63LMIWD/XUPAFO3IJsN369mrgVMpkMYv7FHF9+lpYb7I1xU73GuKmSudq17gf
HV7IJGdEXSsab2iLIp1XnG4HFBeW/NtyhJxAdavLBCn5YA85QTFY5MuIX8rnujl8SBaLbxS8xMor
7ggw4jqYJ4CS0RPRpfzf3FSxmN/k37EW+/5hsZynxGIWyhfriSrcVH59TQVIknHaD7J61UyCbOgF
Yx9ICYZeH4ql39lu/e6b02s7qlfpr43s6IEJHf7vFLVMnM2v64wM9cTzsLRbFlXk4ROOmJrviViW
NUaWHzK1X9tqO67ZWL60ACXRwLB5GlnLGHVZ10kUV0Mvr0Sc/fEXNxwx9Mfm+h4L7ugyc7k6Ld+J
ESWNziwzYBhAvx1BsdBWJlt3GXQuRTlzdwZGOQmXFYkqIV4aaxAcLi5rgk4OJAVRws4KF1NuINV8
kYXGrumjaKP9+s28lLUzS1+K/gGoTbvQnsvxtLJ+aj6/WkzGAQM/dex8yRhMvSoQ0XxJWgdYFTYk
rijIL8vtFzQ0FLztkJxuDzyMuQ/cS9jD6df6yxbwJI0Og300re292/U/2ZHJRidBSmbccJ/E8q3e
lVdXdBe29o/Ein+QzwLFyxV4Qpf8DrzyZnAhkRBusPfJPgl709oOsvhcDKcJsnVVYyZabyYjR9sg
lxaoag9XgtyQaBXATFN+9SapDnWDUqBvIkSEbnfNVEWjwId140lnTavHJVnxCiVSBcZUXmXFS2HO
06OoE/A53aUlN3GzquGLdedL+uLCTPYqtHpAs5o8s0efuYURYX8E6+QIO73ptcHuvxO2uWzyrCYh
fvb/9HG1L3EtAvRHk2aQWdh5/ApQuHAB2OixFtpMGm/syUOzi85avfpuEmT4xLesshqJBSVgKFI0
wxQ/lurOcnpZUCjpbv7QmxjRCqddQm/2fsgWxOlg+tYmwb/QuiOWD+yzLrzPoI+7Yqvb/Cg21a/O
XrYNMc9INww2wPku5z91j4RbRf2hMUfzHflV6Nnlvhgpa6JsOE9ZP5wzB1lNa+9Ghth3iwYKSgyA
VQhObhlg/HRcHuW2nvio2fyYDPT6NZagpCESSC7DcXRakHKx/7DI+YryA5v1gOw66gmcZAgUjFMH
iqQgasqz+KWSyuNyFk4JwCh/GRe672Q9Royc4c3W+cCOvLBXoIwn5UXTWbTBRrQCGERdkj65xGJ1
VkDhmPpj1lZW4DNKZsB3haz9KUjvDvJe+yCRiVpHU1wNNR5Sl3jMtmO6NnmEJppP2ugR0ULPPjOZ
I6H0QoU371wgTDxrcROWEheIPizeQRPyzlzaB2tyqnO35G+xxuIzog3ZWku2Jdxjtkf94PkG7Cmj
CZHBIS4ECUpZFmEXMkq4rAy4DqM3/V7cpjpllqSPZ8ORIsNQ9eML1mlBP2/VBZOJ3Se6t+E/J2Wx
p0sx0ZjpvljtprND1GtsMTHtZ8xN3jSgFhxqWuLRLzzihJbdvkTaghtQ9kGoB1Nb7vw5/UD1lK62
c/zwVgELiBhLgEqYuS3wIRjr4l2m6e9aHKFP6JuDA8jysDT46ny9WWd0CVrGHjE2h9BNnogXZaVP
VuKWoduP8UmaosL5DhnL8qMqNGrKHyS7cj/P3r2gkViltMfYe7OW5kuaMX2w3SO8kc/IE2CutNLc
Q+MylvlrdHmposRoLingaRZgioI+6lE2Y3ZL4kY/9Gb9VBXI9rS2+93xatIl+kLthqF2TH4LPLJ0
JoEDklC4UlKW0KfiDTPyCbdM5HN7/lr00djOVYFFDq0A/b2ct4Ult9X8lAKPL397olgoUtdLeV+i
S8o4IPTnXeRKDFisHrG6M6bGQUxQ0RwXJkRTWl7rScLYJAZgtyzGoT1r0WNhf8UFN7tz6myLceGC
NLrYYnshggiz1Fzb6VZ5Ubu10vQz78diO5cpJ5AM4aEPd8m3F2ZNLXI54eUReeU9xOMWrrxLmv12
MBASaKb+mlpQtmMz3xJhmpPP08I+mexfZTmGFFtEA8rxsUwVy4CN5DaO9hFb+C5bpxjW1P8hnILC
bc4/ORWhTTVpyjWtoBYu4d5YtCubJmZHR//NYwxk1GqqlQO9q3TzbVVEBj2hIeGNwmzU96CqtMBK
6A+TwM5kJMmfGh1r9dqqB7GR7H2jHTYScSDosBYPfMZ61JuBTzgBPrgxC2vbuhMpQoGKuUO7HBnc
lcGw9v9nIe6d2v4aOLAyGmSKydx8nfKz6Qv3q4zNP5VYIO3YlLZgCdNNa3JfHUFQwuy0R6RmedDp
NKBpdb4XzvjkNvSwjdpdpcjJMfYAKRdm1F9losLRNaZt4mYMloY/tpyjrd10HGxV9mrpRQIoe5qO
1Kj3Nn10swBBk3pWvTPMsT13lBaoZTS97Tls5tmWmtJB/tjhZe8GDhskhSXOgHdBz3eOQj0bu9HO
kjPqhM770eeGHUqhPaeN+2Q2o8Npouz2hbWK3mCNI1qhama+h1yMIlYRDxtlB3+004tlR8/RBZ2S
/dRBWUStgP0CP16WCQTztU3bfeTvEqia1XDm8BZVR/7Xp7v0SWhozm7y0bzEuCxCNACsNuPeEu9I
2Xo06P4zRqD+SGXFIHB2IsRMK2iVzKGAJ+6OQrjcjzPvNZFBDyD2OZHTMkiGCeJqJyumKJ63w/P7
gtwB6ML8KWSBaZNZ91DE9xkOyWNFZzYqnAmY5fy5gjpZFHnPDEQ82ymqOLuTgxNydXnc+2kLwc0J
XRH7x37CT+0JyUzCmTnFdf3dDEBwKzI5HRxsrbCSPcKimGly2uTx9HEBzbHEYk2e8jitT1ohMFDZ
+t5qTQTD9m5KODFKw6cTzWpJwxXhaqpZJzR/x0Wj1geZSconEMQ6DulAHCpPx6PmAuTp6DdU+VYj
jwHimgsEQCeL2cvP9dRc+gJjte+ovcnM0U1hDyViAWKV7Brsb6FTWT8ro9lKA2zUyIzB1ZKPKUNA
9Fvqy0lQ1Wwau/1VCyCo3WwgMROnVge6B/Np8WZwVUzSory86kv7nSsFbYpr6Evc/0mmK9Z/nl/6
hQenq37qCjJAXRlHVTfXOtV+NTgAmWVz+Cqxd49KBNVosKdR5jCQ9Z96oJrhg1E7KA6k/NIngtcq
uEkbswKDA9Z6twAPAkc5+wQHPg02J9mor5Nglf9kVtyR1i2mQJEBHPAxz5Wgc0je3iGKtiMk+NBh
dn0XubiWKh05+ps2u9V+cexkR+zivenRAkuRLEOeLLZlldpbNP3EvyxEsw3fZdc8jWXy7FbR221q
6RQtR/akcrAXsai62tnSbS0sEyGZgNbv8DvNEOZfvYu8rUk/atNOjB2ZqwbMdZZzAwe1iPkGXN27
WVrXLiXE25FAnHQY01lj7IbCmo9C8G0KxzsIW9z5CyIsBikXLaKTknHbqGqtxwaT5w6x5TowK+FS
aWIvOKGEbl7uyqJ91Sv6JzMqsWhVhWI3EmHclI/OqoUw6CZtVcPxrofpFA4U9vBPWASjBqFsOz72
1izpDq3zPt15cyiSALdpQSkHGbhicDBg6EcsM4z0DwrVDOTM4Y+TOG2Y7W/z9aphyGt2MTXSOrqG
+4mOrwCjLUsGlAQJnwpUVeR/hkWZVweHbPCA7vMrykt/t57vUD/JrWrfTToY6PBwCVQsb2DZ1jBS
xvyr3rRt7geX1zFRRXJXZJQ/SminWjefiqn74VY9uA2FUWgs1X3uSp8FBeKLlTp75ebLLsGdMBhG
FUxdp0KVsoStyFqi6AGcJTlDpXkk02bGZJYmmA1oCR5UuQJPjXo+aJYMEHRiXy8a633I3LsBkf0O
43G1F2iHz3U+I4Bm/m3pjXYc7ewJx295rE37arWWda4ogqJ1qc9hFutRvUO+2/HOAZ9g+GygNKDz
a8VxGbQaRgxLR9WjFusz6WCUds2D6eI4s1bNg68UkvpJ7kzXFbzO/gXdkTwOE8GnpvlAOp19nuE+
iLid9rfEmhIajhwTGk5YX7B5/LVXO4NfBBPHtCzh1OT7bNh2l1DqRq5PO40YtWlp38mF35cDqEcP
pR6YGI7wxqqzMB2PSs6NHn2rxjLSkUq6Cl8as8AQQicToMzDPE3vUQYZzjF1PIEqOd30XLVryWM7
3dbF7BVmuTz6BiJUp6PrKut4j+uzJxm9LLZS0Gpt7XeoztbWBEojHfnVlNrPAlQStroZN27OrlDY
pIeuF9BkCmbgoaOg9HYNg0fS9QTiudTfV24mg5G110giG5yF/+bZ6HvBHNJhRoG+tb18V3prArs4
FUqeHXjriUbXsPPZMae5pmLJw4xOG1em2t2EVTw1G0PlTCJXQaPQNSdIMrVT49CFYn2++sFK90RE
IdUtW6Z+PDmFxihVdb+dSNCus8037BOXtKi2XZwmYS5jjkY/HWlMd3HIiXvez1KSDg4bo59oPmKG
410xij+3iXeeZMPOtinL4cYh9zR45nm45zMd3y+yQWgKFnwzqYlLYWkPYyZ3zjzfVZWxigbN/FE0
2mfFUDPO3dDUm1++xMQ0oVtjvlgbp/jD0f6YCxNmoEiYllCcopZNfNxqIF6skaGCi10LgmaBzuhi
SNAQq4aKX4Uqa5iu4DnvNMEBwl+IYG/9/KuaWd+V32b76hXU8haJVxSMti43rdtCVFiFFDkW5JlB
IoHRTPw7t7wj9Y32nM3zBzofH+M6Mzcr7eWmsEqtyQ5AqiTbJYJe5RIwsZEOnSBicFmA4okuLWLU
9SfrvffSeQqvBoze3CRDeprBI6vymqpfS+dne7ooF0fDqpAgIlh30RQMQUDC1UZDeQrTyPYZya5N
wIXeeD21D5PJmJTDHuHaU00YHbBUYj7XwGB2CQOpnF+YDkhD52HSaED3+hHjTVCO5Yv2ZUfo05fe
DVDPuIFKbACf6a5vLLRUmtjZY7JrCWYaRPurtY9K5mhVW47knR19OlG6i5DbUlztfAGLyEet4qYG
E2jHe7dm60ykBANbtWyq3riDYbzpYK6WHe/7xG/h1fJXLsk0AAuMxtcmxLTb1nL8IjQNFZlR3Dvg
7u08pnDPOgJVn2bnznIUWj2S2rdEPFMiuux5PfbNxunu4iZiejwYL1oDFNuDZggriQupEfxjJ9cY
w6Ita4POAARDPbfeI1R7om1/eaZiaDNoVyrUXw0CQgA071ns3TEnuHYGi92knZqU8fNiyl9zrppg
auoDKa8LvMj6F43B93S2XhZNvEw5BKt+umjMHDe55SN3aUBH88T/wjX5LLTqJ/l7nOs0efa7gRwB
G7KdBn7J0ZqnogFG2rFZ5ouNVQEFC32sHzeZTpP6dyXPAvqp+relocrrJYKIm5hQvZWG8QGblcsi
TAJk2O9ukhe3ZiUfShh6LVIMUEV/6TFkyhm4cIOC85WOnWgv2gwJVwmuIJ6Ty6riMDjWAlmawxL1
VmCLp9oR/rMVETWQcghEbhdUEazFufPyvWyouW3GLE4mnWDsTZzdR8UrGfhRNO51XXqbyStddLvZ
dAXWfMCd/EHmOrQD66Gjv7TNhAfWjnRVDpIu/XMEiiW9JtO55B0uBtW574vt/NCdMQ3NktIpSepp
C1ExWRUYN8H4mHFy1+OBohPI4k2nkaxSltshr4jpIoiRkk7PdokG1j1X831ns+ynWOs3ZUzE5qrx
WxTCnt51GzB09bMxWh66UDp6Cq8pOh8FQ95sCHyIev86lXu9/J5G/7Py4JHgF4IM3/6cR1aLHg/n
6L1ocubzMqQshU/Ahx0j/aEwIvFCL7wAuzLTxEzRU14Ptr11sCMJIZzXqrAM5KTl1Vsj7YaMBXJO
6pO3arb9gbLENdyX0Yif0A3TQB0n7Oqk3q4FS4uABnjGWJzxPnVVJhFnu49zVtV3SFOaq6MfR0t/
I6A13XVSd072nL5nQxuj9iM0JFfWTqv15FwzqyMSynm120kc8OnQFkj3QNqjc0ntQnr2pm1JapVl
/oQuo713vOFYIyPdL12c7YGoZ9Db0AxZL4mavzoNlTZMf3Wm2JNnG8uXNpc++g1GMBGn+WFe2E26
mk035kaYkcNKxTXz3BqJ0UiOnv1aaml8RI0SH7T3FjIK5pLjIr0T6nbwZmudetsLAYmj8jWfUACw
G8zOfWyzZYMourc0GsAoRrVtYV9ay8MOaAO/0Br35SZ/lHMCrgHLaRp1zEZnxog6N++20KNYqDbd
FF17G2Vbi3Tv9uhCeuKIrxc2MKc1CJBILgsIxp8CaWIoLP9OL71HHbl7WObjPexSjF/IsFx0XsDG
x49VheaNqOlu7znnlT+W5L4jl5OpQV+5bf4McbL1In4s+ERopk1thZFC1rs+DSOxYv76Hes1ILDN
l7D3aF209VoR0Udss7oO66p2NomiEYoMymkY9yLcOMwp6qebAizBvoqpYMGa7zlBSr7Vycz8X/7E
mBTJ0bYpPHXIciqAzCU+RTdw/9VQvcNI0O8oxug6iGeLxiJAgYUGXbFFcYeUrMBLSHc4QZG79Rd2
5aUbGH0DYNpxhbJxUicD3EhYVUsIE5530CoX6hO+pMl5w4Qve+iB0fir5oizF1xJXdt6s/4nNcDh
+Invnkb3ZPTOFwl6/snqYn2DKsAKE7ef72//DcmzEfKgGgz053RHIgFAWpIaEa6iztXZIvqYpERB
GMtmojoOGsR1oaaaV9yZ+dHID+58NTXe2awvyT1IuoZkSQXg32O1jo13M43OzCuLkzFqvMlk4K2W
FeMBKyEy82mMgzXfOMlIvInYHw9Smx9JRQGC65fpQ68X34Vgl5kdCcGZ8tGJzOJHm1l7qft7qxA/
YVTP18VWHCXTx4TOzC5esq9KdxmTmh5TG4NwrSH6wCTlMu4nP7wpP9QUD7SyC6pG91IlIb42Ar6d
Prv3Vz9Nu4x4PtL2vSLmZetxmILVBdIL60f2Q/HNeSdRgdqSs10T+yFOV5C3HjgAm86C2VoICdsm
3bu183tiAG+bBe9sA5nTxlJeTRnBEHX7OK0bGipMq5E6G16GdcrKSNFIJUzFVP0ZerKgegyI6CIe
R84RxCtD16naPa3/r6hJL1pfGWFh6bTeEoSBpc9cI42RBrtx9B5Dcf5wx51r9Uj4l5e6RTE+u923
z1w+1IB/Cvq9TY8GkwE9kvRspEBmtBqKLEVz6NrAqczlpOf1wpfiuF/ROjfS9q6pEoZI5dgd2ya/
L5v/xdl5LLmNbV36Xf45IuDNoCc0AOjJJJlugkgL7z2evj/odnTXzVJIET0oRZZUKhLAwTF7r/Wt
EtSfDAhfi2s7V2hgSV73BvYuuw0tpVgrhtBR1XdY3fmmD1FosmOdrXsg6qw5WUMRt14N1Z/C2NGI
x1ne7I8Ou5u5Cj50e7VQA6B6kCJV7y5zPMPFpZE1GtwktfJWLHwm28BR3Xj8k1fZke741tNF2MEG
aGQ/Mw8YpJtdkUpvSYMmcoB57/SMRlCX7OVQXU7r3OgqJxVofqpZvFfi8VumIbJqodduZWpLjhpn
z1lAs9PCIMvkBYg1GOyOTIEd4uxN7eeeo2sNuyNZdoZIYPBNU02fiAAeye9o7wr4Tfs+BIDuz9oJ
CXWqQaF0zPprIRLLp2ssoWxskFTS6zONqXwwVJDaJfrK3Dr3MoVOfRo4hJuY8gQltpuoO8VqL22L
KSVWIZbXGUxlN+Q85JfQZkhbgHbgSxw7rKDe/volZxXfKhIEWSTu0//9URYZYBJ+XpH6sKrbZVYf
//NX6R/yR7/+27KpJuX51/8hFG+RJy8SxAqcLCAJNypE54rnSD2e/y3JbqGtRN5d9AsNYO3hloVm
dUp68lSlzFccTjbpEiCUhQJlsi4Wb8BSKaQRjEVhuZJlx0Lmw5n0TxbswrcHfcorLLOWR44BgyWT
37PG+Iovoy9Im7AhLqQYvVNR97s4sKYz1xBuxQJDV6ShpA3bBZJ/6yTKRYGR11+Pvkz0Xkj3mHiW
GAHMl6Yxj6WiaiBsi+nv83lXiQV9QjbtwUeKE2uP72qTaU1uR0XxEgdxQyWhf4lSaZkOXncQcfg6
vQlzkLAIPPKWcvArFW54wjNUMAkORd/a9PUzpPJhvEvTwbFC7kgKbmUhp1p3KHO4eXA23SLnrCez
ZUqjzA4tZVeFXszOGjxcmle2EOf3QUaYEREPNqH7Ym4eeIJp+9TkwHri4jrCoVpLcnPWK9jFvU70
oVdXO2pSkPkmbDFN0mlbYUZzBVKsbgjTQ8qNB5R/zZkQGpjh+TelRTbpWvJk5RjfQ8PuNa/g8W6h
+FEpLYkCi3ZiOr/pAFyw1w7hA+iIY9cbxiKgcriWSNfa0sXflCLdZZxuNhp3jj69v4pSvLa+qCPp
A4MYoIQmKac3bcNQ6mM7sYPy6+aoiDKIwckClD6QB1fTVqP6oLV3VDoRB++R0CO52FAAxJEpWm4P
npwTKXyy8WsEi/mEoGKBd3BLyMiwyWq0H2FAt7nMcL2NGrW8rMPPqVtya8cZgx211qJMIJK0dUDr
q4j9NdgKedEKvP9xUXxOgWLYRWA+FEVPZaKgi1uOtKajWYbUBVq0UwcN8EOlb0dyI7CA999y1JNC
gL3BondnTPl3pGiPWj9+EEuDrChU95qh7ei9rSgMUYyEXjNXlp6Q5QF4brMbg1g7qiMppU2VYKcO
JvWqn00hbC9tCHdF9ilYilK0gu6UkYXj6XA/emOTQYgSjBTmKt0taGGKxqvSGQdg0r2jGQlFMw7k
btWk5g7/MSzhWrC2HciVTQmVedtrXAbDP934Fjj6XMxrziCWvNdbb3KGWFYOkVeY5Lh02jH36LBH
waEuVe+IHoqsGjkSz4bkZWuSLjN3otuDwgXtfINz/EGiDrnSJK17oALbrnpBEx4U7CKdwAbO9NPh
2qi01iuhCW+lStiuUJXirbXKEVumkd6R7MA6NHI2wMQE42Jtho3kcaBSecOWeuZVjz3HGCymcfUI
SocRroXFow8KcDmIbfbYlDSRCkKTHiUTxzghLvGjWBXJkvJl9Ij8PlmSCBI8/nKCSlLsP3oj/aWG
Tep9yBARJJFl3pmYKMjXhXFHXpUv8bxWZ8zaa4zmMhVu5FFmhSLx179GwSQf4W+L6yF8bhPShIqe
3rpnCbQWS+EcRJq2CfW6P3q+2h2bJuzBShfKvg3oY86/35Q9IU1W2tGnMrRDLTU7XHmu1OrmYxOb
96ZHF5lN79ARwxX0UWoi2JXWqem/RFODiS6oaB/7tbHSB8CPehYNdt5DTa5bsPtmx4MQhpzULCzy
9CtHO6wqzMudrq7LnN5oJUrjQWZfQmEkVtZxk74J47SHAZKfIz0CFlIc+17JnaSMjfPENxYifZ/5
0daKyuQh1ZiO6QCn1F4t5rMuQxfF9/di7AZxL3ssRHQE1QKlhIrnfBY5NpBTKgrgwroKAx1dgNEd
NLWje9J75hbRDlaTqn1o/GjXVPnklHVPt0aLz0Cn3Lbqo+0wa768iUm+6+gnk8C293KzXzbT1isN
HfNFyM6O7RSLQPOaifnk0mSr1+lYfZpeRMENG+s8a/ukj4P1aSvCG0CxFJVGb3Q+19IlWUJq1Zjc
mURw1u/LiqVBD0q6froz+QixEIIVCARkqjyBgi2DVB/ACXi3raQTGVUmlCRN1w8Rm00OTaBIlLHd
SYAaFhkl4JORR3s6XztAogDuPDO3CzPEMJhUg8vwm0PGTkI3lIhY8Tt2IcVzAwhDNsJxVGGDLbUk
0NxW1znTD9kKQ4W0xgXBySGisahG91qXyrM/DmCGKIoxbRMtkpd4LBS0o+HjNHXTg08ZATcd2pZM
Eb1DHfTBUsHT3ZJZsEUSBxCO6DEvSJhK/GoZtyUsyoGaABc5QQ4kWM6YJJlK3cEUpfhYkys19q26
TwhmXxN7Ym7VjiDmNgxS6CYj/ghhPpfJJ7qCCFUV5UmIiq8xqe4BQmZGFh67gmb5oEnKbM5IMeZ0
xNUza7mJr1G0zKnVYn7di15NUSAagU9b/QmhxWAwHVvws7as/d561INsicfqKR/oj4yihdekzcCv
DGq/Ay2pOLJxAsKbr+qAhk1byOlWCDqRWb/dD8jLMCqBMYzMvNyzMzv6k9fZLeON1noMBSTIbxzr
JNRGBHYM1rBtBrWidt/BV1FBco9Na3MySbaaIVTrfkSJl/svgmghe6dk7IxteR6HOY8Nn4/LGvos
yxyDAsWciz9uZVRHS8atrNZJZGelmThEA5Vry5s9mrq/bc2UxbOoLrXCCbhjQwBTvaeGmhHCMw0D
vVhP3LOzAUxldHvDaGyA3xVkP/306+DInVxUqS44QTm5RgLKMNFQEHSagyZVvwh6hdO51ZJ1y/XY
8KgPmoEcN8k6fR2LnKNLUUYZLvjHKZWLfT1xvBCUEUSFrlLWIW+A3Q4l1z5FN95F0aPie8k2nuDs
irK+s/QGfITWuGoUnbV8pEqS+AQBl2q7we/LWajxE2nn5620mzr6gzAUKYTOv/frl27+yZssZGla
NVKsTmttleqAySq9JsHAIP2DnDNhicfKVr0y3SjDKO7C+Q9+/SRntPkza2YMDw0o3YOJh+fSNY4m
LydoSIzTbTgtUImal+65R+5+81flJlxJ5+zZfO0+rD35qWqA19gWKPwC01qpjxwX1EvJQFDX/QWr
m/emYITrL3XpWGgJhcVcVoEVqNqBtZBe/M4unMgV3cTJ1voHv3HKrzp/FRm9xHkjX6SPMj6v4/Ri
RMCIlojstDOpOQQPV3djH9rTQRBtwX2sMNDhBGWDfyKaybrRIhTfjY18jJSlco3fdcNW89UE8sAZ
VmW8yj6LW0yhrTwYxQkWtH7xH0mprsv3rjgwIcyoENYRWpnZTqrXsFkUedXidMU5eUAZnUKFzCjY
rSzTCQtODIkdQT9ykMLID+V7DpLCTZODadwE4YNLR5xnK/e4WSLtocbUf5YbhCUNrcg3GKvDUUWm
VS2LbeGU8S29sutWYRWAwkCuyNxxwUPSbrLH6FF4RUpAKQnbwzp3Wm2tPKrvibyTxYUC7j34ag7K
3dpCqE7cNkV77Po0ExfdDoBcCgN+Eb12b2m3UC7ByjxzceNS/Ric/oksargHt/ZRsomlQGp7IFKh
AMp1ZVVDQuRw4pTWyEW6o2osoF8nqDAW2Z1UJtQkwi0CZoObs1t3zcprjtOp7lcwYzL6OTR8KFcu
4O330RJ04bV3sb/kNs0eIVrT3dqBTePZjNtsnz5KJ+2W9UtVv7Sym6DwPahbAHRdC/TOtq7ixbjJ
40pm4AgbklTYXj63W7wBE7XhaCns0515oHDMQfIWbZJhHgE+J47R9Z9o2HV29lUdyhfhMhCBZitO
upnW6u6OcHJNXhsX8wT7FUEN1eSPmi3vG0kiR/EofQ6U+xegq7E5nIDEN6/YIZ6YgFNlkxdrKXR6
1UGJ0bCoHq1NgPi6XhqbMV2Iyia6m+Ky5SQ7bA2KzLyqq/ZW2tmRczhaghFY8jZ4JNLM0lc8kZoW
S7Wq9/Ii2vrX4S440VFzwo1xr7KzFm6Iefb81ZN0kc/ehr1pDCDyqYG28VXt0iXTYE2xhNqq7UOD
Qgn6AsHludp5KDafWpuw+IeZ046ObdG4wZwdtwiOw1uyrQ7GuXDehmBZ7xWnWKPKLVd4np/iVwwh
V+OCxiV/ngOLYTKv1dgmNDQgSeI7+oZgg3iiLheIEI+icm5caUfRp39lKlPe6fPNgnoU4A7V7wRZ
3lHhxqDUdLOr9a7FS/ydd2FJywRy0a3ZmT1yB1d6r1/FmfO2tNbCodyI7RIVqLUcluZzuTGvEsSo
D6B8q8ppT+l1dvQgxSUrzI2vSe8KN2pFUcMjpRwk3gC9fNTP0Ru4nHJtONplMhbVUwEK9so5cfoG
ttgkbroXr8rFugTRhjKYt5koIB+5QxzWwVibi/pdUFeNw3YjW9Mm0rfBNj/pz71tvHr7auc7mVt8
13bgLaN3zNlju7AIVad7wv98UaiLVlx4uUufbtcaD8kFTF5od8IiuVO3fxaVJZZPdaXNru5V7eK2
RoyMtK7/9sUDiJmoZUlcGJ/oOEeyU8xjj7QGHzoz0A3PQslaw6CBVTlCN0GaRxIZSHWSuTbc+UXx
GLwJBl6jZf3BiXVYNyMhnQuascmCcDhXOhOxgnaECKlduw8rHjaDiZyEeWmatQ8L81RcMJqbOSQh
ejs7oXeguCKARl6nr+utdyf6UoXKXD0giByms3CV6Ts+RHf03AKl4EWSOhhIpcPoYrxTXXqmzZJZ
98M/mocC5OFKXDd74Tqcrf10EmiismM4WHtfO3hfPbzBPRmHVIDpiN5YEeFWZM/azTgbL/6VJeHF
2Cifwr52ef8iDvUUDFL8aMvArR6rLWKgEKXoUjxZa8wMy+BF//Z3yMR9mq8L+UWi0N8v6EjAUmQA
Qx5chA6NXGtb++gUSAPiZV5Z1tq8VuT+fIv+WthGrwCIvAdpI53K9i3ap09wxqjaETw3B6kvObUh
k4GL0/N1TglT2ei5JfOh2Dvqpi5X/iYd7ejbakjRWJgrrWfJVIkDWtLoFayVr614s8gQhmbzkm7q
wqWlhKbCYJxvhAMtWFTW40pBLEMDxJ0uQeaI8iJb+5Dcl8HaQJp9UcaFbDeP1kESnWKHCVIzFqUz
7HXH4jWRTsJzvG5ctu7yOfzyD1G+Mj/FbqMzp54BXqBdaFdG6qATZhOkfmRus6PHmXKJ5R2+3dgv
5Ww57OYA1HV+zF6sZ/bo0r4UwHADd1wJb9T5keN6n9oRupR8jon39Cb0LIvm3RLR6SEwPlQe08IK
nt/V7y76sJ12yap26qWPAcgpD4TrvWdP8m18TmkavVP6CbbmDkqLuq5fgsdiXNcfvHLQu5qd8i48
cHdtiWCcFTfM6E/ciKlcAnsJb3HgWtYl6hettJFpo5FWKvCUeKcXypMYbnVzPWy0eA8O3ZWcCZHG
c+M2KHfNBYxU/dOD1TasAASKOxKDjUP33QDho/YlUwtysscaweCyuwsvE3e6WxN6TVASiEb6Tets
fIBame2Im+Xsvyj3gau+q9alBZqJsmVcAhT68DaKsLRIAXiINFcgoeFOOCT+xQamD54tbt4Og+K4
JlHFL9z+pLV7PXBwYwDe/SZflvApDeDbgZ68dgHZrgjXkf1GuNQeq0uPTP4daj1WfpweZ2DaSGpQ
1hookwE0rnkxAfw5ppuCzyN7AgLDOS02UrYKxCUNK+QP7S5pQGgvxmwrP/DfGyQl4Tbo1mREdDuS
yWdtZQy6fEEfSQ9sJbOhxHNmD/ULO4Uov+vqoWlWtXnjICm0BzZsxVf10FhQNF2PbehrlG6kCxMU
8ic5vFMUzB7qU3jK8FRu+3LtX9unuHQgM/LG0K5ZEJWzIXXALj6A9gYs+o/aaVDwqdicilEG6K6f
A4PYUpxjO4cKKTz6b+arfGCSSL6iS/dqULtziTd5zfflJti2u+ZFfSgSZ6QjjKb0ChmQiDpCWpbB
RKLuqliXhmu9NqljoihKdzmpBNmJ/BMsgAGAkpM/XfPP4nXG2eDeRPNgsjX/IkIEu0f2jbcrVb/w
lo3PeBexYSU6MCS081gYl+wZCWQ+VTBVtpRJb5kTtrv6SrfTexKACR6m73yvX/PnyFx6rnnz2X5t
s0c8qEulWQ548w6Ftip4WFhH9GXJy8pTYrBdSmlZoUBZJnf2cU325pOES2n0MFDXe+J7Yg7FPMDy
tYV0gkHHfKDj5hVPWncRzukVp8wAWpHXjFMHUtF3xJ7TFwtbiTFiB02VGqW3E5/QrVxrTh1bQBEa
vfaj6ZIRxe0jsFu7aAd09NHjaHvsUd8Z+AKUli37Vgw/5AEvs9ewXFVf7R4iMq8MyxOqOgT5jwC7
ybpy2bes0gvw5mql2fk2sUH6HMx9gRfMZBe8BBd5Yufgv/LOJLsu3xZYYFSHiKziqk8ksduz3zZG
wb4GVEJ0KGo6SdtqRwMA9Y66OnUKFawmUn4bIAgdz+JK+9d/lZiw2FFFK4wl2S42neTRk8jD/XwR
XovhVcwvHXF6z1SdfXiGNjuo0EGigJCa7RmJ4INKENFDWxDWwra+gSvG3kdcWJ88DFbVmG08B5oN
UKhDehvuZrjoXok4rrYAwqiyf47aQrthaKE7KRE4c65o+dnlE2G7AK4fSA3i1B7Wu4CNn0yGkW2S
J33nBc1Rjtsg5S6+g8jWZP7cEnG7z986c+Hvkpt/LDhCWeyVWgQ7XxQCHtR3+jMcRNmwmmtsMtYe
xTIEQMTi2/CcPfC1pbP4Cq7qRjGDj8UdxRnhBa8PNFD24uIuX/FwhV3ySu2Og0LyVXs7BCRzl/3m
fzIbkx+Eoqo5mk8Ydt+j78qNaOltirX64e1NzJoeZz72yIv8YD3gZaSuV+z7bVovwSKug880oofF
ecgl1ZD3qNpGa9YoxktL/sC8XrfPlD6ackn6M4eGlX9SH4SX1BY/xNEGZwgaWDjHzIcIP7nlzRuh
G+pHBVwfS/iqmZaQj/pN0K1ANH94u/rJr3YRYt6NvBdWxjbF5hasSrgf5ga4+ItF9snAG8rN/kZC
L4A93+IDMdBKrLzB1hzrUl2aO2LOJxNGCP5HhJ+8qyhC7XEfQFJeR9/MflKy0gH4vI8U+PzFV1cs
2SKwbUKfzSrfPLWXQNknn9ozo/MhfPMc4uG91RCurJ1xlPAXftJbQHRhTY8QsfO1oSCFX6ivwl50
S4zyawsWyorZX9/ROlkFRBMg9FlHm3obYIE/S9d5splFYpzhjI10LuZDrEmHwaGe5x/Hu/T8XEq0
5VeUfWja4jlnYSxfE7Tsy8FWjwwcHlJwkXfBF/ZX8wEEaPgd3boPFgHhKtnZS3YbU4dcS/3iOcPG
uDJH8VIYn3Td9sp+3IIKMl5ImQMyMxGosxxeGn/VQgchc1Rhl7YMNuyIvS+U4xzX0d5GXypHDHZG
KoTeRXDAXiU+MMv7iwG7xSHCA3PLj/kbcnSLKLolwgBC7bwH/xrwPi28p+SLMdw9s4UeIVEtxUt4
YjqSmXKwnC1od9VP9ZP2Uj8xPQYPxFAuwnNp90+cXdVDtpdsY7eJL+LaeK5420oEpbnN5Mlkqb2w
t753r71LN+apuCNQI7UVHem2Yyttj88c2OFd1vsCnWS5qm2Rlh/Nvkdry2h6ry4lUbz+Eh4kU0Z/
M5/HYWetuqP30Q9PUW0LqaOJTk66DKv+snGNI2ntHP1mhw+HuB4b40J8mV+gAYLXrvgmEEF2J9VO
2QG05Hm4vsN/mDvabjwWJ2ZBNIfWduTLVk71oG0Hhzsg7pV1TUPwjsc4WBBNTEmCzL+cuhALJc2t
47x9xkv4nrEtC9bDWvwkeiCu10zgTwIT+SxcWBSucSje6mfsFDIHT+ki3ENt6WtNx6vUqo6BCLq3
EuDxtGa2v34CTdvhQC2sVU3szcqoeKUR72Noep3jsHP6mqRA03WToG2voYbHu/DX78eIsNK4KRkq
VryrpY6Arop1HM+TB6oSw5QyJc9CotS20Whct14LMtGwGT/6JlxeldpZGeEuCdl7oVJGIdq351iM
Sich9HEVFB1W55GXoZ9/iZDdLFs6G3i8JwUZXL1XpYHt0pD/n18Gszq0aqE7sR4k24E8YLVR2VAm
VVJurS/rK6+tbm8BSQdOn+cUYdEnrNNC4KTy6xd9Iitd8B2aCxQxERiT7FiFbB8C8wmRZeUGBRtz
dI9YECk8q3hPUXJQoh2JRtSimxCffSoWfeGbiAYkrM/VsVflTzkGL55FM/favHhc7zaE4IaWqV3l
JWcu8p3apYW7u/THL6XwDhDmZbawfot57DnS5ZpXRcR/zINoVdlFr5yS+TaxPA4XoybGYMJqQWWG
xplXPKr106iiXp1/Ds0BRmFYfwpRdLNAqVdD/dAIU8wcqS7zIXnr9YIS6vg0FoLiNCr00063pdE4
x6PvFoJ8VDh4wvZ/yCT1apA7tzBkUgIIDiVKRiGkyLt4NHfWfWM+Fu2k2bGPGsgbpns/ySceBxsY
sl6pExWfpgBOyejaFZTnD1MmXNPyAhx9AXmQ1b7OhnrT4rJinkmSDZFvTFqD24tjcKwETCeYMUbH
K1unE/1wOUPBYGYYBzOxhl2XsckkFdpWoIPRBppUx7LkD3KnFbL9DG8RIs6ABu/hH32aWu1b7SsF
kQhvXdwmtpawXZiTvDCwH6My4DQsmcv/+X+In9+Ra0AAFf+h62w+/9f/aKppIl4yNN1ScWfyoT+A
LvqQyFknmJXbq3AGcgtMQcd6IRNDVafEuqSlU6nRtlDgShJGff/zx/+b7zJ/uiUpoqnTIVJ/QHuM
QRsaLTcquF/9tzeoK7H2KR1EVDGEWaBEOBDVLhGv9J8/VwI79K/LlmTFsEyN5pYqz1/sH+QcsQbq
Kg9SRaeFnI8Kp1ilO6HRn0cdL/wkoqZPqwM2vINuoeeknczJNlc2qtVv//JV5mv8+QQkmYANku4s
vtGPJyDFmjgiD61cTwSLEJUCWAjhK4CD7QqnAPIf/ckZCMPwHeiedXcCLCbC8ey888e/DAfjN99F
ltCiKqaqydbP76KFniQLeUivHDQw0wML/IwVSMbiLcCL5gmm+pcnofxuAMpYPAwsJqKu6j+eREzH
bioKgYj1jHKf0ad3Q9HQSbLTaidYm/PtN6TmtShIPE8zp8aJWg5s7ZED4DJJtgoxBEiMI2IFOcCA
2ecuafwlL7ax3eK4qqpHEw1IMaJMbVIeb0HsCdJKyroZaUnlOjSby58f6u+eqawoBhZZc6Ze/RjX
o6+SdBD7tWumLITksUHJKfu/vDy/BunPkaPIvDuaCH/LMOT/HsQDTuexseTK7SrtBpvm0qXGrjco
fje8MQUlWKPPLlPRgWOw+KE3N0OkHfB/wDnsk4seMKKSujj3pFCYhAHjgzbVL6uZmSXFa1JWh2kE
oFHopSPW3llsg++8Siv7zzdL/hc9izlIkXVNFi1TAvE5D5F/vIyWpgIOlxWOAxZbU9/IoRWAOGxp
tYwpz3SqwtQFFrwZoD2Jc1nZtLMqefQlmK5BDGFEH74Iff8y4wpgIMwFxYdWMPX+2Uvh9f756/52
7lBUGncsXoas//rzf3xdpbb03Aj5uoysZStBtcFwtZxm7JSUdveYlvrs6X8dtF2kULv0EcBRk1kk
ptj87bv87u1RmLhFFUU9wtAfQ8BHWCIJ5li5sUb3xCjjcTXTRsaAmlApl46v8T41HS12nzZGH6Sf
f74Zv319FUuTVRHOm85A/PHs8Jv8ZwwOCIpWlSRTZO5CRKLj3QSzuZCVfFHPbx6+rBggyPxwOvka
mdSVZpzMgE0OG/vwRQAUTxqx/7KJpK/GiCm4+ociKWD3JJyyCXMl7/zWBd47nIgdNkoKplG3nSlL
zYyh+vOFSb+/s6ZusBrLqvmveQkNKgNIrNw632ktJXZdwRWIas0eQM2Q/hJvJsnaJBTOI8gvf/70
362LjLCZeCYC3FN+rAnq4KmtmrImjDOnR6A00c/s866PHMk37pGWUSDpm79c8+9mLVWEmKTC94Fk
9wMnFxMX3o1JX7nTwLNEcPOqm/nrn6/sb5/x48rAJ8v4RBmwiPwOk145qpn+ZfL97ZjkZZAUi/eC
JvfPMWlFsFrkhpeilGylpwUwMotYAwNMy7MLedoUvtRwrZXtAb/MBVMTzXj0w0myT7xyF1bdoRPx
h5qyRCZeQpfKoGIQjMFrWPh2MzNJiYQbYYGNdzgkVEZnYJRvPBSh9z4Dx0wPlcafb5w0v8r/Pdsr
oqiZCnhO0UKy/2NNUbWiVQRgQa6POH3RsIwvVELJZURQEMl5zYw6uePupuUA7sYXSromBVvfAor8
n7+K9btvAsmVzaomS8bPSafUDdEcC6V0y+xb8Gm2BzL1a6OR6OOOhF023k4BWBEouz9/7r93J6gm
TYR1hg5b3/x1h/4x8Vq+1ExVnJSEugQrQ+adrLnZy7zo8KMx6c75k3/+xHnE/7jnXJ+pGRjnNUX9
uTu26jCciCrAHaZC6I1QZrOVfS6q6PH/43NUWZR4wMzm6nzl/7gycg8wl1VG7prUbiaP3CVI3GCq
/7LXNJXfXc8/PufHZktQEp3sTT4HJEUjWOoKzTenfH0hDMgCpFylr/iQhPmGwLuBebt4UaONUUY3
Lp9aQ9d2tmDNmislXSvosSQlEO2IndBiIjWa8E1iHVRKUIRuhm6pArhpfWpG5D9ivy9EshRk5C2Q
wlH0QvdpLRNRhedffVjLsuxxzI+UjVbWvj11dp4GKXHhdOiIwcqXlq8igM+bdZBPH/jMhU3PgRLP
ZI88kl5+0X50poi8IA7IdC4zXDtD/NYbK46ntNpmFrKVmC+SgVIC7GOBualvVvkGGZJ0w8e4Nf3g
pU91EeEqdB1tUC9Qt79FmHir2KODbWgmNcxJMuxK054J/oymM4fm0vGosOYWDfBOx24TxYgHzCF4
DKfp5oenP48U6TcLExtKQ2MyEFGGaT93S0kyCQrHtJw8Y4AActBfuyS7KL18NSvrnWpEtxDH+IKd
58lKo3NtBSqQph6r/z4Pte2YqVfM68+aVK6loLhPQvIq6WRlykpDxnsiO9MYUNgpdTj+/mPV6cQr
Bl67xJToDAQHVTX+aiO+YGujS6UGj3lH61QACKpY70nfXzVSr6amvcqQoesO4HeU0RBJrWNVBmsV
G2Gj8heihDiOoV0FPV7O6JLK6h4vyUVuuiuWOb/6jMZsoyjS5+hLjieA9lYpdCiV/NZmklMMtB5D
brtHmq8ahgmlpjUkacQVeBaW8/eU1T5e1UZ7DXTp89ff6/R9ndcX1LeruoNQISPnaxJrC5Xc1WgL
tpX4Vked6w3MaZL6rMjZBp/FNgmzwxTIZ19TT34MGyKo7sKUH3C7wNwJgnvQxy8VCbL7JoDJ4/nC
Q5PVB7U1Pskwp5pvVk85dsRz3BF1k8E3ntr8gTMoY2oG2/9lhPxmoZAtaKkUnzRUmcaPycRLoZbK
1Yg6GgxZ7lfjtoFcutQt6pBppdlQtD9DBOxIMirkLCKPPa4HmqCe0rt/+S7zcv5jAlVkQwU3YcHy
sH4eUaiydF1fpLkLDgR5OjHTQjgb1QhDRC/X6lK3RXgvLoWifxuM5kPKxWtdoawJAlNd511BN9EU
/E3fDH9ZxKR/nzoUTmiirsuSCRXz59xe+WMnBK1OojGWAepdhYlUlsYL4nJ/5w3Vi5dO0AkNOXFr
A85WIPSblpyVvyxqym++B3xb1jPTJAeQHct/z/3NGBOhMbbgZc07RIDUwf+XCutf3BBMHYshGsZd
liBOVEj8nWkazew5VzsLWXECD13UP7R0l2AnoCw/nOH9TYfcE5A/YSyR1XgpWyhnvapZTbpwVrqE
awkbGeIcbC01J1mi1RdYNpK/LJ6/m6k4H5H/KmrUNmT5xz6sjpsiifFUQWhtj41s0Xqv3mBQLbqk
upV9dkvaEemPMgGLyd/+PPL+vYNW59VUMkBCG5am/dhnxl2Bu0mKsKOYtJvwK62GcbxRrbNDvdz3
cvowCYiH/vyhvxlT7NrBXRsGGyNF1H9ccVHneet3beLmMZJPtIRFXL9Negv0IzppHjrpDI/c8JZG
xgUV9eefP/7XFvC/3zZVVLhsWVIlXdd+bsz8MCkyNSlJvdMald5ix+jQZaR3ZPpO6ilK9EuHOYD2
tkZPWgBt0VOdKDt1MYjmU9Uqt3b+Y4LeT2ONl78YTCom+ds4PijtAYzfNsqx6BvV357Wv6cJvjiH
DjbtmsbXn6e0f+x/So26td6mfHFM94GCG3gyPyNM+CAo/3I6+N3AUCj66dwmdkLaj48KkAp7ZmPF
bhzDNTBwePiGk2rtwUDnjWWME2VjPf35wfx7w8zlQUxXgJzPk83PbZdaANYUTEJSmO9iq3jLR+kG
kmElFtL91y2PvXStysZfxuO/t6+qyJFcEefNOh/84yXQaooYjWfErtC22zHpCLKLT6Eu7v98edLv
7qkmUu5SyG/htv6Ywth2DWH4v0k7s+W4kS3L/kpZvuMWZsDbKu9DzAySwSlESnyBURwwwwE45q/v
hcisSolii93WZjKaSAZjAHw4fs4+a/Pcu7BwbtyOMzyG3HPCja1Sfqs06yK1zU2iOxsftoCtWGVr
i06rdjyLEQUCqcLWwsK0Sgs+G1kfLEJcA0MnfvdN3eVE+PPQGjRzwMyPtt+aPqApju4sZ2ANCC6a
uDlvu28GhoQLN4ERZXw21Jx5p30/H+elz3OAhLHTvHttNhAMaKIm3QkHuIRNox8ZEFgLuidZ12V/
1sB0W9CgCa4BEkmBBzOfAFVxjr/ibPHWd8GESVR8eQLe+gaNgD6T2jLoPR7yFGINOwEW80x7EmaG
Wa/ojEMUUrbFJlDFbWbTRD7MBJkTdKyZ/TdDuknoE8vmjrbjiWWgVf7a6YEXnR4OEE/ATgL6RBM5
qVZwcH3/2Chnf3JlmaQ+N8XjM+1b1RL2MUiO+Dt5PZRvA3A/TXY7QFxiaRrVE4DnTTkfAz4ZcPMk
/eXC+mJOzRi+sN8PuCmB4RrZLHRjrz0GCXq5yFm74z6vUaNVAFECp93LAhIJTVMvdOesrVJd//5N
fDi5sBygfCFM+P/vFpLcrggeQpnt6OlEUsXH1lPj6HvNJ4e2D/KNjGDhcu5lUXfJ9f08gul2s4qy
KrJdb1F0QpvotyA7WKdV1e0JoY4wD9CDg8toLAe3NvOiDrqL3p8+eyO/Ripzht6gTOST/OTq//xG
pkSnjRg0685QcC9avqyGeqvCpzQfvzpzK+fJ36ZyDnMjfO5//3+/4FwFmw3d9nX9fUaOaeB2acRq
NqbBy3y9a/RleR18slibvx6SSYKxMlJnIH1vvp+1g0oLY5KsGG5KiUHA+V9kZYY6y7tJR6xLXNas
xGp2ceeKRd8wyiHPY3k6bkysjIilUZpD5JwEIe9cvott8ZDDzDEDzAYG5IHKQOD0+TL80WqDDYVt
UHb4IC3ju7UPwq9LUXa2ew1fb60sn7iUSyznL0b901X/w+tkWrDuwF74v1RuMi6S55L92o3DlWa0
IJHT8qklbQoS0kdZk8Xf2+y7Dfil18BV9USkbrWPCwQwvx8Y3jwD3i8H3CiKvLZhYU7ybp8TrQng
KazSHU3GdOkA+vcBP0CgxLwqjdF+0SQlG3UdEU0QEtwIX211/5vn28ccbY18HUJaV+K82ynCpYQN
EtQ0Ho0TXzqBY1E/OJeOCC7Hxjz6A8mMksGgW+WT3aT3wmru8lI+iUG/KAHV4wVGL1P9rfaddRXi
PEUb5ROpalKQ4jgZ1a0FrQnzqxk8/BpLiu2Rn1traboX9BjfdhYImNKrz6PWAm+B4Q/GkYHnATx1
H4qYYy7DXkdxOuhgLc2LiOGwwMMU1s7j6f+em2NSy1UuKzIqkfye6J/tqvaH994jw8r6R2/f+9C+
DtScUsjZ2ap6XwBb8tNu31PkXM0Tou579EHRuHMMXMAHnMK40okwjkldPCVh/dxG6mzS7aMWE2U2
PQt2VVd3sDiuJ7vuCUvFMq2j5+S7IUCOtBGiBHe8psNrJ2GRpTNnystclNGa+9IxuPzSUcvOQvc4
r8WWx690CPjgpUq6dTo6CWR42yjqWZ72yTbwUYBh6DbHSBq8xXyM+3lVzLx2SGIAIjutMRbGUNyG
Q7DH9c8Iqy+yHp/0Eq1OkN0IOX5yxjE/2IIMFsM5aKZYa72P902DWW3Tvr2bAuMFXNtXYP/3nhGt
K1HcJeVja1g7aze+unNjmYNwJ/qqS+9CBtaT3zV3RQVQzy+p+pVzpmqrBgQUZlBsyPfQUiWau6jO
zn4/Vz9aXclpGS7xPvHYL8fuDtrqUIdS7voERZtXnFUt+Z28v6vT4mwq073eexsrokMLleZY8ObQ
kSx6vb3LGtQRXkTrTHSFqedzMthfc19/mWDBJf4XIx+fUqV/cqb68PYaBmVJajGc6d7vvrYmkrj2
ldzRTneo3L5GNHQfNuW5rsc3IcFWkQ3rMQm3o+986iv0QWDNa8+ZZ9NwBGv1z2OLJa9vlF0xtjBP
WeIHzwCzL5g1W0euHC25o7N+H036S5npL+SpNxDbtkUfHByzvaM1f5E2GN62wKctvbj8/Z386LDL
m+M4YxGDcXJ7t+rm+K8BnOdOTo38Cm5sM07O18RhuQwjb8H59EIvyC2FjnNwQ7G3h/D+k3fwwbmK
O6MLy3c5YPnvw8DSs+MmL8guVWN3N9+f3hW7UAExb77aorvD3Ppe5u7FkPoHrHsFOg+ZWF9xKnxp
vPAGI8qvBZB9Dctaeoo/mZ0fbMeGhapGWDZ70i/V+Q6+JR6QVYESuuVcLV8dpzpmigEUh9WN3xaf
FYM/GiwWNlumY5gmx713g4WREUhTTcWO7MCmxiCuhmeygLy6Kt3oLolGfjh8Mp3ne/xu56VerzuW
RQXaNsW8Qv1wcC+nfqj1gOQVHcsPEzrGgd5wr7kMZfFZ4tv76G7/+FrvxpvQkjSx7TlRJuBjqTig
wdSA1MUJx4ifqkECYPORNdrWNtKrw1RKjyYc/9wfBZPWXdGyfpyJvrntbULqeXU5nunSfgBUn1PJ
x50E3FI2bcvZNrf39DOllUdaYiMQ+lZDshaKxLl3Xrb18UQ+RqKZU36EzVe+2oWxw355lzgd2JVk
OlORcVYV3rqQ3dUYv4SmtxaqQEnn7X16sEm5mLgHNnLc6pU4L+vuIHKgL9q4rSeF/3N1TAH4tBqt
pjSAZt1l3o1nVkuXWtW+JUlz7BTvMiwOQwHBJA+mOyejUmIKLI0kTdrL2ANhk+HtW373z6LZeFba
AuZLoH/FyuZbqlxMDNuFNlrjEpC2GFadjkmOBZFmU9GPdiJcCj7KxkYlSTeevXfRBHlJWG3yAaW0
nj+VSLPILCp8sJrzKRwzWKgF+4hb4eQjGYHgBba2hb2nL8J4zwymE5RSyzYJe4SbTQ+bDlBUPyYY
RLTpbZsTJFrCBgyS6RlPMVP3kSXCSnAO0eBFW8hCSMbJYC8wYfiKz+aAjYO1LbAF8rXyBowePTqM
+skvbkCdr6ySeMzThzNVsBU6UONS+oU7vINE+ipoD/JidfQDf3bGfO1ieRPWxY2mGrQUAZonm5Z2
+ax848HM6FssUnmfDGewDBeeC+6WwsGDBxwpKGnyBlIsol3k8FxpcKljatUCDrAiZ9NoZ/OQGNzq
Rozeue+ONJHyJud1AEj6Fn3r1krhHgbRRR+3X6UXDquiHbe/Xy4/nD+G5xksDhaylXcHVrdSVTO6
LEimCla1y4qML+ZY4niBSsge3XU7iXM+4ifr4EdBCvkPTq+IKdAqvXtZJxphqISYLjeUfwxdHIo0
J59ffLISfbgdOUSYFhVbyoji3evYiIOA14ti149i1/YtPVGQ4HO6dcmmSOR0izKObkRtXsbY4lTG
55HCRys+m6rnco3Jwr4/OIoyr/Kyd6go0MORVShOW/TvveZe8OMDQgEOff4iCKdbFv91hLX2CiTi
hV4DSPZJPuJLe9E09XVqYqnlu+dBblLBcoAlBxjR9JAzF7lRMAVVsAuz4kWGzW0bhXu44udi7IAp
4DbVOTiltwXZ/BCjkJAG4rxvV6N0j1YLBi5luWzHuUaYaUuzhlYajXOnkz4+WcW0w64Z0be3NDBM
ziMdIf+LqVKEOR0N+Ph6YVIe31blTe1LNOw2TQN6Mz3Nd1NCBqP/a0hXfuLec5RKczyayxF8VnJT
w1uC3Esk8hhgCvtXxS5i3bDg6K2MMCZR0yWXPkEqXgUJOAWyUCr3mpWZdLiV12AcDRDCGfbGWH7g
QoBAvcnKVxqpAJPqsLmHDiw/wog+tLE0aOxjOeBgOqL598omBO8g6NA24FBQe/Q6d690miizOly0
Az22XXI/pSX0jXwWidPzGQe8wIwV/P0c/Gi/dC2O6AK9G0N1nqM/7Jexrpy8SLsC+iE1JvNL7mbn
Y69vUwO7mv+vl3p/ROtKeMMS5OMu8iApFvCFC3LsYBKXfaN98rE+jJJdzlXoUpCjcZz7+XPplVnK
yq75XOlORbjphcU6GuRmjtsTY/xm4Jg+0ckObviTj/lR1EOWhpQUoRbnsHdRj1sjKygylpeBsi8E
9Dyn5aVpDl4kzo2S+8v3v7+wH7+iQyZ/Njb9JdsAnBp1CxzDXZ3UNIDVR6gyT0YwPsisfm3YQ6A6
rX//kqel432cNetjyXWiVvbei38mVUL1x0FhlwxZtLQxOezQONJsKTAa1evF1Lh3CjYTXnB9duf7
R4ywEcSMxAh1P5f6JD3mzY3GRqVodqXPNG+ISONpK0akDY4moU7gPOLlznmK6I1EV0BT3HTmlp67
nLBoDoOyWXo+862nKw2vAXLb5x0c3RVz5TyO4UtRvFW4Et/VGY1xDUy4XFg7mZtfBlFdF1oxLgIy
sQiaV1ETQRMWWroy8U8gN9vTdTx3n1cKaBICQEzC5JLTZ7GE4/8t8aFOOMDxfn9VPxy1jFmLUhCl
aTSoP4/afgjwSotEvuur8jUbMTgmkxJMZ+DrDqa9btpVQr/j9Fki86MBBA+IRCYJXfuXk4HqtDEq
TTffQah+TSZun5jU05g1T/mswRjq8gbuz/H3H/aj3Z/KE4p3ff5yiq5/WHl0UacIkiEfpmwhElzN
UqDTmrf+Wjr7xDeuMlkd5/jk96/70Yr3w+u+Pz8nk5110tFzGpuHrY9VPZwhdehN46GW3V/ezs/D
//rYBFh8kKHGhdhFJMaxlFXhXaq86X0MPTBl2llFcjsMXb+Kka2HZGPNOmuwcSnfHMzcqD5N21GP
6GX3YWaQNzS40UGgvIWjdlb4kknoR647XCWhdQOrcsgDAKdWhshPM15Cl14sZQPLC5xvCRrJtWki
yxuw3VMwBqMEcI4zfWlakCZTesfaCLsX8tQmKs6IaWmLpttE0a2Nc9vDqbnE9RMd2yfa7sQhlXQj
VRrnDQP89YKTFwljSayvFUdsNhQtIeSdA2Mbdg4ed43CTQ9jSKRU68Lpv3WT3WMCx7HHaJwtcq9D
4IaQnHvgl3iasAU3MCbSZWjCEE6t4cbOov0cN1e19eATEQ+KsYGlwjqMhgc7nLDBao6JbA/YPZRr
L9XOh9RZ9+BnYy1606Z6XDtRs8djtjk4dYRbFM2vOPR+ssV8NGnEbEBN4YHZ+l7UmWWlQndZklcv
OV1J66EDR9Ho9oNTOucUfB8aLMo+WenNjwavQJNBN4RHqfj9eOJ8GeJbyALhZt7BBHiP7DYwV4Za
VpBw49kdyphLcCoWOzdIsDTMg8MQJ8kuTPK7uqWsWZqUfXNcO8zkrQjKr+jtMbfqphktkZ7D4oWX
0AJUB5u1zjpagA0HGsTv5+AHnQI2PRboPEyWG3KV7+ZFqI0ZmsoM5lGQb9BP0eGuk/EeauNg53wq
/LcwZ6epTxvhr6dahNmeEAizR0mGPKQRURPNtmtZhZviDlc99Fu0Om1xLaATF347lh7ZfWdtAtcC
Hl9CvGw0DCgyfbaG1vF9jbto9/sP9avjN+hHRAPGHEz5pH/mEfPDiibc0c8b08p2Axb3FUl1UGr+
sZFut6zNYWOIoFzJHHR4bhrHCL4CZ/iC9t4Qb5CmSLdxyjEAaqUf+Z+sQx8JMRBtUzqaowTvl8Rs
ODhTGXQstqUfXbRx9qRl1U0kaYx2bBqRGzxOajjeyhmOwB+voqG5dCh9LbqAk2ejvPt+k0fFa5Ny
o6DUI3PLX0fcCryep2gL/xzTGtQ+tvb2yTXVP1hB0UYgFUDgRmHnfVVTT4LQJW2Uo8+uMVJK6fdr
R5aNQN/j/IxGhKs7TDI+66O96EEPyCSdLoUOu6GPXvSxMq8ooFHdziAGWcHsz9lWqN6M8SmcmC5j
9h1/yGLdF80VdFS4JzgripIcR+EyW5y401YJXFV8O5lsI9Rxx49vWawAVBbS22WpsHHbLThL+dZe
mjjkWBF54bnyBTcl2gNQA9KXkaDouplrGrzSp3j7oCorQmsotLVelShPNevWd+KHAhnSwmptY9GX
xEq+5l+k4tnrWYLdpH0JHX0VOEQzRbdDyLaq3EeIpa9hEO6HEPZTmDir0JI3837SeV+wwXycg8Im
sx5UXR+Ntn0xqfV1fN/FpkH1nye29OYYEfP3fXcmyoYCeXQOtb5bhXH/dhno1kGwG4R2km7JFtKS
XldYpgjvBjtkjo8QAVliO5hfZbObspk7OuqPhRyfPxkLHw0FBGmWjmiFQ+37qtpIMSFTjZXvhkRm
YCGtBXjf2zxUw5bzHNcnFjedrWHiOa9f9NmkufGJsuSDoIUGQR+duTPv6O8TvNhdV1U+B2hCcvv6
rLx3PRDDnai4NshJd2Ks1hN9pIsY1vJns/iD1Z9UCTUd0rhEiO+z7wU19rbP42KXtphIlkWysyUM
Mw/Q/cqqaK+SNCNd+M6dwxzY5EEEPFTtglLi+xw1/tYskkPQVuaZNc4WgJ0AQogvl+6cde0QXELL
XGGYdIx9jEOJLbZENcSEdf3XLvafP4VF6t//xffPssR4NYyad9/++yhz/v3X/Df/85if/+Lflzi3
SSXfmt8+avsqD0/5q3r/oJ+emVf/+92tnpqnn75ZF+hqxpv2tR5vX1WbNad3QXg3P/L/9pf/8Xp6
luNYvv75x9MLtwAaMW3Pz80ff/9qbm6l7c4nRfOfP77C37+eP8Kff1w+1WP2VFAR+uv5fvij1yfV
/PmH5jn/Ap49i0R1Ms8k1xki/etfvxL/IoCnTwbB2qz+IO1VyLqJ/vzDEv8iDcW2xJHUculnY2Ip
2Z5+5f2LEJwMlUtLgad7uvXHf7+767+Oe3/duI/DXeN9wknMKoi5948aCAmF99Oj0NukzqN02pVT
i018N7E52IpaBoylUcvppSaBlBKlLqtKOFSMscbKUs9f+BXcpNF9ESjs7dnS08Ks4YdL+feb/Y+i
za9lXDTqzz9+ycfx5jzLw2zQ5GP+Kg9AWB3R1A2KT1PtftYIY/EEt8Fp+ivK6OgD8vp+tMkP593W
yD3Uhq6lPgvg3icfeRM+Rzt6ax12tF8CuAYJXFc50bAbmwrzLFZKclI9LTIlF8ULSORnizy0DjQa
v37HXhlr2I7ASHvQU95iBkOdpPmd9ACGJY2N70WcL0s9e8T33dbwmhKK96xF/mfa2XmBI3z58cg/
nw5ZdWj38U1G2vt8ZtuOftyNXoO1gAeArX3ovKxcs1jtsgBvt2TAk9XP43MvSvQVjWrOCvpe507f
Yp1P2WjZNcFCtzxd6ymF9qonNYoDXHV5PfoFaWuw6LbtDP04mFG9j4WLvWrwjYtk0VvQnHsFL4On
9E0jMNQocfZcDKy7od6C+2hNnK0rP97FJMkW087w6tlVvDXXBJYjlu0JUW7GsuiXtyYyrmVgG/jw
TTNiN+nXowcdWYTZzP2uMJ5f+kV6OUBzDvS8pyVEAwiKt4PyzQSoU8De6BRndlvehaF2rQ0huELJ
Y7Lc5c4UICdSzIy92NylNR8+C3yfCKR89ODcNINTrbwu38IJp29qctKVQxe3C8J8ZTnzlZwfXXPe
cpNrANXk/aY2BjgZco4pASUrm74iINrnpWetDbC2gHphhlnZ17DwYpiKFUDtwAYmYoZvIpTJWY8f
16L1nQhzzfYx7O2v0qcIUs0DPJj9sOgo0MG9Wd1SUKbvY8m1S89R0zxnup2urMRPV6MWCmRtV/w5
vWe2A/vdrHrAbCMBWFwsXYtjZZzc2/jYrrBjB0kG6sqW1oWXmOlCTeV1RX4I2F0GpSlxt4XAKCYQ
xFvq0ZidCv0r29YWVaXGbdOXcIlA7jklZMS0CfOFKs1X1wPy2mgAK+i3A96AeOk0S7VOf6Mct1A+
L8J0CH1nJp1TLPP6B+Umj04RHcrZiUekjzXBnVVZ3jLIxZEjKCWsyFlSvFWLGh7QGOq7kSdZjHV4
3gN6iOfeo8FKHgYnfTz9Jje4TR0miYNj39GZoggqwUtNnMdVOoHEhJ7RRR21ZlcDCNSrL7YOkXRM
7HstTNeVG2S4i5OStgvUOFjsNRXXziuZ1tUUvXlleEHS+QttoAtXc+C0thIkro/dl6zjTeoLmFAm
WWKIfr1G4dBj8ag5/WJGXR0Cg4FY9IRABjaWjU3ZKyt0Kj5gynppsCyX/ur0CcIY9qAsxju7R1UZ
CkZqUgOa0jvEO/N9nzr7rXeR6db9hZX0x37Ks6VmVCS1uXUyJROnOHGWLEu1ptLbHnlPMKzoqoWY
35PmD6BHFhbUSd8qrxUlvDV5qJXAQrqLeYbRxynbTqt1i+0eNlNeiI0PgFsvxFwzrWW2cvrpW9LN
hD99ZvxF3dUUw8FTA48POQlMFSxp3BGDivqW0MarbsruqflTouut7wi7aTsex3QT5vJLDfyJleMV
SkmJ5ZAGGbXv74sRqU6pOQZcNUDDOnCSJJgFlBajNxYI9dE4faFPn/N1xh/mxYjFTkMHsBLcUr/K
uF5cOalzXFBUSDY6QJVl08sL1HxqEXcMJW6zF4V0Mc0bTUVtBLt58yrU7lH+PbcOlQikrhd11ZFj
NJZeA2xDtPetwcrmJ/RCne5N2TI+pMgex0nnkO5vsUiC0T63WbRMElxRBE7cvEDkcqYzSuNSN+zv
dc4Wgdci7r3MnXaE9JsMTOfkqkPMsUzApS/slKl9uiO0EOmc/TEbHLRXZ4hu64E1YoTX59u86yFL
8mW8Q/hL4j7k0xXogQsTCOOQ8ez0HW1zmG9RwT2SJBhkeRqmVJnQfdMTJYEHevVqkF8mTmf2OHdY
p4+GVWHsO78QUQozetg7rWWCya/jbabH98qvrizYNgDcuO3sDeY67MPbycRDq5iYGp3Ckkw8JZwB
ZRV+PQ2RqWc1y/TwTUkgPFmkI58LN77RQaKLbzl5+Qvc5x9FVsMLNNI3U2cDKhWbR5vQAm6YWKt0
RnblOBRdOrh4KgSANMw30HKp4tWrVIornKM55lE6B3i/ok+mX2n5uGoM8zmkYW6Bvntu7iuvrQA0
FL0Qks/A50Sgzi+bFjSS/aCyGQQxBGengRmMbN4Yu7xhzqOvNECvo0UmT07qexMHJOQQVQMqujuN
IkuwrJATe7IiuMC1v/YCdgnd5HZW8wBXtOGTnc8vRhP38baazWBpU/XbiQFbM7ZrrC6XmisfzQzL
1CFMN3XnfptzQ8JkUcnnJVrW0yrPSQ/qABeLChL86XdlXu7TsHouqOcgeAJODUMHYlK19nOW4onC
3qlXUWvmJ+po/y3ie3d+ZUyVaXhOr3KreCzZVkkzYFCPGXoHkAHQJLIiWVq46QmWZDpUfRZ5bjz6
VVqip2kRhuw7SZWsQNhcGXZRLslwvVCtZhCX1RfFtQ18XG29Fg+ayuHbxgxRmbWPLj4stT27Jg1K
X8aw7U47tkGvwKoV0WsSqQ0VsX6V0cy3dHILfLnzpePTrzo/fzzFARpu2/SnsE1yTxYA2Fnvi8MI
LX0ZeJx+reGhqdhUkpRq5KjSt7Rsv5W2d5072tKR9OFg3EkNCiBokr4Vw5FcQrUcquBRGxhco1fO
ofNFJ3HsZqtlG3S3ORq+RVuykJlTflYAHYuIWlbzNbP08KmLAcfMoYeG506ljctMYxeadAJppK/P
QJZi0S7/nhZc0xh7JY/VZlEqLu5fIYiBTWFX5TOWnSShYlg0GMaOpSs4YF6VFs5MprWJIqZ52Fd3
XTPdC5dEtL0AZnSw0mIdo55b2LSKLr0BwBmH4p3tRiul0NvjtEC1NdDW1KQQw6eXtXUYK+2FQwn5
sIyp0gZNus1887y0xYxwGh7CDIOTcl5WacZRxD5cnVqWj/Rds4jSTbQ0D65CjGdhkXO6FqrV01WZ
Y7AqaaPAsKVfhDnxleXwFpJhj2Sjm83e+cs+WJAsmW1vmctayJPZ3vgS+kiGXJuFlIQx1kq0yGGD
o70KG0V12g5YclfkN4I51F3qU0iXqoHcLrS1e9lnb57P1uoIxg+e4bBkxRvnjY1TimhVswWPhfkV
CgDt/TB60XupCNsUIuVxO81x/GDjX9pkx5MhtoUNLttGuJubUpTJqqyREwHRiPPPaO+wlCAsilhA
uzEm+ZkiKXAhG5r43iwKlT+rtr01K3JQFVnhleVxXRPnYRb/dtZEY+E3Na+3NKKcxz6W1faAvKPt
78ksUCXv3oKMqYNaDBI9/DCmYLaMzOaqIdDD3yN68+fXz7uU+hTSOr3v15mbX7d19pgkxXWpYZsS
IxAMZoHbaR+V100Y6TuPtnXbTR+z2YmukOxDWt3s8yTSwBnp5jpv7fMRUwXdHvRNaDBWlYXZAm2y
j0YqH0/DT3TQ9BVu5RK/oal6yidIyIN/iayGYTTHc3LIr09hUGx+y3owjqfFODGwx51jkNMinig2
VyPRbwILpmabGsQ9aU06DWk2t7Jt1RdRY59QUHZdWIV/LPP4eijUY1JyqjFJrw2HIfpilcYqnAgz
RMjunOszJEqlz6fY13Ppagw09nBLO887YvBy1k6yHoAzjLM3lLjMbgLuTKXfBMebhdERQrp6sI/b
GA/C9DEKatZLN8eUwAZgDyvS3htjfe1PwUa2I/ufz0k7SRQZzpQeuzlEneblf0rpfqrcArboHG34
lPE841vQscDWdbeLlPOY5myk6GzuMpHeFNi0EAJkj56yITPWS3roObsbS733j20sjkNhsUY27nkz
Oo+n3XHSOLiabnvI+3hfEYJzoIibVeJcY/v+GCuiGulNLwQoK2+O4rM8OJL7JBjksw99dCHC7rqb
4waRA6kOISn5MnnjDnEMYd9z7DRajHwgWql4TCovyHwQBFQXtXLpDib4D2PnySxe25hFYpIubanA
nbellr6exr7n9vE2DmKBCwqPyGKAkR6GzC1RTNGquxyikFfM+wu+llERf53jBVqHj5nPobuLiYct
NwVey7Xx++kypnlr4Qzdd9k8phUb5uk2T9FN2pIiFkk40YofXYeGv0NdctFHrD1VWzyaiveKh9M2
Rm+3pThDF5J6phYx25iwWCdv8xGJAsy8oN31E6vdaRzP+3Bl2zt95G3lLWF7ml93vX/RGzcjPW4E
h4RIo9m+Emo+UmdpN4qiR+5kb42FqKzrxvVYz+fcPiJBHUKW48i3j7XhtodThOrpotTz+LIs03Ot
5EbYWItX7qTtNK36ZsXOl0b3nyIhDl4mrzOX+SUNauOZm70UjtdtScimm6tUZ4mpumM8uSWLUt+B
Ftfmwx/aUDYbicVa0C+nfmU6eFNP5B5NDzNbEdBdJtLVKaiccwCG4rguHYQTNmj106FThhuXhCth
HgGhUcZYSAVfPTletFaJH5RGaIE46YvLBrkQnjZw/mKTnKiOylyCT7etpazMcVvGxkVbCkj8Ac1+
laGJXRRaV0Um3rrAgxHUZ6skddKN+G7KqtkGHbOmDYPN0OnoOdvigs36IvSJxNSUnZmzXlDUE5Pd
cWGLYtjJlUFbX3OT5nHued1Z1SVQK11Q+NSF7piMcu+IuNw3XomN/JDJYCXJ3y70IocZO0yeXCU+
kFVB5yf446Te99dFFkl93eW+sRF05LlxKff/fCkJPPd6QfPZojfx7y5DGa9YGvghhjx27jk7smV4
LFTdF2t+6dObCEyClR0lKbk//bANaF+QnhGvTUr9+6yLr0gmuxt9bLt9RyC29xzcGkLLa1fpNIKW
b7Wq2J++6IaJDasf7f750V8PQX8tUuSr/t8P1FTEH+pmzAk4gDhbDT8+zemv/3nwP0+GdWSB9QZf
Tj87fXv63z8/E6dn/ueH/zzm//izd88a5wBjOzI1f3+8/PQhOycBAPfP65zenvJAfjcN1t6nX5y+
4LW8j5JRkjXUaoUGhXdLwdnOf7wo4kWKeDg72UAZOrogCy8sELG5TWdGjdRtWXchN6TrAwXZ2Sro
buT70HNv2tKvNoGRF5Aglbnts2FbNUW716PHtsFbiGvZ74MWTv2gggFjsszdt+A5KcL7jbvnfTv7
0w9PX/DqjlZWCAfdCS0AyCSSOMWlyOzU4O3DLPH3p/+xnHr7ePY6HxqDxhl13ZSBvZGYPu61ujT3
GNWa+2DsbvA3B8PicsKkBPKcsv+WAQeOs3C2tx9aTl9evnaNHL5Hhklqrydb5i0fUOcokms9DhFQ
D6QAdBFRt3KLNAVcWSIsFPaXTHPFSzuuk9Haw4/AsAC5xjKEr2yYIDYcN3fXmK1edpKj/JlwsJfw
9SDdVibKoIB+IxOSwmY2QWuig6Ng9kXYfrJH4+LX+haTPiaAUJw6O5h1aXdTdsi0DVUcND9Ty6IW
h0CHYRx/CfVw32dI1agiIrHt/XyljCnYwYPY4I90mbr9RaxiNJSe+6yC9Lq0bHeBPKQFTT9xpMlI
d+LIumydyV9MQXg10LFhteH1pCHF1CT2Ca151/ppet5ncchG5xcbyIiv5mg/+wVublqFgUbX5y94
u6MNrJrnCknp0A3rocqwv3bKrYybaydpD6o0iILz4QJlOccVl4W3cnqgNLZ/Rpngsmj6VadAuBZW
P6z69iUzxu5WKWWtLRtYQ5l7azQFCNUZEH7m7WRgZGeD0yOixr2lzix5NeSYtTGAPHJm3i7HT3rR
lPQp5nO53YVuTQ0tJbcDNdqso9shd12CltQ+153ah1GFjj20W2zsFNqs3r9z5vqyoHfTjCieF/RP
USfABQN43XJC+r1ES0nONx8PXa4ZOy8ZKUaC1KoAuy3tBrEM5nxVBYjCVt25EI1c4rQ3nqGJW6kS
aSjZW9xIukcDz1syMN2qF3dmTBqaTrFzs+8M8rb9RdlYPpoBH8J4Ue1KCw1/7nLILIPmhXfAecUI
xDa1SoTVOIB0dL5WMXYSpDR89OtbW49oqqcrOcRtj7eRrPMYOFsYI1sRpjykk3eBTxHiCyJ85M3k
4/RlAgy+0xvnTODzZnXgfltVPnM03IWl+WizNW5TIjHqw/q6DdKSYww5xKTmpbCLJZ0abdBFnEe6
7x86ctcMICSqtU5LdBVvTCDljjutvF7aG0c1NII6xqPvZCH+9faV3gebQmnw05WBzYPV37tNdE0a
4Ysb+NvWYrHAgO9auuIyN7xjEJASqX16soz4Smn9eNSU/p2DKykVNzlvNflgRC2COq+9LhXkcVh7
y8wuMSL534Sdx3LcSpaGnwgR8GZb3pEsikYSNwhRV4Q3CZdAPv18CU0vpjuiZ3HjUjRVqKpE5jn/
+U02hec6Evjy5CdUdSQvLYhQgVAfg4GknUKijRs6yRR7PtOpfAINfaYqf5gs52qUiLuz+tF/dNN8
RDzCnMSSGYcxo8o+vhklNi4+8sp6Jpm+Kn5ZI/r0vk9YtjGgjfVYz/BzBx+4KvElfuImND/q8lMn
gu/LHJRPNoG/Gp2rfUUycyP+VFGFoTOVkbKXW1GDIlSkaMRaLJmrudup2L93TtudBOLIxU5fh7Z6
iHLCqJZRY4+R9SSn6WHJ5XhB/UCAbdFtAb65Uct44+XhOeyTvYpbglGlyvZjS/zRRPIk2MI59XqS
5xDK1iVpoLZczvlsZOehKu5yKFr2TmvcN7j/XJ+dyfVejIzuLPenQ5xijkkeKRUMPi3D4r97rkfS
JrEQdC9NP+2NEV9DW74vS3SnkttFExGacNOWTR0eVdb/itWDV+WvGOYc2epeMym38Ee2WYPCgOHe
FsOR78ME3iu80+A7l4iYg8qeMVM0oo1HQVI0CZp9R7y0uHy3jILi5QQZ9cDwlAkHPaJ200p1lHU7
Yefl75Qd3M2YFqfgEAu9+bns098OuShZ3DwusGbDcdmYVPFirqDLl7vCIpCecD6JVZ7pjr/zdAab
EI29HaqI3DHv09VYhgHCCLTOpMTYDeRZtvGj6u2HtmlfB9/6wLzxidmWT2zVOZ6qT2g8JxJlXw0r
yQ+3KTTS29A4ewONgkwwVZ+q29A2nJY4NZT7Gf1m1nZPWBg+pKJ4XQy2jahpHvJp5072Z2pTBtui
O9Wm9S4T+znwxSEZ+OiRIABreWLjWpTlcJQf515cizxhDjBiMI0BNu951SH0U/YPa27vVpnc7Ew+
2T74gRcAtKvGvjTusMtKYoTM8tYl1Gqk55J0luTIxJVVk+WUAlO5udr1ZfDNoefaTNyXpSKOKJ3x
I+/eDdO5VuARteu+649GPxTewyehvVdAxuzuIQ9/uBjU0rHDy+qmn3Ho/55F8IojQwRPZZ6Dt5KP
Y5zbnwv3kIS2H1o4A6efHsIewqJ3cekx8Urhk5XBOVH+pTWqS2SNO6sobTAX+QAGv3GRioVA4OM8
nI35Y15wqHeATstQ7PFR2yHa+wWe8m35tiQkwicmeVUgnm6M+X4JET9V0TejYkLBtjQcy1LQql6V
Uaud5I3HTPLdz4LnPqx+1Sq5DM09BNQp+w4KsvgwcsS9Tmr86tnJhhxkCTNIci4s2CVM7h8cA23M
wzDbN2mQXNXlkDItUXybveUPmNh3SpWdaNvfXXYNc5ZhzXG1BT84w/rHery6zhXkFQjvZtRflRLx
wbeKic42fF4AOALppXTYkqhVDLnrIhfb0gru7lIT30YrCSha3WLc70BHvKsPvGZF3cXgZpbudchD
xF3lI3V1slv8Xu0wT/7ADe5PO+OpPvQkoluJvzOtvagM70og4ylva3aDetBTpnY3hPNnX4hPv+fU
r10WoVkwYvUAldsbFr17C5Q7hD2UItmdCWNOJwh6cPe2vUfcbFy3tFFe8lMarDVtvB6nlAckhO6l
gWaiCj21M8cBi9og7YnSFmcjyN+chf5IVPaxml3ai7Ruic2lparw03WlE1yJUm0JSPoGwv3sG46z
zUsOep8Q6dImkttd5MXKrW8LRZJGXood/AcAZdpBZCPNMspTbhCWMBfukd3vt2XF715iZMehnX6O
OJwcwJfmTTePHw0D1BQGmZXdm0b9NOca7lvNmY61MzmkhBwYnNiuS9JR832yWSMyr76PEcBpAVH0
UGcSVg1wG4frg70QSR7L8edCxt1oEv4VNCLdKogPOor3LSld3pNSvBnT8uBn6VtlDnhIBkSrKRg3
gxyvue0dpW+TvmE/FTG4SUAOPCO8bM8YJNtAMPvCZafc7DxmXZsmTF+FF91lFepsHd8pPl1FfU2t
5wegUktFL1xU2XOOQ6CM3ZNrtz+n8ckatl5ofQrF5JX/FngR1OvbUdpM4OTB95CtMn1Hly0PMHg3
zHhBxYi238AdAoZ1NyYpwfrPQs5u+39/ls321qW87zAE45Rj+EwsFAvE5Cl8Hl4/WobOR7TWcUp/
dbDs/vWndtqyG0EW0b8SMbuaoR/zdI0XnfRDjDVzzjjeLsG4X3g4Knn9T9upd072pvBA5HETgWe8
1hHxyzHPMaYY/8dWwU7IVc1Ojbxm3GbFK7E3XQMwB3YW1cXB4kBqU3/X8rUDt2r9Wv+M/1pkmxEr
BzcbjM34HYpUS4z7TufimZ/y1DXGxnFIe+P/LeNdugroOMfOYDGSoBXx9+uPcGzUX+vbMeJx8jp6
ILv25DTwtTFIe2If2logdtNgfukLq/FkY0QJzJvJ5za3weamw8BfoGKK+OdURUA4NTfOsXU9VKg2
3G2didJe0qbe6Wv1elGSqBh/ODCD9ZO33bhfXwCDa6cgAWV4mkW90w+nr0s/raFfDhLL9bXzGMI7
JnRb+q/T0HzqmGRbFYgJv9rJeKvfHv3y9Fv4r5cacVX2TDUHbiYUzQSKr4zBWjO7e/bvg8hZbXyv
ZwJGIvhOf61/p2Heb/qfJm2L24Bm8Kt98ffXcQo8mhnJPDxcEcXkQA9bCxwLhEKkwUF/K+HHTR+e
9K+ga9ypkQ4FVYNrlb/1Q5mkYWFmzL1abZeu+5RNfdcPqX8nah5L9aR/Q19T3fxJH/91UTo/WV9w
0nhn/VQ8xYOcyBClec57a306/XC+HOEHPjrEWdGifIvUCZ9rqpd879fNrerwPGCIFWrfRRtgscPR
cXCY6mELtanHTuwmm0lH4mRf0OBfHe6qXJJyqwy/PaaJaXDcL/d1gN8O+RfH7asxs1wrT2CUUL0m
Oc52ZmWeRibmtrQZB+ckKg1g0WbNUoQaTdZ8PB+hI3y1UX+aZ6bZ2Chlh7qIN770xMnroGSL/CaS
X0RaSw4b+5lu4bOa5oqBe/C00iBcwUKdqkcOScAyPRRxxavbEA6N8q9HUrA0NPJ9fUbIl9pVenaS
+qWZkA2oELYO9hSCGge4obz0zfSs/6siYe9bTRPTVLAe0pCNOv4wHaygZ4LFIYJpOCao8dQcsuA3
LHDSlbzl+xB3ZDl6QNRmBvKtqNjQBNl7pwveHJX/dOog3PqiwztKU4U5IdqPxRteioR6SHmA7L7N
tMlZODPciTbOPAdz7Z0XfWB1ufYQEIDGpDSwdyXm6wp3o6jhN5ss2Bm7rqpuGNgyq9ITGAC7ctu5
zGMy/C4MNztFXZNuwVhZ3oDCS7XchxFr5LxsHhJsBze+HpmZAwyKvi5+u11GqHFC92hLrr/+04QN
w1qn/Al/Ym8aAxUTw/2z7KyTWTFAsjOz2JrxXgzt97q1anxqi3wX63Bgxz0oi0HLEI7N1h3NF6Rb
TMns8iNuRp1KWEPiZUjRJDEeuQ69zjqcpHY+1QHYQZ0CdNvw+jZD7BxVPDCJLTmGMRpAe7UcHb+p
DzbBe2Zbuue2M69dBBixSBIHpR5menZzWyH88lw1XObKvGqgim3MVsL/mw7ZjNLFjMGyLT2Glha8
t7J5SWKK1HWhhwHBJGPt7zsr8vbYkY+Hik5mCabsWPcM/eqq7amwmDuPesm3BkknSnr5wRM3f/Gc
82LwqY5TiCkQdaMRhqfaW+QDhPIdYxXvyQwuUWO8q3j+nYXK2mdRflifWhByv/ELI9vPdk3EpJvU
Z+LF4H9p7bgLiWR2msd/aAV1XxnAY+Rmheam6WB1/ZCrTO76BJV/xrqQpv9eIgvdthLgdCy9wxRR
t6jsKW6Q3mcLfxnk3hZPQu7EMX11NDNDskfnyAVmA708TIZjjXNDVQM1pzIwEEXEF8e1yx387XLk
s82+e3ETErwUvfgoKQ61RSqnnH9TcTZYgyy4ddTNdcAbCsnnD9NiOJHK8kYf6G2XWRG3Keu7kza/
mXenG5g30T5128sYi/vYpzfLz7/C8iGKKI1E2bkILkCd9b0Qj6xto5rf4LqM29ZnD7DwX7AnmgjL
HG4ROaUJOOGcwt6qcHDGsAyWxTpO1QPFlSVVNVwPRR6e/dmHL50Hi3o/KKGIDJLyaMipBnuWErBN
GqUmCmJKI9eXjLomCr0yu4whFH7GRevQoCuZy1F+fBSakY/gjwkS/zLd5u4p71sFg5BhD4MbbmCS
6B+H0Xn3chq42jiajByLqblNvthzHBzM3GfmI8fiEAdMBJqRGOPmUMT32RwBcKHMKwUvrnaoyvST
SCbRdWx9L9vmoy+9lyKFB6RZXhwdVI8My9RQgw5xA1fa8rgMSzIJzT96frYSc9TEPsyTXj0H3gRY
8UOyxMxp6dHcFGUzEVQeDeY6s58T8DdnCq8iLz5sq7o7LWuhjtKfhiRatGeobY95cChlwP08Y5Ew
mjsv5sAfVETW4UAHas7f04Q4Uw0DeRNMniz1ug0qOaqhuXi1FBhRzSvs5namJ3GKbZ6ScOYnECtx
VPgHgpjDUBVFXwJEZiSIM6jAw53fyZMcS/KgRBndKiM8tJ59c4vpG2rGDOiQBeJPNOsEFmnfgZoy
our2jWj6fdg4L20fiQtDtl3WYEblWzA9mtwrz3jCPTkNcZ2+/bsd+08TS7i9o6gBarItsomPIHLp
L5ItPgR/x4zw9y9pbHeQ6qDNw+khLLFAlotpJG+kHjONHd2DS2A2stdTxXCuS/p3TLSPOdZ32y5g
ph0MX4TRvP4lT8n+V91+GfIZn/LaHa8F2rD9OvIrM/9B2RaJXizzXjM98YsjCNUCN2knCDV9B2kk
qT/0xI7kFhg4DG/2y5J96aGgH7bvvS1fCisCrKHfmBZWL0Awkr3Wf2bdfKs7Y2MaSFvW2Rks/k3b
RD86qX7ImQ2oyZl9iihlE7baBN1H/v94OKyii39nBVs4nUGtxngH3vn/FT11NjcaHNgBmQEcimVc
h6JMfsMwJ6K+9l4U5NBT1QMjukYMaBZtV+5CPvIm1QZTd02PMgc2vpmDXXOVRMZqaLrmbmgmY5BQ
FsVRcF7/5cWzXu7lB++JuKSJj+H44D8sDh2O2V7ycqR/mxhHRnqAJ0ZxoQH9phLet/9OJ/f+XY2i
6dD6ZTsBrufBf8QkQeNqqjYXw4k27VSycczKeogCyKMGRzMZMQ9F+9Usc7jDSsnbiNAiitTSnIsm
54agk4MVQLnSwL9bNM0nhQmwZ7L0RRHyS/S6AFPRZygmCCfhYfR499ZTFIBtS0rRdSo51uy0epm6
mBsBCnJsZF+6bEr1OsXuANzf4fP4y7XXBIe6BgqKxXKnyvopO3ZsvcNVPiEpUCvPoSmyU5Fe2z8i
U0+dgTHzf3/TnH/Xz+g3jRdqO36Il+F/5DkhqSmCyXD6k5E5EODa+FUxo8TRjb1Mz3Ln7mWwdSKm
Zv2s9AimLufGBY7TRwsNyy1oInIuPeNtqo3HRNiHlRyjsAvdKMXmEfhLQxtXXouh553zWUKpmT4D
k/78y2ZznbfJZo6raJE0uSGR2UkV3TMSJg7V9KxjE1NAaX0H/veXH/znmnFwBHFRYYQwGf/DGyAZ
RWFHGTFMptnbh6zcGXGYbIOUY6IyEuZbJNWsZHrTxgS2D7PrStIzHD7KrNIkcM0mj5f4ycPc3RHB
ns3vpHy2umo69y0Uy7VgmAWxFzANGn2oJG71sYS8MzV2f3VZ8YQEK1VwINh/DEw9JDOiSP2lDnl5
CmWOtqJsTawKZL+XQYO2LIRJlc8wPMr5FJjI/tWy8pBy6YqL17dnP8TQAXE+DXaKG6yXuedGE7HC
hPxQq2QM5AAfkedVHKMO9mfxYcZwj5LlrYCaoIIe+3d9ujKuainICV5fC2U7j3bwuAHA3LOAibX7
758IQQX/LqrCvdOxEa0QW4WcF0OY/7uBeSjv2nIhZCZvcIacKFaPQ0ggpo2SrKrlo698jEzJ/9nV
Yrz4vrB33ZR+cSa3uK9v7CF5W/TiazXPipiyK/KwB6zXfDz++CMjq793hHhGNfOrv5tSb51dDAH7
SeR7w7J/mVL9E2TJB9yzg+yzVzsqv8KCjaMyXgA+OFA7mxkKrLKi881t3wQPuTt+qIpY4UXEfB7+
T6F5nPhtZXviA7N9upT7KjDe4iHFo6Ud5VMUzPtBDVdDDOahmGxMIGvvWlvSu3rQXYsCXV3HmCTl
oW9TNV/iaOr4Tm2dY2nvsko89WB1J1xVCwqvHjuGpjdhk8Od3bUSuLE0qz1bG+KN5kNz8APhA3ay
4Wlm2EpncwYY6J7zj97xu5IaSRdpfld+lREpNiF7k+dSBa5MqvXnNoWc0xnP5pR81VVJvhK6N7v/
Zy0ok6q9+wYTzK4e8ZHRd4YmbnWB96ri7qb74qTNfgR5d46a+I2d8kO3pnTRJGVrbCgthx8y8n7E
ZrsrPFKRuylGOhJ1R2DIm1BUXJFBjaCaSds//NTEICr+rYsc+QCH8cud5mdRVVfbTH2aRDj0mUMV
rghKrpP3pCtPK1N1SH81yfhp2PqxUnoIFKNBjSTCqyrMsVxjPxWsFJUysTPHZm8UdKKZqG+dH7wW
BgxezerSFWdf9rYmg5RbSOW3sEzPYeIhhf3Lbxt131FP3HRmNdJHduKUwSENARGCFKhDE+jclLFT
gUOXW3O5dl/htt/acO/d9nW04POLftqGuhWmkt33ECMP/eg8Y1/6I9a7UKB4cnMQ75mwf6w3eNq1
6c6rSaTOJxgAbYIARtj3Nsd1En2axVxF07U99LHd9zCRd88x2GzoezYe8VEePXloYOuI3RjNc0Rb
hIf+t1k039qsuS9aN0HA0WagPY56Dn8zLnFRcONXA/B8F1sEijvkC61t92AAnEwWUICivLc0/bEx
+EM8stJM3sbkF0i/YazLNk2vltVxejAzKp3w2vow/PPBya4db7KrWkgSdf1DVmovQoRshWRwzWT8
bSwa6zpCT8OkZCtlkd1zW55J5ZGnxo4AegKMhqQiaARBGpAFPmJNPXGemJF3dFV69+gtz0bhl7s2
NhkAhvImF/XpFYv9UuDXi/XWDdfs11YhYhmCtxDLMWYwlYkwAMQpg+9pEgDf4SMEvFUDyA6Ze6jT
3t5K25n2dOgkxCCsGMfy6A/kQM942e+aaNYo6UCn6jK4G1qIPZA061PQe/uVGDQg61nww+CTIBMn
jS+wyi5O0YpDYdQXpTJ/182mg2pYPdig5sd0MiCy1PW5Ghb7oiL1kNZusUcCczdGq+XhWkVCDdmr
rjIhdP1oF0F+pieSg/T6r9nmu54BxtDgdHmBkuZcgqD/368YG1rY0F8M23xWFj640NdOrenYu9R3
Xv2oUZdoeJe4z4IvQUUhAdcjI1J/OTAMGofs2KTFDF9RGFcb/1ooD/NJxMq4ZkEeXDr1tf6j199Z
v0JRxxC0c6HZ1gu+8KHjQQAMHxTk9ZPrBtE1HlV+DGvneyai4jYnM94+qtpFVuUxmlrMK2aPDyP9
z6mR6jEJgvxU5qWFcmSEbl4KYjEMAjOaKcO5o/G8azrZd0h03nG9yvUqnAAHjdrpv5oYDkvc1B3k
h4yRSrhY25g2dNtIx8N1ezrayZKe/bJkviMKosLyaOtlPJ3ZEERsmpjYlQDnFsPDvaNzgHsYgtew
ehcj9DrbS85F0PnXVhchsYVKOJzRUiM2e3aTYThJLzwGFpBKQd3JoGV+Rwd+UNmym237H0fmxT4f
7e7qiqG7zqn1W0BOP1Q6azhtZ/KDwyo54JO7L+bJOgduzTAHlPAqbZfw0oSxIXvxS5yE70U2kR4e
m9BZYkRHlb/FEwIdvJNf5fLsDctj3XO7pJF1t4nzJr1SwR80+vw0vyS1si5hdlFcwKiSGmAILxJI
TtOxt8pLMi7D0ax8umQhVH/xjKAHyXA2k2KIss0X617DcLpAsM/PeRPDPUa5AEZoFcOFtrBAZHIJ
2ak5ePJgtz5GApUXVzdn3toBtnlllj5mMMTxBgMCpRnL8A1iGNdbl5UBXPQoUZpmgJll1NuuR6jv
BOlplXA1wwACXExfCUbrmld3W3etWmszoFf/U6b+m1upt7W6wHKx2TEnO0qbcV4y9D9IXC0OIeM+
mNzlR4jhSKHmYWdqPYOHCzi0Euyv4/1KjS7nOTumCKoWDyOsrvhckuS60rNru/S3AYU04zoyl2xE
a9I3HuFHHdarXAnTGiJScXWf0x2kxouVWo+WS547Q5WtGiPGX/3rWid1C8eHTKpjmkO3KuOo2xr4
H2uyM562/dar1bM+PlcOOeIXWP0dez+vAhfN/BtxY1Bu++JDamqwCe2cMr17VaL60HxYzT73HRjo
CJsYJc67HklAhggyboh+1qi5TJYdpz6ltM8jtRJqDn4BfUx1OSBCdArmcK3YFsT/5OCKm3HkeQao
z4WAdGaMgtaK76wiGZW05uZj5fZPKZ17kB2wv4enXsijNcpXNWTTua5wpMuc9KErZXMw+8Oq2VoJ
wjjFVdvOpBed4NnvA4GyDCLll0P+9QbxHHoyh/5WzCrEMqC6WAPK17zRGtTIPs2GeOzM6DXxFLNK
+053izbEl68ezN2qzL6UKLlXGUGNxmuhrdx9vwTKWj4wbhGbwRR7exF3EbinevERmnintYEONNt4
7IMn2BJPsuqdw9TD4hqC7lyuaJrWA0bGmWSqu6kdHapkQRJBrv3YXPqo3anSeSk1oNlqdY2Rg8eY
2IbKdKRocW6eDW+KTn/qUb7w/0yCVS5BHePyN29zUxTk04Oi2fPFiZ2CgQySjCT+M6XYJK4rQqUO
WCRl5Ca320eKaLlZwZY5pj8JpvJ7gP8LRsg/kKadE+Yr6IoLuTNziZKIi+7P1QhdxZ2pnuqEugjP
0J0zKoVEt/roDePQl8b39QkSL4bQw/7g1POwyb3+VYt2XPYHdlvxXdeeK34Q42M0CC/Z6fq8F91L
wegakQy1bwVok+e09anR3LLOIBVDBt/KxXkUxvCQBbCg4w6mc0/CBbHckGq1/wL+7JvIbBHO5Pgj
+zg/cWnm6L1KD0+1ZP5uYqG9twNukEHy8eCdaMND4Bct0GdCJInz0qhrJ7UIrGr0J+T/Caeo2U9+
Ft0GLUXNtBQJDw8uzWVOt7aIBg8RBelDOCX/GMlDg+YctPrNdOKv1lCkR8KfJERN7OagoSaX6i5r
rjXGVZrpUTBs3al5IgRix+6D1GUu95mRfFo176GuUjmwyb4IPpQUH6dmiX6aVfVl2YgF9H07WOmz
j6/ENLR/irg4WxoAqUB+0fWa52Lp/plATh19jTP1bxuMuFJEauASI5hDNd1HpZr4orr2XDk2dDG8
mGk0TtLg1oli19sZBo5Tk4O4cRTu0Uth6zpz/rUiIriy7hIizbcBQODOZei+fpsc2E08WS9hEf4K
5+gRDGqv66V0GvfmFMaaa8U7oKVDTfJREzO3VyMWqb26Flr9/ncvS/igZZN/RAT9kd73B4NDARrd
oqQeazzzsTKfrcOS0slDEmc77NFNkIk2O5Ki2jm2zUiDozV3PR4i20kEBy1a0f24bkm8hfaamown
KdKtgD+zNAQcrvr63PmFfxCCQa3wWPujNuXUTtIW8cxQ4igZva7CqVWBYelFJRbjrSatuUZOvQJw
K25t66o5IC64HCTqGwwV4JUmSH4p/CrNp3JlXWwdbtQCIPI0zhYyeyIY1wHAqs8hSpGFAPvLCiao
tLrrIPB8m/W4L54736PupbKfLPKGQjgd0eOohmPV2DiawT05Z70FGcsPmeJk5SVb0pqj5W10fT4M
75q7ydlybW/r9AFexPjZbcm7MRDpGo+T8r8NbR1vMc9ixjNMoN7O70XvsgU9qBy6eGN0EM/p19CT
+S03UX1y50ObQmk1Mz/Yu87OHvgUV0WsmS2cRHW0R047l5hsWTWNfiXp9tZLcHN2XBmLn25qok/n
5jZm96mfa05XdqS8olkULqr9AIDW7CkOCunuRbzcrcWCgIHqAotbUgVbM9gQwcT91FmXVSAqk5Pr
jbRGww6pp1E/rQPOtcm1J3R7TnAj+IQ5O+h7VzU/ncE4JI167CU36qq6jQPmlZ6Yx4PzOUbza2T0
825wEahlc+2ecxMbRhK/GmQQh6EKbi2xMQzUAPLbxSSGDw+YJgV7MG2UvvFptelYRmN5sN13zLXN
bSUnhCUa8fESF81fH9Y3sOlLEKE9wHPpq1vkV1MY8D8D/JvxIdiW5T3PYAkRnQJ6wG2zapZX5Umq
xJkd7TVyxc915LYsnHXhsPxUkXXLTUWYuMo3UOEBxqJCsxTqnYjyn6viDaUo52o6fgaxeprhbcsm
eB3E/I5FJRZx/quMp4eu8Y6h7l9HoApYY2i2tK8D8YjNvtIqLz1u9gViWS5+7ScNE78GaST5Jm0K
IJ+sgXAuNigOor8nX952956YRmik2UGrMde7q3CWgyv6a1jbUJeKNzfhpTS5OEcjHLp42JS6vBMD
2/N6y1V6IrMONfSgaJw+8YhsQMBNccQEsnTp3QcWl5PfM8/8px65Lw0jPUw+O2dU4XagkeMwgOtq
Yia7HslhkXwaOfmK2qng70ja6uQGSpSvNVGjMm6x4WkrVHZl/RlCtWBWnwM6dwzzu7Y7jwGziT54
ZdDEyaJrpMZkZxpD5HLwr8/zXOV4bGG5Zxp/Jnf6McSSuEzmlaJISNs9ZT63RwuAsa4Go8va/Xpf
rBiCwYCFkQ8PCD6J92HwTdfMkDaL3Tq5WAdYg/eLbLSXVUsUIW3eGJAaPZVjEBcmC0Ciek9nA0pD
nB5q6mGwR64VnyiE8KW3ZdTIwxdAUKLE0cJMY9QD3B8AidgYaDhjVrdEL8h2pHfWtfTo4KdAD3o2
uvoeYfMK67C+WSWbb0/NlCUGjAfY3hRC88nRJ14I5RMpd3nX9ZiDC3GFdY3WC+INobEvXWlZlJ7r
u5yn7ndJ3RnOAD6rxMt6C5Sfc5Umc8ne4BQrcFGn9Y3H6+ImX3rWl6XwU5R4bKf8uD6Wp6e6qmWS
mnfilcb/qzaQROPmdQn55LersFg7zeldH9gOG6jsuGJAM6yTFW+eEwvCKTMJPXWBf+ZvTao9Jrjt
IUd7KOSgDnqECdWMmVfIx1J1d+TNP3qaWyWiN6QPDC7AMmDU2w9Fmf5Y7yFhWfIQzB2ClaDZJ82y
DwcUJtqjRkvi/Bk3xjJM7quQNtQCfK3mDYx/SkAKVEzREW0JZYa+M8Op/AA4MhV98LpTjAy0rWXe
FxRKc27rN+N9HXGoClOC1n9Z0rfxj4e59GZ2OXvi4BFdzkdNS72JgC7wZ2C8VJdf5Ox9ZJW8Z9GC
3DKx1vk3NvzCgXu86icJsQfcbTk5q76+LdpMoAqK+tDORxc9QOPSN+jFumTU9oNGp3TZwows22ES
d1hVhbqey7QVglMhf9UKxJU24jnVoXRzIGPBUBv6FGpN4+QQKeyjCtrXWQxsnLNq9Y3F2OfiEf2L
zVsL8WORBxexs2xdbEGbr5UwAMWemWk97KSTDLuPrjMsGOXVPVMjBUrif6CFwf26+mCn+2FGy0G3
M5nW1rp9dU8DqmM9/Na7Xt6Oe9j+Nc1R4mzkXP6jMUg5UkOuCm7Oj/cELx2cHFjXYYE02ETro+v0
Fuh3RCeqYu8sfWLe1peQTphHRjURTA1RtB6xDxqnrfXanMP4dfW1KJBZc0bC/h2SU4MnQNGa47bw
7A/cXxmKc19lDXh6iFH5bDA4E7gX8XP8GmhDWhu9atIbPmRgNC0uanNaCLFJLPFtKX1Bx0vzN/Kx
RC362NHbTAZCYpbFWqyghLrXNZlUYfql31H9bKnT0ZFpRUdvm38x6cq1d0zP2o3nFbcaBFl5dXlY
YX6TxtTa1V31z1hmD7pyUgUlGrXtocwzVMU1a4exyrtpAcPgtg6vBMtXW30XIwLcAKDD14WEZ7sW
/h3quu4Zvdal5zmEpgL95AYdyzXu5gOw+J7LpdFjmP5XFk9lM48BrXMIlmvhsNT5wKTNrJYt1UaB
pIJuN6l22vkCmIjxjlY4VN3wx2TgYWBjsrUnNpLqC+oo4G4cnEcrAk+hA3O14NYbph1cMhz2sPaC
jTH99vP8qJf7uicWecbTjflhnYf4Jqr/MmCkRAm2lplmGkLl936HDRKIsbrlLl7LYVjHF2aaWykM
f6cx8NWyIMy8A33U42pVYGlRfLqA8jYeYqmKGnK9f1InQMABzLupSnKqOpXcdO3lBsxD20Q9zrKI
t33WweIL3hbRt9C431YwYcUxjH7BZH2yX1ZzjK5cYNsWPWxP9EBTwTYaRik9tBNcUnyjnZSVQ5TE
EZPf5NC/Kpejm6hOcCZi78b2a3ExQCJGeN4Kz3tJmYBvakOd5oE1UNcc7GY0WYemOI3a5qUKmgdj
dPEg8ZdfofyzqtRjUUAviXjPR7CakCbVazPSp3t284mjQKHriqQttpoYMNARAcO3W+JBaUZiYMiU
fciJBcd1hiFqdUmtkTlavdPTdzMAfZz0USfb94EtWSMrVQMeY7UnQWcURJD+IA9/rQ30oPoXxxnf
Jzm7W5vPp8Cg/7h6LMWMSwymtnJ0drOcU9pzyLeSBoP8jj9F25yX0qQE9EmWDDTVVwP1sMt+Lln1
y07ZIpjOTVupTPY6KFt2ADnDQKSTib3bQuSSpX/NYnOBUuc+V5rxUcrpUXS2Yl6TPbohHKxOwYOr
NHmqTSjePe5KwNn9xNGSLL67wd842whQ0p2Jke1KuRgwmt34XnLzKVK2ImI/jtWfgMIWbg6qlzog
Afjv1FVVPyqBGsPrcAHqAh5vxlCTOxRiV+HvV/JQ6sOlWxLa0x5rUiw+yx+z56wsht6afuUDhsgZ
lxx0H47NQNaDkrvVJ7meia3OO5nPAOR/2Duz5baRbU0/EXYACSAB3HImNVMSZfsGQcsS5nnG058v
UXV6266Kqui+7otS2FJZJIFE5lr/+ofK5pdqGKZqlr5dABRudUVV8raYq0RJdUdy5bM6Nys46AD3
3Q0OVcjIVQsfMx1yDB7zJkjfi+5t2UKX/SyPv0WSpsAs4VJab6kX7f0IfED2I1EGdX3nMHvd0eZ/
04ioNLLyKaw+ere7lhVzdTfmnqWCki2CVbceHQSYZnLbYAe5jPEWqxCK8ZL89DX46zfV3eWBd3Cj
YdVD1DFzCcgT7Kv5VvShsgdowGvgL++s0rvRNH+fGcn3xZQj09jhMgVNoyFY1Yr0Efjui9dSgfkm
FZjLdq7QLwdTgIXTMczhaXCjLzAOAffG1QJzlox61ugJ917vRIfFGGpheg3Vygw4BxbigBr+JRIS
rRskH1CeqIz8zl9ZVfKxGAthdst4qTDJhzXfutj6iJv0VRkYqWNTL2JEGkX9wy2aO0iUP5ZxHWy/
/dSUbzNpLXS7bYm3i/JtAOVUnKG+hW3ZMNkN1cNXt8ULEs3jMgA2HCZ2ADQry/Me8QJ88KH7bRFl
sNUGcN5b/1m1T+NIeY+NI/xUJTfrHeVgRXWYKYpfZ2V3MvHEes61jwUcFlLJiUdSN7B6YUICkdXm
vhsNTPi8Jm2E5gAGEeGsOvM5REXdrof8tl4WKYPRfm33cp1h7a0G8eR4wJ5VV5/FDa+HAWTWlrfA
hLeKq4R64bDUfkvvVmj3UeZvZ5eZZioj7Pgh2ycFwXkNxGwTgyYoutF+tJJ9G8s3Q7Alwzb9HipK
bWjUW68RjEipQ8zaPRPNE5yivnxrDbfaMN5Ze7K9h2sGEV5ZiakubVSWSOj9LJI7virMl2wJrAM0
wE8FrxOsRKZv9geRtVVOY8sYtevED9vK801n/0jtEUWhspNQnY1CRyNOwLzBj8EcHWSJtGwpP3aU
fFZRQSyoIXHvPkydfhcWM1QBk/7MsqsTbp1so7lzVQ9EnEFNE+hqVBW9EODI31Rz0+hr9RDXNBSZ
+qChqgDa7kE7yDrLt/7o4hJiNE+Lf1cyc1xH7g7evEsHKPDuY9y6lVDDMRoPeZZ9bZdPCKcFI6t1
iQ22IeSLQseJwPyRa/VVOVqpnpHBxyualkOVVo/KU6SI7NsZ0AMQmZpxtJiees/Yln5BRYgOk52c
7Y595TGb9ZfF+zBVb9/Tbkdd07dVgoa4UW50OIlke9+EptvcAGJeF5TFGNk5wmamEa1fC3B+hKcR
NMDI3KhLOM1JyVvuz64i8xTE/jFAgQRDq2Wm+SXVl6n6QqFUjefy5M7KXU/1YAv2BEZxMqleUit7
NxV+qq6yW853WemenJJx3Szfs6FCJgNFV88+J+UW51g/RDQ+qdtDdmSyCxlv0hYzDJCsQ+4G+Qc5
M5vKoT7knlrVGQkfBzpjPPVj/KE5CMhiqFRlpS7zUhErOH3pr0fc4RkiM/VQ//eEOxxscUrmpQNs
sVdAeZzcTGqjUCc4mqOEuLcVOY2QJEqSaydN6TZBtk1ta2f0w3QN39Alf7UbNl6tlhTc+NRwJWZV
arsKvsfr8kESp7WwPOcOxnVdueflJOlh+WB3pFPKM9+PSyoRluhXiWFhNmcnyw/wbGOL6u6SvPuq
9prl7CcP/t6EeLSFJ2pNO2XF1qlcMhFEnz4+GHi0R0SY4G0Y5eWXtnieTPtlcZBSRa80529p7t2g
wFP2gyaZV0Hw1t7rTfi11Mwf5ZO1S6zC3tQlN1RVFctho7moQadpByXS9VWpqgYK4r7BLGFl9f0x
zocjMqkHKPqXZsACHnX9Sz6cw4xJMpKIl0oIk0FizNaVfFvqW2L0NHLFVlFjE3hZDX+gcYYBGGDb
KBtFYP7BgvzTM/gXJ9z3/+9o/LM5sW2ZPzGuNngm/+Zo3DTX97BrPphj/mprvPzLP22Npfcf7IJd
MDYLJ2KpvIv/19XY/I/N/gnJ0jFV3qUy1f/T1tgS/8ENnI5aupKUH8vkR3/aGlvGf4Sp4negpCrD
Y2yS/y9sjX93NXZhyOgeJETDxlX0L8a3njlh1VFq5UGvh/vCwoEda1knLAmLcwuWmYuM/KeL9Dde
xX/3ioKoVBO6mgn14TdSbZpbRN2MFOjDtsGvYDW75auQaDroBgY/7P6Flvk7BU59QF6I7FxyPS3L
Vc6/PwUXBBiqMk1JyoOR7rAohEjvTJdyTq6ymi///Mn+5qVgCQsCxHlBnVf79aWwDDaopObyoNCG
JE0+FWc1MrcKr/znV/rdrpgPxSvZrqXi17y/3LVWInsObY4+Ar68reeyXTQhOFwyRv92/QzW/C/W
yOq1pIEhu+PZeG8vyRA/X8ASG5ci5FOZSY0cz9QvbkXKpStvEAZAi6x0Ukjco1G3iHinasdc5N4M
cIoX/xaC+jvBdnknQuAR75mGtNzfrq8DOUxrvaFE46ftdHL/ZKek0uPF0KYLpP1zYzkfPuYi/3yx
l0/4Mw18eV1TSiBnAa/XVvf9pyugGXZhOkbBEtISZgvtUTg9TOfhXLXjmek0lIjgNs7nC9FJtJta
dK2tmkkDNnyRVYNCuvIllsnL/8vbskxc0ZeYEe+3B0nWRSdSNMWH1mqAhFL7gF+/yqUfGAK57Q9q
OQR3fCOmqVIQeFukT1OSkVXd9c+ujXE0dfIgg+s/v7G/vU1QgdmeqA3YXn69XHMX490Gf/wA26DG
ylqgQu36zTRRFg4WTwRDVke0X8ka/rdwcuN3EvJyq356bfXzn26VS8pGr8G+P1DZP2DGQ/0BRr4K
RpRE9XgZdc5vPR4Pg5Tfo+g1r/1/C4b9u00Aw/n/8+l/uytDkoWoAHkHc0jHgOb5Isf4uhhox2wJ
/3yphb6E2P26OImDd13WJY5BQiwU4J8+MWEltpshnj8UermDgnEjmeYMupp062AzFiY6SF/7lCkj
XqWrKcQLPHWHs12bh9YjJ500whuXfzOl043ns3ZMzTuNg7crG/1SBhFqo/4eH/KzZXbnIsYWunhT
ZZUXxVdpwOBt+vEypzsP/WcZ7DuZZTh88HvU/99J5eJIKTwU+2Iyn6cJLW0BgtC4t5CbbirJAk2w
NVvZKHZWZnefz3W1Ai9lrdggQD38OR6osR/OliWPvWBSaoQH/Bgy2HkArbqX3y3ov2YxV6qm69CM
j1GFn1BgnvxiPBbYxqOYgf6Z5I+tQ6aLjkvSOss6U4F+x6wKDpNv7pp4vrSVfrCaH0kXX1NHv0lM
/KV7b0f7Dhtx6LfCiz9Vi6i6Z7WehMcSxkjHpGp8Mu3m3VVbsboyeoLGPBTNrhzAkEbxrjl41umK
XB1Ge+E4d9gR+auBz2WM8gAn5SVtO3iXyMq4nsvm0crxBpcd2vy61NbjlF0NXtOquUCCHW/wGPkO
03Q2ImpvvbsOGh/OnTu4Wi0gYBsyI2AdDK1HzpvBaDhzuC3FiOtuVsATYwNTl9+3qfmTZCsK7cXG
jBxud/aJOyQRzjAanOBOwOiCIpdhYxnqN35fvpM2sLJGPqo2sPXgS3Xpo/4+9j5Gt0QJ4g4XMlcu
rpgxGfDYF0vvVIXGAxSAYeUTHoqF7fw0mqiQOIQ9tz97CImzDMpg0vPvvcbbPiXK/RSz56tncwly
v2IM/qPqxxtLT6/qJfKZShmOKm1yt1OvF03VtwYah6elVyRlN7a6UhQ/92OJBU+iX/B03ChYKinw
z4mza+/ADjHHS1VBLgMac4vgySwEzra1cY5xiIVCwZoK7JZBaveUZAW/3Gzg42D6w4DBz2gRb/sc
yzMSwW4smZIeSnkx847WedjuqjLS1k0VK6ExzMipepBB/+Gq8CxhcrNq6U37KrkvPjJjazzaDtZI
bS5PPFe3y7t3YOauRqM/q3M3rhpUBlcllsJq4TpAIh0m69ZrAWJHxnh4NZsrJJQXtZQJg+RR1uU9
ZFUiC/3sEBvcm4jTfo/1KdZh/cWs43LX1EVzTOLp1Yjy+haiJxYPadjxBfUhg2G/LneV7o+sD1PA
74ofluUIWegzVg/urJoV9DRfTBE8OW1O+oCjkojUVqLMMAcJtzLlWSkObLdMM4bLEiKETSHyHR/L
WQ29RVD4YPBeeG176ggrKXg4yWSepudmpiZctq1eHfWhmmaOLKEysNbjmEq4U9MFAWaxgb2ivzPZ
6HFB0We6Waa853WXYDpflBUcZba+tg6w/EhenTq5apV1qKL2mw1paeIZ6FkuRgC7RYN8rEMBlh1H
ljdQAo8uokHgfHO//A9et8emmYfM6S90dgn0Ht4WRmRcclKQETUECJa6dFNr5j0O39ranXAlATCC
rufMmNpbCJfr8UavI22DrP9OR5hHMqHW7Qf9YHv9dqwd8F+iVncDmSLkFwTRzq5H1BddsZlGcYEM
x9Mli5JfVK1k203AsTzpf7DyDGx4ytbwtiBum6Ly041/N9uBfQtngXkW2PsW8M0trOGEjTlckXA4
mWZ1dFp20aZUx2SB4E6D0bWTuvbCs4VCRyo3OLpa0TZ3MGwwDg3zbB2U1jNIIJTXsfS2aRm/YkWF
xjK3sq2XcuFSQ9/GGs9Viok6IvzpshDvlgW5FC+yiz/VcaBn6SfqkoOmc2nY4toW88Kp1X9Uvv4c
hznSAONp8L2biZEMAHqBCb9LtsVyi6YWv5JsP2ZY2anFT8A1jsAnU2FgWsSCyuP8ahAhh1UfIE8D
bjuRSLW2Wdbh2BdbDFU+OrAfEjwl4hRvOg7wZg3PzHcRkNEqxTAaEMVnnhLUr1XHFQmaaOfCqmg9
jRjiyvguu8be+HMC/8lLWjBCJhsyRlcDzZPkl0DbY5XJ1GVkfGkLDWYDotKonHHmGGWIoD04OQNv
HuY4O4zfbnoI/Li2z8WmLMqNmGbkSZg3ILKaNpXhtrCFvWOU56RywQlhQB+ueZAFg7LiLi8l06ie
st2dPiq3xRqZfWvizATi+pA64FxWcZH6BNOP1AzXnTuWO9PmxXo28yo2Ae6ifotiicG2undFyjPU
zyhErQv6zodxZLm0WY2tmyeueDZDztcjDQJyBaufiVuYctsdx7jyD++Fxag+x3zJsgAyl5oIe/l3
L7ZpkjzUUJOG02wCua1M4cMUdhgwVqW/CAcTEiD2hJ2qZf0ujNfdx6ijMCFFo0DoQ0Jecc5beclH
HoHQ757nHMKG2stteT/rdrS2MWBdB4P5xcmx01i2ILtDpx8b2TYsIT04gmFS+V429gV0+iMdeWxN
V38loEzfzHlMgMKMZSRxnmB0RHjwZuZ0g7PQbUV7wAyAOMqSe25aAfYygN1t1+GqKuxNG+TYcZUR
DvbEnMoY9a/FubiZJ1kc1ITPEQZPOIVBx7OM0Gq0b7s8Clf5s2jd/jmvmMUIAHoxu+9TNjwZjjt8
jwN3HSbyFDAc+kZehO7smlYbiI+0bvveLA8039EmHqIvbtPrN5kXD7eaS+RslPp7s4hvRNXvK2wU
7oJqxOAf69V1KwJrQ7LbtFYSeRgE4FBIrvc5UW6RcfFgC0lgx7UY09eIoxRHCggR0JumquYQ1NO9
Xs3VlgUd4fqv4ukzt4B2o+kbGVXTZhLTlmiNYx2ad8gEn/NBYv3zbenJLZY99Ltt2znK8s4g12LE
08K8zckbA2UXj1BD8o1RFA+JRABha+6hxPOeiS/5x2mYbaPJvRjRVBwxkNtUSTuvg6x71A3mb7ZD
jo5oghsiGG8qq6t2nYSbIdup38JiwH6man9og7wnzZtsY9HuItxk9mOZ3djQtngokrOH67+dXVzo
39AbeD5RilO96g2OklA64FHJbeYjacX07NN23tuR40PvBmMHxZVMieKhNg1Mrqx8HWk1GXvxRnep
t/rR+mJpzM2mgJ2cEBUKrYDGpDJbHn3J8z951qHPElijRbh3TF7Qww4JjamtfH44AnrRIT8jHmgd
O6zLaWt7hNnNk4fKYYpK+H/dJqgTHQuuAsxQIibB4cs+hJBZBmeqbkPomtifdpxI466bmn7vevUD
8/WE0U85bfLW2hht4mwbZ7KpY/uvTcSTNs9DjzdZTRnlppvcjVBAEgDruKW+cZywPigPGTVtq5qh
JIMIF4yhw7hXw9QIi1RIe6E/bWSpo3hggoV81Nsamv+dWQzLSfFkLPXqsm33rY0XpC1hMtR4t3p9
ul9OutwsaDJRjWPKiYRkDKwjCcokJ4ETsJ15ez/Pz6KyxH5GHB+5gXnoPBjDnAp7CBd4MYrwzoOe
A3vhNfWrbDf1zfe00vzdFMCiJfQE86zWUxFEWI6jSBf9Dh9YiqI2CvYWQlu3lS+uk0Q7uje586P+
Tk7Nq4dN2noiG2JFRDfWCFja6YLaYO7cgzsGFIg5ZbrRmbiosQhgAlK8G6In+dPDfBOjD9czLkjp
sAGaKNM1ymQ7UrELZXpVB+Yf6BISiKBYJxH1TwwgvOJZhw1mvSH2hEEL20iqoiBx5p5Zu3ZTaBXn
u6DOkjqdGY71OFyxCUahh5CJsjUJTVKjJ2WX+Za2aDJ8upm4b8tdDado9CSDOAf7A2PknZrcoEFD
PibH9XJNZtN9KfLikT3prXCD+6XUbWPaTKyMxlVDhJLAZ5pYhfZs4KgkPtqJzw0b8OqVe1UpIwy6
5CmmF4IhuMz1fh/pdb6KtK82eweboL8acRXYzibiYP4jMgTH5ZrpUM3Qs4fsivmS/6ClGHh4Od8q
B7g0WdXtBKVdnVNoqNQEgxHDAda8W9e3obu1aEx3ZUR8jMXwv7c6fj/VBQNRtg2SHXyU576DVI+A
INgc3MZYNVudwlo6dRVClwlJFzmvfhN/x28Im41aQ7qYXIXF9R/mho6TPg0bvfhUccdaFSqS0pGQ
XMjFLdJHpx/vUYw/Z668x4rrs1TppXG77d3qvvDVI2bPF5tzel1GFZTLssGSoHrG9zfbDhhYkM1e
HbQqTXeGi0Ue6RE3Zg9j3bGyXUCE0NaP4CtY0PHpLx1CZRCgLWho4NKamurK4tqM2d1SUrX5EyRb
rL5ovuBA4efYkMA2c6CqtlS23jfRYgQfcU+h9iwrNOiaZFV7802cpRu39HGegz29vO3OxT29MAJS
Z+gWEHgehKk/YIBSbMhHhUCo9BZCOs9R6qkMASiwWX82M29YZaFxCMzhbA7TTVRTHHcOF57KngYN
w00GkYTnItbqz0lF3ZOlwSnIijtZEIFgY5WLyOey3INOzXExoyZ1Qr0Hta/mheotVH+sh9ObBW2l
y7oC/7AIap/vGSvHhEGzdMlmCu/F0e51m1JL6oDVM88hmQYsLvUmRFNsPNXa5jK7U8UU1wmetGpW
y3i+6exXJ0Z/pBXTKRfiVlY8E409PcF/vnWc6SZN2gcBDDEZ84mRHdZwOf+H+tUK/7CDHievV4vs
grKbsHNnjeRm+OgB6ZlCHorO/Vaq0LjSGG8NHKIYd0ZXU7XoQ0BJ5r8t8Nvy5g115pQW61VkABUx
hxS2Zp+tzDdDwb/Ukgyc1+uOIM+q30U23LDgk0je+8hpVsaIzM54Go1IAsGMd2h8urVmP2g9xGOi
qNSG0TFESwlG1NltnBHOe2TWLFIuj1bR6Lhpc0uhQRFMr9e5VFbV84ImVwE7XW1/01wJeCZoLxNr
ulHnMuRbwlzyj7rnmVZNfV9QsncG0wpcE24tiCgtxr7r1scDrwrcLSWGt23phFnBirZhRkyn94aO
t4t6ameFjjFw/IG5mr1e1rxrVugFlwdt544nQhS+JSMNiNpocZ6K+h911WOq0+3UXQ3n7iAL+zqm
4TU23hFvkPIgE3jgOduM9jDBHCUjaNrMER9bQRB9w9MTjOPZdl6SLnzH3XnOQVVqKQJO9SNpsxpq
M65J7z+N8/hFfUypKUyZTbFs5b3tAmY6eOUvwGXXCLpJrDjz+FXwdFQSoGJAHrfFizPcLLMBs2Xw
67fwY3zfhIJjzJdKQ51apueKpIZ5IFks5PHHZp/mnsx0xMnaeqFLGlDJkAufYh3Qq8+/TDKeoQTR
dyjAxw5gVVmgGnLgXYeNdmTUszcoEh21tJcveP8ATq0iRcmq9Agi9hSS7i3vRzWibioGTAwstnIY
Hx2ZTtsFWAhfUhubBKL7CP4eWHhBRAPeehlJZixwA4qnIGJAVQJdZxhUZuDsCahHhpPPgniYHg6o
dXffp2LXg51IW/XWrEqBwRtkyj2cIbr1BT4jtsIzEzz//LsBmsvUsKt7XJxY8DH5iGM9fAc83FY1
KTCdD1vBoPDLjOxL2xt3y/PQkl5Sy5rOHq/9LYzpDb7tP+yZWJ6kmnjlpN0FI6GK7hsx1ge3nVni
y+MHD8D0sStYWm0fHgx2XCcDjLEv6NmmEfErBka+au857/sq+JQBG7edzttuoC2CrXWsh+6cDhje
lQIjX8D/1WRYAXKSkUAW1UiCwi6dVqCgsnRkZ8hLRFdt5m5cdT4ycFktGGmmcepGgG65jQcs3Woc
shvIgOotR9XflzgEtyE3xE5ZktUs2EhB7jKm6GFUHmhPNZS2QwEyGO4rSIjQL/BTq6bouZEVDkPH
wUTvUiephi8u3FGzeArxL8MCEqm139yLmN9dsb328WsboM7qG7aY1CaPo+6N+6X3zGeJpMwNN2nD
JWqd7LVup9shhhE1+Z22TtuMjDnbuTpGRsVwH5jWvTVmnwtKo2l86JqklKrE/VdiJ46Xh762Q442
lAd/HHaUiqQYVixbm9bYszEIi2PKUxRpTgjbwFOQXOZbLJrY/XATWt4auheOlFiQKkCsLKF21ibX
LvHgaBHqNaB7eizizNmprWRxTys9Zkihkb9Zo/zsRkw4XZKhClAEtJZQlR+ziSMknkGU5uJLM7cP
pUbr7RcJTVRqs6FyvGGzjJcUqv6lZ8bsHshZnW2JpIxuHflR4RQMY4fiSEFTwubBJOkGtV3xAMqw
YlhNEGfTberA2+E7FvO/wFqyuuyq3FrcaYc7eHe3PMuNJuhRy/lhqeaWD0rpNW1K22JvpskDmc08
ddPNll9qafs+ENFTAFO5ccvvHgPGfVrdGZP+lVgR8AaGAH6Ak0aEascMTR/IAWchaE5raVFdD9Wx
yAPMIFj1Y3KuEkyJNRJENqyQfZNPX9G5Udw50f3sPQ0ONPcy9NsbM6UPbaUgU+Ou4SxlK60hhOXZ
KeajnazxqLslTUE9/fBN500jYG1He763A0zOLG/qIFFmX8oK0XQJkx2fUsVemhQhOsuhNlXvhCvK
HVGhuDQe0dB8nQPXwa+VXtdvG9iEQXnMEwezWRn3GwzMkIRH4m7U++550rPXLOnhF9qkbSn6pObt
Zns8E6KlbR3gu3WkExBHkCHcrUKrL9hDzqN9KnzsforZREFtpjF+etYNlnKbbhTdTu+r+z5Jh5WW
9uUuEfgpScTNcEg7FUWcNrvUoGyIu/GhwZjoVsAIDXtYwCQGACr5fn8I4uGl7kx5zCLURZTbtEdX
aC7kx7qvNvouO4Pl1ZTat7bwFEYaxIe5JKmz1JM3eHaItiE93RqYqUAayx8J6AwMbM71s6y6drdo
0LNGtqdEfcGZroJthi5EqFAO9cU3+NJ9xUrCOLEW5J9f7MI5tfFE+a97GkAHWoddP5VPaUUKyPKF
0HBJ8AxCpiAojk1Q8uvT/AFvsmA79RphpSg5QwM//DoEL5bK1MGoghaEkN3Oh2S4kQWi5iZN3xtd
E6cu07/mJQMF6O3GNsPRZFUMRnZavkSJ/9WrJ28rzMo+jW7485flezHS521YJd8jEkqmtJiOXE3r
RMKmdVr+9NtfzbAz94FNIHCBu45ldeNWehhbanmsn/77pRyCFECxjLd95QPhVGPUwB5Czu4Toqz1
3QG7LUy5w2qospXDLmBGt0lgPqPnw7Dc63ajOY5bPYxuFzeL5UunLCnqRj1XAP7b//4g9nmhNAHR
MDTTOC1fgPvFH3/qlJ0O7CR+4gwKm9SFxdMaVY+epjPcK/Vzkxj6ucC2Z5fkQIOhL48hdPHbRESv
pqyrW6vFeXTQouygkUp14i6dizZYZyQPPuuyvuXH4700iFkwkzQ+eikWI26UR2tyYjH6z2vzyTY0
8RSFermVMaZAngf1sTXsZmdRESh5hIfiHj0XC0r9FaC9QiQZrJe/jYNtbEH4NUIyyAToOt5OMEzl
eTaz8ozfswM0Dk6xfI/EWsqPTj5a2sNIRt0TaiVAMUhk8B4tvUgfos1Ia6j8qMIedH+2EouDCNeQ
ptMk8Lf6o52HP4wxgOmoTEBy5Qmy/KlXd+Gn7+my2fWB9QXpdYik0u82g3C+ajpZOKOXVDc4TQQ3
GbYnkMhOvfqy/Gnsw2eAs3nVlJzgTqOPp0CmnzGD9m3C2PC0fGv5oifen38tawwnCbpOkU1kBD8x
ZxBgkic7xI3AeEp6VrkoWoQhqXU/PXmt3zNt4os7Te8cR9ZKOrP/jOdmMdTPNtRAvy6mA3kBW6Ge
Ykc9ne3k6XtUAbdV1gQsP0QAWt7uQNzR/Bp8RwSC+t/Wt+1473R1ovwgsYGusVaI2Go2YaXq03o7
tQY2YuoRR/+A12xbkhoX6RhORdgFxt2pTyRhIwQ1tKdUbTSFX+yjpPP2Jma+Bk6Ifog1LFIdnZ5y
n47iPnTjLaNEcfDbXekk7g5uNhaTBo5Hsvfwx+BXSd1Gt5G5D13chvgfGvM6mkdiU2cNuqLM3yuc
gk/T3up03oJVdyfiNTv2NUxwKAn5o+5aBNq4QbwFihjXuR8hJJ1167T8aflCovWff43sUuwyz+Xk
7I7EjqBvy6v+FEqLFxnCP/+0fM8OXkltmI+gx4SD+iPweBjN6IKRIK8E4sItZHcLr+fmG0KTGzty
OKKn/rEMoy9pWDWQgetNWNbTwQjaV5E43PlxFU6TjnjWTAEehuDWj9yTwN9sTchteVt6NiCdDI4W
LQ/JHagGS/2771r72LlpYv0QFuM3ryovs92+JSMVo0HA+UBdSucr4tMkKOGDyXy1YyTzXVTH7CTh
g56DYWBcAO5hfdNFDU7QNz8qivK2Trs9xOFy+2liMBwZ2KQNg2sfw0nIreFAI0ND40qn3BQJGj/P
ab7Edva9ke53GhNcCZHH2V3wnQzS62TV0P6bcx7YbOuzzTxk3AVaeFQfQBfDnhRfl0diDPECVjqn
eKK4ReNOYSTQ3GI1CciyLvtgF7Eh44rF3obnvWE692nIblfLb1Fqfq1nfklN2LU7cswNHZaWIVCj
YWdvATFmzDTcF+EF39H6fEcgAO71FCUS+mdABWfbtN8zTtqoJW9n8zRXgmGcYN4rs3pnz8poYmrF
LRFwX9iF7hI9xPfJYDwF33Yvuu5RVCWi/bGbDnParrJas7YE5iGsjzjgZuQFzOL6Vf2Eg+WwpZqt
b2cJAs4o6hP1wPgHymNpHRmW+B3zMULVCKTxS+/UuJwyU7ZGaPLM63yvFWRbHjK/fjL0Hlkt7dOC
6MVe8KmgIEx3aKh0EBY3Iwpc+GQ6KOsWe7jUHpmetq7Y5MAQrU8Daa5tGh2h0bdYMZ57jVM/olra
mjK5Rp7+bFIsgh3SM5M6t46IZHV7cAEo+VSNUAk6YKE0Sq+icrXVwaq80z/zbSxFMfuFbePpdAXQ
mjymgqZh/cYvauY5sLoG+Ep5E+YTvUpp6OHWwIx9ZEbilNl3Kj0SUKqU4ywDn1BQk8dArYPp7oUx
vmNU3QAU+NlmqjNYLmUAzGgpxd9wDFR6KyWPgoWb+zGWTJltmsvOp9+GBD7006c0WQRdTE2oO4eo
sGGEg/YUsTR2TfUVd4HrSL7bWhsUdJDuMCSfKPnjTdZpt3Djt/98UQxF6PrLRYFDajiWrfiPv/Py
AqyaXCCRQ50Zlw46UZ3Qsqq3FJFcajg383AIPJKxR2TR//za4m9e29Cl4EUNCFAET/1K+Gqs3s6A
+tNDqSbemU//xQsZ4cUGZtCEfV+I6Sxhi0yjcXEdcfQwZVddGGPRs++RU1NDBaeOYKTc4nHjHUcL
yOef36X8CykMb1DdsT3X1T3TZGj467vMazzsSYZl2bi8y7ClQXSbZlixDdNMorSB4GIQgyAR2CF4
vyrKWDUkn4rMEUXcxQw3WRgZ7q6gI4ZrcDVVL+emsD+dIr8icLxi7PTJmthZgqIsiEMMASOK28eF
ghjoqm9XcGBbWffVl3jCMngMaAoXngZtAqroQm6cFE/snkZeJGm5jzlwg3m8wSWfFzND0lB6RnFj
nd6NsYVLFFLzzO7PBBh94GLz8NWT6Vk1bOA8V1kP57RulBLjTSiQMZLV0c6pb7EMnBk91ub0nI7h
4Z+vtWH+hRzLxbYNgdrBwR3yL4TVcowKzQX6QKOfIHzSrS0cVbpfxTep1U5mNYoVlZVHMJp+hR0a
ggJ0qfdGb+2IAS04DkCUXYfAKS0tG7zVouHQ9No+VSf3NIDnzFnqoEUMwE9qrz9bPgPg0ihu58bL
dr0+f2az1rO54aAtqwk3A3VPQhALMwjXWXgNGg0inAFejTLnqgaKeQRIFg/s/eSFkKBMiriZUXUJ
AFEzFofSAX0DZijQSa0lR+g2bh+HkMFUQk4You30izPTETPTvmYCawdEUOtyYuepfQe/E4eqUP08
TPmyzFs77SONh3IH5qAZLYLcvH1H4KOmDFkmqBQQwGCnEOr5tROMIzNT35OvwMgLM8w86Ml1Mx01
GolwvMv1Vwo98CoQHwtoLhH1rQbIBYeBT2177XnB2kutuLec5BiW2kchlH8RBkabwre/Gj3lnm/N
DEYSGiwdXlkTNOuacS+Zz8NeywThzXFV7hiXxNgylcfyKsx4Og3QptZJal9sfsiE4BQUw3drCMnA
yHe+1d2RS3ssFUmAeCSWgCcP+G5+C1Qwpnqr1TEowg9tGM+4H/YPk0wxIVKWdn03XkzfhqyB5iYZ
2vqEIOj1X5br35woBgZIho4SwPYI+/11awg6OCaW1iQHU31kdRo4fI8azvuhtTe5E9O0ovaCkRPh
l6eGd2pgVigmnRUC0lVt+i/83b8yvj0Tox1h8xxhZizEb2+JSLVBlpERHVISj8osfqR8PiroOx3Q
r9bT0VeMs2LoL4p6ha766uvVm+na/3Jt/mZzNz341gKJhAUl8nfqeRd12OfnRXRoVXTR2PFUoe2N
SUyE2dKuYYq/17Rq/Wy/y5r5SwDlvFH4hlT8MfgU64a8Uhys3Be9i16EFU5bkDAfh/HxX5i43l9o
8p6ls+fAkPcMw7R+5+FSYFuMwYfwMCaxv8GJB+/RaKP3TYz2R6hhNm39nGLDY3PbcDC8CYU/nBzd
qreCfwhAfTsl0bDtIjfbwp9w1v/D3pn0xo2lWfuvNHrPAi+HS95FbyIY86DQbGtDyJbMeZ756/uh
qj90pbOQiW/fKECwXU4rFEFevsM5zzGWaVQEGtY1rchjzmoCNUaYV3TqBYMuggd9yGgec4Jpyl41
hyEZn7MpLqBKoIo1MhB/fmJ5SrPVi6IXMvQHo37UkrTefM3EAy3i6VPPeyMxPSZ9atMPDNbS19Ju
k31a5cTodFG45bZYtygrn2VmEFmsrjKc5ovq51U0sbfQTFjzVimPcc1tYwKaw1UmQHcq7bUumxQo
T89wVenfphSxrmbul5njl1Q0Z6bmKu0pZIFL0PoqNMJbLzmQ5zx/BPfNqWlmE9E52kHp9g0Y7i+7
0LudNPd+nNZ7sgYYaBdjTLJzHa7lXJ0rVZYP6QRDUSacVtnUjvs6ij7bISr+WX38nzXqaSo//+s/
3z/IK/Sipq2jn+0fDE4CIcO/nHN/tkZFPzn13/N/8x/9jyvKNf5hCUM5wlLSdg3dpJL+H1uU0v9h
6dxGNiksNNeWxGDw/2xR7j+Eq8jkkMqUOqMaXsX/2qKksnXTWUwxHF+O/f9jixLLN/nXohb9Pu2G
ZeKDd7Fa61/ZAP+iq69A77QMT8VJ88VjW1fFxZ97JrGmDWJE/RjFWB8BGoeUTK2+KYwFKl9N4UnN
bCqW33WicI9Zqu4nYkTuCYT8VhXzcPr6nQ1xCylBmG1JLvhpkYoB+fm+0DTrHDLcWs+iJAKSycDR
GOSmYx18ChJpk4pLo6AtyvXJzsTerPLqYRz772WaSDhsZNxC4Lwz6B6e/Zg1kzbqzdFwXFTwQ3bH
e31DITY+5I5E1Sl9VixKr1EddplPyN64t1Gs31kGm0Zf3zGYCe6F/WXdyPFFEq3KMmOgsmurfcYt
vTXDXufpKPJHYAshCxgXJt8C4ELVw97LMa37mYMXP7q89b6hPWaxTeXa6Pcjg5JTZGu86OqnLILh
0cmsYTeTceDF5CgvueZvga6jGeo4o5zY7ldWJmuqW6C3RqhBTmkkeS96/5gF5R59gzq7HcjaNEwy
si6hVPDxseci4+DqTkTSCr+B+SHi8Mw45m4BF9Rkjx1Eq/VXgje2JeE3n5PogI8NjXp0Z0CtBsD0
Hkf8qkli/a4wfOl9UZ6iHr18EDX9WbbyUQJf2hkE9FDAi/wuLzBiwUk+j+3EARWRaN+wTV6QI53N
dL7gr1/BrfZaUN9YvMN41XBZxMD9DOID1vx0LCkCeSMK0z+FdnDvDnpyyRwCRXxYUvAxd5M02isy
7nGjmSgQtMG275Ha7sj1ji9hq72l0xxv2lZVJ39y2ftVL0HWFifRA+BgaPowVGpY2w7AoqlP3NMI
ogZRH/1R7wbN3jUEsbtGsia7QdwaNQ5rhFxoyQjTXk0m13Y5/E1r/XvVYdAhYs/jSGDvYNsUHn8s
hNymQ+hcz/VpkFSV0MolD+7+DFe9oByLLo3ehQfbjB5bsoAPAFm/WwSqeiGgOjYSSDv+5cC6/bN9
/Y+8y26ExLfNf/2nIYzlO/5LX8srsnSxNLVYI6XiJPjjK9IY5ZRaVwQnFYTDIU0yEpdY2azTcqBU
zKyDziiDe7JJ1m4n3zKha/d+aZ9q0k8qZdavYNHk2q/Epk0z90Y6DKPDzA/eBms4S1p43NDDd4fP
DZRfHDypn4zXJs8CCXbqiTBYCxyAKzKo5Y5AFn8TN/aqY1e67lv+i6IIL+zSvaqAetR2/IeBLHsv
WOLpYDUOkPfsbmU5NI6t3c13zkTScJfty2lyDlWPTDEv70RqSTjNaCN00YLeqIPxaumH1vSzHxp1
laf7mrOTJIDX1hw/BV17nkTonByfyDFX7xkuJ8I8WEJeEk0EF+rchNBbRLqE/baXrEbBOmmwUILp
wa3JLcPpnBixdS4AwEhDs25z7e9CX4QkKQ7kE6vea+PSeNLXUOlwNOD0PohgeBhLI97T7ZBVFpPE
ZYXjQWgOpM3hV+ab7Y4Z7LOoJTd3BMuQpK/ea1R4JV6U29jRixM7qzNoH3R82fcsa4NNNOSkbaWq
9VgZvyv6ceJCZ7lLuu7VIVrKwzeO3W+ovDJT6QHiYrBySjYIYRuSA9XMBDRmJxLgGEYFaBDrxOzv
c3IbqUAPvKRiD4ep3rAgZn/ckDVaDeN5JAV9A0cUoU5XdfvYEStD9B9gBUmTi1FekGmwFiKwNkbm
TGtdcwg8iYsTpeXedZoGg4zrNb0NWnTZ1LK3+E5Fqu+IZQFiEki5s9gAe207a2tbA2BaskZE1MY9
UtvaftZR/TT+9EqOAo6XKSZp0cK/SOtWoIpVGYsMg6xAViepQsvfsrinzbCsE3uBJ36mu9nxHy1m
45vYQucIzZJEQSwcKajM6xfMb+EnOMrVqdlbJo3KIqD7K/zMeOmrCZEOdwd4V9/ZOjWkEDYQa6NQ
LeHe+r5wTXW2fQdZQJxs4wFhhptmDswbhV3Mju5qobRV6z5XLCQOqZpiSmP/3VYAOAIVQPYT4Y5u
WAKoetQ6WuyUmNaLtWAIMpU8AJYNJULJXBVqp8a+xGBRk8fbuT0Aj2pTlLA1WjE+uCCnHI0ngN8A
hZyY3OfWmB80i8X1WNqP5iisO8yTpZjNQ2Pi7qqMknwj5K1J5D/RHrxAiMhWmpnvGL9GmyouivOE
bRbCOdSS8ZZayFumJL+W6AQ939DVxs+jF2gMOM4kQdk8ihMvjgHCOSHjimbCGFVixSkWU0fYZN1K
66N8t1h+JlBz69aFyZXlsFOBQXvVWNuPhDTUe9Q+OI/Se2qSZpMLnXYgqliOTqPauE3xHPTTD6vs
6r1lBreYmeyqRaqzW6Q7Ixu3XUVcF1N5MhCXk6ea67dQB/ZMbvgyqq5f+lw9N8CuVqKcMV/kgE+H
5X0oavukI5IE8UWiSjqTy+Y/Od03xiWkpopbq2uKEmhEjNAFLcoX5DKwUDakXe0Rt0TnIsScFabE
EgOE+wku1bqaP7PZKKgZMq8DfWDZ4tcQZVyL6DfsJvyI0Its1HIz5r5/C2W9JyM6IjdsoUJG4frr
jCsTmGo1SGGmy+a5HPv2NLX0uiNy/0yAPLGG+q0YhnivLZmIOBZqvX0rs6LyatdCDLdkChIHsUsm
ZqxqAswVL3euYU2sN+S8KQc8aP6QszV/sBEZkJDbAF0Z7Ws75A4kMf5yZkbQv8Li6jj1sWwoqGpm
3fse1RKk7/Ke2KN1YM31uZygTVUA9FGWBxItYvsJK6y5Zl1HbGSn7X0Q0n4t3BtiPXVz3QmFYDCA
vxuA3fRmd546r+K1wYVaesWKDQW50zAIzeRBTtrJKqfmlAaUsEUUHlpVTmsH9dhC80OEKdWTn5py
nyOGQAHpnBlAoI0xYJBrsZcHuXGBnMyOaQ7Zy4QaCzI3PmQu7rs8Gezt1Dm/hoH7LwTY7FlupJ/6
3PwE4hTvSYEBjiVgcUkVOFt74G9QlfgwM+z8mAbEYZpd8JGoJL+vEublxAh+130rPtZmd0/+DOMR
DpNrndrGKYL6iTylFWe6h0MKG/vQ6mhcGwZk0DOZcqEhLPIr7pT40LB4MDOCOVPD3wzWRF6ghSGL
nde7NnfwTSXGl252gpsTqMuEJuOgp7I5L8scBswtD6O7PBxJiyZhw5t0jEBVZxEfjLp0nWcTViJR
Xgc9rC5QHiw4hcN710LZQzLebPolrRSsLHJWtyUiRqit2w8xfqkEUnIPBbFBSeJlbsgDwoIYgr2E
n03jZrS0yj44dQ3hM2YumEMuOWvxcP+V0/n1uyHRmjWIsmjHo4aNOI/Yx9QI9zaJL/vKXiIlc2JE
smBccY0R0dVzlotgPJB24N8zcLN1fWe6rv9Ksg5ZMj2C+HbU73QdEd5M+upmtl3MseyMe+wCG5Dd
QAcbrBYEgj9P9VvJTmhTLAdstBy1XQC+Vc62vlbcSgfRTd/MbA7Phuv3WGYEoUAGwsO4STy0Ijzi
a7wnYfjQtu4n4YfFKTE08dSgC+kUVVNKSUvdUn+IGA6564hraYonXk68z5PocwSTyPzAPphJyCc4
ymxHSs1zUwpEf1a7zKL9djdUyKP75WOP0OZc0UC+JENXehxFOgMY9OHq2lbaYfFrWmbyK9Ix04Th
tNO5Vpl+sjkLQ9ScCQ+DWfxkz45e3612DMg3GjcZN6HHCx1RoPDmTjFWNSfXHnh0oTAWaDf1m86x
u7dmZiMZgSOIU8iNJwXpO1GQ9Qks1P0cVvlDWcPeZ5FnbYqM0Ju0JJ/eVuNDpBvNRjBtuZopG4NE
k5gFgnrLTtF8xky0UeCpIlW0Nxw0SJgkAZvhIjD5+tLl+kcRx/x1LaQBq4PpFLaEBfbZKe4UPDf+
hbUxs81rya+B+uwvuoZe7Ud8STvyahgGSZtwo68Gso6c+QF1VBTZuJ5A9RzKaCbUesaHHFENeux2
G4ZMprWI6Md9OPvYDVwj2Pd+e5fWKALLoSUeHEbHyighamaTbPcM2D99X6o19PyBv4pqSgahdQAe
wAKC2AQVdeX3r6syw2xw64fwnOj2nSqr8hZWi7x0tMutYY8/Qjokwm+IPoM6bKCGofIuralk41+9
GnR3C6mZXW9jl2RtFGLd59J655Xx8lpIWQE1PcEESbaL+wndaDqF29lkdLcc/ZAQMRx0ywLHSPCa
D5I2tPTCcfB5bpnFqcjN2XPyst35YbFc6fNeadkPX1fNFb1jBw75WruHSU+qjZlQmrNieTC1KEYm
kZ4CTf0cO0M/Epr7iTjzBy2uxVK1cvYgfwQGDncTl2xKxzomnQkjxlZBE3sbZoDUpEStA7iEPOS4
lflzuatbHB3S7wQ6QPQ9lc3MLzAOZt+Lc98ZP8RElRNYam1O0Ly6Etcji52Z7QSeGSfChN2HFi4G
ndrKdsFHFiCXAXgaSEhAYfoW6CdrwIXZNL1/tt8WxuN1yMUD0+2jBvMMGGEebHWAIaldFC92EY1r
Pyebeq4dEzshroJ0Y94XgA33EzEHuwKZBkoQtuIa/A2rRt6aVYz5KT94VpjHnyC99GvaBwDvVSW9
XHK2G918iKBD4mUIvleZS55Bazy27oTUp1poioNzNnmzNjT4Bnb5AC7xIqcij5FtvGX94lOJjlWZ
CC9boGRBfbBmMWwJRTVXRtMUBzvM7rsqfvGjQq6NHgl5LJe7QElkhIIDQGXVD590lLPdYSFoLOck
MFlf230P4vSSDiBOwQ+bcHe0hgRh41J0PhytwXn3x9m5t30jww247DQNW7/o1NzbpKK2DqxbWwCC
jpo63NgVt7eZRdYLVe5jOgHSM+rDmLdXaoDk7NoD5tLmbhJmiGQxmW46gxzhAGnG62KuwxxZDNcm
/X96sbO6PA02SQ6ZGk92ZdkXkYAj+KrmcsNHVRYHl9R39K0t6RxwsLWrltp9k+kmBOapUWcd69oQ
u+L09WUGaYka/c4P8f/WsYFquS3WrlPoe5nT1MbG8JEY3Ek4r2EiUFsRzKQ9DHlXnAY2hztSvooL
aaAMvgBvUSswvFE1g3EKngNOiv5UF5a79t2k4JyS4Ska4+j09atKZJ7fw9hXVkviO9pkNN5FdaZC
c/emEHdRpMcPzCfzOzZmdGgcBOsgxjtg8Gd4Frp304+TG/dKQgJuWHtmR/NYGsnWQY1yVyHNOvvE
fBurXozUouSmnSj1k1OO7hGodAxRX5/9Yw0UiOiqtnEp0eOf8LAtAJN59sAAVOzF1ImN0WoB65R1
VKEQtnL/u9+1WIrD5c7KpfKsLnbhydJG9E41rq3a0J6GJH+l0u0QOE2o0jPUslyS65Q0uA3UgelO
ZHO9OKEihEpEMyXMHgLAgg8aWcyYKhNzrUONRpgsTm5oZHfDMvTSRvPaj4DIiKMOdlEXRE8BKpEj
zlr0pZEePnFKz+epCD4ANkXOo145zmNYsefTRI7Kb7JrQmRbY8djPL4vpmQdkdp10ouUTqXmbJxi
b1HgvSFmDXmY2UDRZF/skAIat871H3s6dgR8imwpLHpo4AvtAJH28PVDQwzeFgEKwKk2Lli3xOXr
WmmFONANYww3yluJdXj1NYQsoUaeZkYZnuUbH77syQsXbkpKVn83+5tJzweS3BiWzElzFPFYryJi
qKiXndhjGEgZ3EBDrJ5np57PNdOAS63JBx8kAzRcsbIKTYfspqxzdWnbz3gOiUcZOJZgy2Hb1gwe
vHUW72pKL8+OIudU2H4NOuLQ2Sq4AHSAC50lZ8eIMc+5YH3HbiRKwEVSUwb8SCIiu1AVfFKN2zxh
WmaPMSbtvqnnK4JBbM6pP1xYiflry6iiq9ZgMktRgV9MPS49He6AByMjs1YRsl4y2x5I2XTPiWXV
+5QDnactjINwFp95pspTM6SkUEW0SWkvtJ0PCTePFaFeY+szdp3C1cAW+fT1xSqMdjcPw6PdG86p
X+IziFXs9l8FCIl3xzmoM69pRtSXAmjsPIsD696A/Hc99RYH/I4qxcxiQRTf8Fmq/GF0qtOQayac
3+I9MNnmRczGNwZPqK1qXYyJwb5h6AE4z3QPms3sB5CPw9XdR1vLtCsWQlcMaA2wieq5LoEfiUE9
59nFQPWLDiwOrlkuxMXWMGqOmrPnkWEg6+cErZLGvYG5j6l33fvOwZqtIKec1Qwu143MU1WXd3Vo
F6exar6ZJWBJVw2Xr3Xyl+OUaMejZRdPfgYXe2kkiyajb+xwibgMdJqG5lbLCpSRbY4OkR+/IYdm
VcjiPWrmzwL34FY1rxrIwxkM1cE0o4sf6NV2wi0CCXqc13Es591cgAKf0o6AreL4ZZb9gkuYY38o
Nd08F1p/3+ZhdLGD/FsYaQOVp3q3lxYvS9ewb8XTmPfYnSKSHZlq1NL3oOLPx/zU2AMzhZhe3aoM
5k0+F222gMktxtkdq5otBw1aco5xqFYtRuqI9b1DGtKOPs7YuujiPUDUm45K+TlG2IeMMlzJwtSJ
eEJC25Q56/yyALS5fP6UbhMWJQKUpFW+an2b7+DF0AqlfbxFsE7dbL4gLGnvpiy99kxBz8px6e4D
4zynrBegTVqbMm3My5S7W/KqrB0hOhZNBYPMOrGZmeDSRYSADY1n5R273yEBycT7SAJIrY+3JudG
1+oSN4BsPWiivwZDVpeGk6npXIJ2mXTiYkC5F+qDfcwA51huFu+ZJREBMXAQ1p3DUWkSblbntafZ
OV4QF9Js7zOoLCPzSQ60M2Pp5F6sQQYPOqdagwTAdRPuaBMGrPGI2ewkrvfRxIubCvTUqj82fs67
EDDFpNKJjhtTEBU89OY3N9Hna23JB3K5auZ5wYsdwtZNAeMCbmK61yKkhmHkfyTYD+iHeWbpWb0n
DBH7pl2NKz9nzLVi2A7/OnZ47krGSy6T4V9OLqqzlgbaI+nhW0m60T+HKZ1ffWPt8VCOSb+Z+7Tf
o1wjSXHxKMk8PmYvOB2tA1T0YWXWlFaWLD7MOjpOE17pzqS7yDXiG+yqhdQewm9D/LpMQZGLBj6y
tELcJoK88U2RiUo1gza3mVeOZGwjLeY7zN87SBVk6XblkG80+ZYMiKibgnMHdXR+D116G5T2kcrL
2hIV2G/0PhvwmzMKioWVb9CnI4V7D9t+eFOt/VRwcsw5i6jYv5jwA+DFBB6uCUy2RJvRZoryu2sM
mAtVPmxycFNe35MaEBlPbSnUIbDa6DR2KDb8YZZHrtNvI+OsiCno1+Te5Lp2rKq6mm300EgabTWz
imhpc1VhhOsw8tULaUbXOpnpHXw4An09aKeuADD7NZHoTM5wJ6bacmNkgkZKiu/A/gvuaBw1cu/o
McIArFZnd4Yqgyc72veWSa5lT+HH8cWMS4aPyGuIaKhMjO4+6QLS7MLHZoIqPQxEadmiJL9p+YI4
+IIUv8UgSdESGuO9UzTaVqWozQ0uHXjFOMhdv8VLLJqY1+1WpxikxTITwPKlZHKw+a2mjOysli+5
1F5kUTirFuvFWsBouRaV2nYhR3Xboi4XBCs15i+YfuY+d/o3oCou0wyL7qly5s3QktydNoFzYkx6
8wcrP47EdZ4bdED6VAbHOZZvuhZUu6IoY6YHo3/fDNErz/8fRdWqR4CsSIzxP3oWFeU+mYnnY2qT
PqESIEApJkg1zpfxkTJ2JXtTgod4obXTm6/h3P5MGppvqiJxNGIZeBZe5t2YdAPRWfkqczuCvVrR
8ByX2caqp8qLxyJ7mvXsWBludmg1/Hzt2LH/9VmxgpC3nymB9j0+ms3Q9yClU92/xF3NfMaIjvzL
5rpT7vzULIlcsWJtgEdsj7rJvbVx9laXwzZ0deOpsj4aV0erFzj6bY6rsxqidFsZUYZQwyzW1sAU
zJzbZ2nn/tasS4YdYjBPwiiedZfLWZkzG80OYm8wzt9SIMQb0/5mwuXgkTqUrGsz6OnDiJl6okBR
fbbLWAYedYQ3MXNN04DmUbSsI9nSnmdl3QLJW0263viK5PSXn8y0g0zdzm4/bnWO0m95aTwEMbOb
JC9JFxt4sPARabuojJob6HpKFPvM3SEucYTw2PdbSMY5Ve0cgeRNF3ILoPiHMVAQs3s92CLPJsxl
RNgax+E3rZ1w0KI89ESaoqNsTO3Yp07NMI5TUrVUmDIHOj36Vfm9REcJ6W4m0Xr5f3lmshfV14wx
87PUCuDNLB/X5Uw/YS1Bn+Z012U0aXFX7Cp7uoGf6Q+oxo1Lj1oyltNw4z6MdtzqoK9wIAAh7Z79
8L3SJkRKwrcQFDI0oSdCbs+E9WLZE3NqRS3fkWy7cmAGvNrFxxQGMbu2giE4eXycEVV4Crqw4tmf
jacRJDb0Bvee9o0hLCvAuZ4wz2azdcllCw7JjxGrxxp3o6M73lgTe4IsiZUNwqFojilIqrq5G7LM
POviF0l//1xrJzEVvkq6J7+N6kd3eEVve5O45cmicmZCYNyffdoy/Y7IcUS71D6O2DlPDHNu2jR/
DF3ePgTmhgG+8myrQgA+QyPuRfwLlxKpupX5nhv6kwykQhGpkq03WggeJ6UR+hBMwbodzTvIQNsW
uesuioO72O4eLQM+Ms3HBr83sn4ucym1Dz9oLC/URMJKmFaisunJtebS0tvyXjZboe0R2jnHseH2
CXVxor8hjkvDLlLgY3PzrNnBH6r9/t5J4hYJAIyDqc8+hC4Cdg/rZZUixTxsRe6Onsj0t1ajNGf5
7q7HeOKmj3rWB1qaMRPvkAWiyE3LN62MyHZmR761knVc2molh+qsZ0BKw1Cqy9evgkA7J3CeDxAU
OiKDU7Pfo+/4NgQuRg6mBLa5wPOrMGC1z5evX3190eZGP/aGts/HOrgGeYbMrA0/KtPER9ukVXgt
/eHQFP2EQGX5s275s6EB499aPCfYtqIjlFLgQHEI/VxCBq5fX9C0BdsOPc4//8yfJ7GtWzYkjjXG
Vz1w4yul/3wIguyGGT6+/u+ff/1K6EBv5r4mXsHZQn5inNKVbny0ZXEmv5EOrag+eZBzxFbOtNSQ
ybolJtiL+1Hf8u8766DvEEYzEPYqeMDMWBL9iF30zZjgDMHrqtY62vJeS5bU4rzwjLmqN2JhBJJh
N2/gFOPlQkv3mDCaPJM+7AldPUg5B0RTRPHe4ETwW+Z9zOJvGe/sWuMQbNz0GuVMyExfvg10Xquy
iJ6BaP7Kh+jFRMhH539kntyylJhonitGOe1kIluOGL/X1kmMrFYys8Uq1h6dImM9PXzk+Xcp+3fB
8q8LarEfqp0hcF+mzmsqbNZqYbOtA3lWE8NiejuqNtmROZ8HDw171MQmACVQVbyemZytSPpoHIXi
DxfApCkcw3a4LhL9HcxVswrfOvHDYV9EJ2XhUBzJ5a2ItBN9AHgtTgCeE/5j9SCW8i6FgBrbGToT
Q6zGfm9ZxXhn1fhGLPl9FulxclxsfSJDUuE696lMWfGW9dWe+y1tK0pMKC3M1iw/Yx1Nfqrvl+Fi
/ms2od3d+4zECfTzscim3VXbjyi7X027dNCtUB/EFI34xZjjtemZjK560TB8z3Gd6FPecOxWBGvj
volmG4IN/6aeLl1hs080Ysjy4kfa20C+bHgh/UwalOZLSEcbXoftmSIZV84Em+ZHMpJRjpp3KaTJ
yVJCivWgEsY2W7ZW1MMZSH6jI8WdfR5NjvkxDz7sBGsJbbcfVYn9eo4+iH2UznJf1Hq4Bo1Donzp
/JyhimKnSNJd6CJtL8E2Zv49u+MK1TMxRnoyVltZ+yfDBN3XBWrTWO60Rn4z4Se3n1zWRMppGfFg
SCV7wf5UCahRh61pQ7Bc1JjYWTpEo+Dn9llgTp7p5zuCHNv1NDTFRu/aI3/7ceixbsHWPRkxwbVN
3tT0XdZjiM14CZnUN2XcMwIFqTTa9atRJLvRHqI1z45P29H3lO1bIyHTcWiTAyc8w/hwi2iWT4Bc
6k02V4hE7WqbzfbWRbS6MzXnXjkDG4UAl1UP+jPog3JDn4mh0bx1NdNHy889E+LlRrdbhFfRp7NA
YRqoUywrwXyOsdepJvBaX8fE7tQ7w87vcEeuTTlKtvSZu20T/Y2l5Hfe16i8M0eNCxzp87qAgLbR
Wxb0nbZha80zpmCMUjYE4gR4ZQqNz8dHErHpfKIMjKQ5hG2zp+ckxj6wWcKUDO2T3oCUR4q9hiFm
mOJbA1qU558t1iWxOR4TNB44xsKtNZv6URqUzU2/zcmY3vRRwd7Qary8gb04ZwiTAH3WQ1CzoCce
oxx5VAROdQZvBToAch0ubKJIMEdUUnho6jYR8qZN7JZrENL3hRtbax+Kw3rW8G9ErHWmTrM4CAnz
lDnzLSXMK+tQrHxixkmDGns1KP1HmxLFTIY2odp1ykIYL5pWfiD4NddZydB+hhdPOMBzoYx9mjFL
qQFReizcH/Eh5StwOYX1MwtStivTO8qm94QTbeUQWb8KEdSAVJDbwdffqomRDxOMFWGVL/DLwpXz
lHUC2wOCevhNe8dpL0XGqtaXDOJAw2JWKjx7qTetwW4PkexxklLE6+6Q7PryrUbysh5aSEvV3DxO
Q0SIT46SsgDWaEd8qFKXW6tJDjR2r3Gc/BAhIAmbwzivp42KhnCnu+ppGk+k2H03OIk8mCYjmBbr
QWdcH7oMly2XzjdKvuEuCWFYGT/LInhZKI2xwnIVJyOFejG/ZSr7dPqmJJEWmK17CMr6eyZJjQf5
xKphPhc1sBqGQwwj6tHrstbe9lp/Ew1QlVjzI7Au+o/Mj1svJd+I5qOA1ic/UAe8BUU/HGTr/upn
9QnnQGyqVNsOtav/jaXoS/v+R3Ga45j878v2ZOIs+qM4rSoyk4yJkqCxBBPm5L6WssQGQd7tOhwI
gTBgbTCWMAiW6fxNkmLDS7RLQqPvYROONhaQCMSSMtwFVEd/rZ0TvzH+DaIOHNtG1ysR+TqW+g2C
bflz6ITsEo541MxDvYy/pIpIDgytDSN65vmpuiiTqGAmWjAeCF7eztE6kyxmNUFdNsw+LUomziSM
6DtjevibF7j49H5/96TDy8NdwFGo/ybt60H1dY0K/KNFmxdgqqGayBG6zxGATl44QJthBDTGxvEL
VZpKsoTM4vrXL+NPGmPeJkfXsYciNgZN/ttnKLASagHSwyNqGpYUcwJcksC4zH4rJEVnunyYJQxM
v0jTv5E3Lv/0H98ArGgun4xr6gKx9G9qyypQTok6GNLCspJuWBfGUeRu7AEPz7ykogckqqCQgZ32
1z+zsXz2v31nYXN+cuXq0rJ/98IJt4gLMlxsVlBRdYfs69gOmqf8RuzbINpNA/AU0YxP+ez+gpVb
E758w8xPtZdhH1yse9mYklKG/eBc5yN4/bk7pXHdX2y7eM8kRTxah7+Tp/7uKuOS5p1yddcxTItL
5nd56pQx8lFUxvBka+Yr2nwcFgVBwdLBS0yrv5lizaag3iPQsyB1rH1jTuHCskL3q37aokqMB6M4
Q3c8ORoE0rprpj02qfuyLdtTB8igq9HvOaa2Y2+MiHz+yAYXHnATs3BgNbHKEFycMbCjlXPkmlF0
jHqCpFBW0+SpGeLprz+pP1+dri1pyFzdcQyWjL+ZFovcqnTeaXnsmBuvGm7glW5Wm6rvvjUmlWBU
MwAWTvxay0Tf/vX3/rP0lu/tCFvRk9gGkuA/nm6pbwyo3xt5FLCX8nlstog0caM4vucsY9O//m5/
Pq5c21HCtW2J3ehPHizZmkaFWlIeI0P7HIryucZx9TXdT0QGK8v//OvvZyzHy2/3ANRQU8cTxWXF
TOCPP15SZRWTj8I+Jr7vbCItBllb70Rj5YSiLcOOZUUQEXO5DrSHsqxzZF4mT9vCZQi4rEcrCNIH
MygfvkSjWanidW7SVQ1YjwqbMCIOrLkN7LugqY7U0Opvjg/jzweoK22OL94wy+RXv31AwND8iUxD
6xjGmgMxnvF93NQ30bnBcXTUuBdC+2ayCJOKl4ugqiPNeWTGtsgRBxeFSAnGx++iVWpNinWGvIDd
fjGiMnia82ffrubdX7/p/+ZyVgbBIYK3nef97++5MmBFzKVtHBk1MOC32XbYLilYKAAPwi9IOV0y
KhiFB5l++utvLf7NmceV7EiTAbRjyf9m77yWHEe2LPtFuAblEK9UoCYjGBkpXmApoZVDOICv7wXW
3Om6WW2T1u9jZUZjRGYlGQzA3c85e6/9+37o0rzltQvz+ESWNuU8rQwP5c4A7cKwmOaHcpguRucR
55l2zLoWTa0c9XGFxm/4w9X+u197WcowyNge2UEC06G1vNu/WVsGPQEd6DvGkQRZ1qtFPTQvmp87
118czPUHqnJuOM6HmqtVf7izn0a4/7z2fVw6AkGdy8Dmn8vKQsrUy1g/1rr+mZ5gjXLEmj4JLyis
/HVOGEFbgoSrIlxGOHoKcjhfHP+x88VNIHXkmvFNGu5+7itxG6wjnXs4IbLeyHmBfEBd2iUMLm+j
bdxBxxPwGdrHyO+NEzyT4SgEXnpz0INOlM4KY+FM4d8Z1yiJthZ9lhWGEbEr4L2huXXgp1e5v0nt
4nWwun3f+OWJocTiIxUTAeghKxhZ96hmoeXhP4vBxuUtx3RfGuxlRvkl1aNXsM3tDiKCfVBGuI9g
IXChbBI3Gs9RajqBWgymUa1BdxqmL6Oy9hoYX6UV2atcMKMcas/toGbmYj7DzpaKKu11oki9wSOW
Pn90UXbv29igOiuNP1wu/8OGjUeakpXcHZMC4rmY/e1yKeGgJZMWimOkbO80ZyJAafAtjVvvZej0
kxchw8gmNAPw3PGyi24Brb/1I1nJ+iwZLtNkjRp0xWafB1Bu6ROgZWRYsuSwN+IDSAs4Hf1s/uGN
i3/e8YRkscpiZ/U9y/vdkhnlA7IVzoDHp0xUoDGZtelXH0XiW1HIL542HUlSdy/ZPIdYn3Jm0mV/
73wSbKkejDckNIAyGeShfDiHwJ/pPluoB+UIn1yzDlmE8dJJ3yOmVduBKV+A2RnLUc2soWWsZfif
rBTK0crQChsyGZN8B5n60Rjr+/Nk1VH3n0k4Lm0WRn80t7mZ0ENmtgym2noZNWYhufwu8Y+eNmNO
lgSw137f0MGTagLZ9sWzakwpBRmE6LD4+TjdW3zCtyIcITzjBttXHTovYarPf1jSfvO7sogAWxC4
41hQuYmf3t2/XRV608bz4LGF5d7ep9lzbd2u2SJnw1/kL273Dt+msahGs8quoHWR1TvGiCIyn5QY
mf1hdTf+saWS8bWsr1iIWNvs399Pk7QMLuU0g0MX6uC2SCpcdztWurwmNp2E7iXrymrt1ugewUzt
4hmleukyeIPO3J77xIj/cNL956rPW8LVZOHs9tktfz9AebOJJpvm4dGMEwuZKSxD+hUhsQUQFQza
MybyOtfRpwv9/ung5Hjs9cE8Adqw/pRh9Y/z/vJe0BoburUcXsVva36BOweArz4dRWQsLB5RHtqu
CRLGgABq+KWFpon0lbnnpnM0Y+P2vDdN1bcoyyGZNcWduX7I/9Pbm4Zql2IySU/zOH/5w3X1z93J
4UCxFCWYmygQfi/NIOcmo1O76qhJyJR4J/VDEeln1LFwKhk77mnAAlRE838LQ3+v+UFTcWv7SRGf
teTVmoFrKFd8iCMpD2AMe9LdveKcT+oS70aEvq91MxaLefwK+Ld+sEIUJyaWGI5UvTV7luEqa+vN
ZGdyO1f+57AkTXxG/kmAUbjT9K5AZ1WX/iYuEYSL1Ka5uAir4yaE/eAJlIVOG1go9e3WFQfRWICQ
p8LddmbTEr0RVScR09pGmbYDfusGfQt7dTDckiRTlpWeU+purspkQ8DAdOOexqQ7qyO90RB5I/Eb
FZC902gxFn4+1N3U7YapsoNnAVIx0EP9anXnGbck7pDSuc0ACjfDtuhd84MxcZxPs+gDmIjPeUuJ
GyX5VrM744CD85fU0YMM1kxsfCkvUQxT1ul7//ZcRFOahifdGx5T03/WqxlvhLZVKK3OiaG9tiZY
/mhES+Ha0SWqPzLwT/EckP7tQJl6VtJJKH+NJQr21CfbqWYnWJdzZFyNPGGPK8J9a4vxD2eOf178
wqDSx2/sCwsOy1Jt/G2tSkocMqi52mOSWVRroOeWM3Stth4e4B1EdOYi0//+7hcGt73tkuzIDfv7
ebOLdLMbxlgevQxgCLHfl7wf/FOqlTn0QyfZzJ4VdB2QkUWVVWDm+UuvIHrHO/+/byrztwIHGgFH
LZOdEDOY0P9xT5VYP4xGCpvRtPbWuF555iZiCxY0bJH9Btg37IMThxfN7qfN4teYsekf4C/672mm
7WKpGJV56pIk5TcOIjSOTUIPEDqOWsHZyWeUP8cvFuO/TYUymwAwUFVZu63G0fzTSk+A43+WTzY/
i2M5jsXPAnKBE+x//j7tnEmljWj7GI9NsvG02DjOhdCPBQSyYvX8GsuicXw+y8p83dZTclBuOB9T
8g9ofS9PvRDJ0yr3inw3Wdo7cOr5+HxIOMUjcR85eEoBtYjvCzKxmD5VnAyabj6aJDQ3TdeBgUKK
3uuNtckyDBS3fgKUMTNMSR3rmIgUYEtcj//3qY4yRQMBRipEZR3T2Ju2wml/Ff6kQYCcR/b3tl+T
vRUKYIhVTCjBgGwpt4q9LbJ9SiL1cUjt8Jgj1w69mh97BOHfLU8nzEIMJI7l8vB85oNmB51Z6jzi
Tuawaukvpegwy8j0AbYYt3RI+hm1aL4fHTswPR2ZzRg/mp5Ni1UMxVzzVnQFQmNSfBlZzYEbf4iL
SARug52NWQJ6cc1JVqaM357OzL/sV+gFsdwRciBG/ED9xFimzu3mDsrcgKMSWgUMRRsUH+yBcWdh
0wJtUUWAxMCijmhJTIYbr6kxGG9l3G9atCzbMcwYFeQMWI3JlicfTxAB0nw5FZ53dgsiYpSA4m+D
4lnW0UnVdzuF01ZHkP1yu4v3HUax57tkBn4pmb0fQNAla90txaODTrnxM64Gyhcm80iENg6pNWfN
qvpziviJ4qJGcm8CqZEdvaauHO5h2OhvaaT7QYR2WNp++MDzv84a7iFdayz2pbbWNjH4HdR+9iWC
aXtrUgSzFRzkNaQV5/C067BtaatIMbrS5ICYghgwTHrY5XFr7bkGIwBjMeJVSyuDeJTUCy3ltC+i
ate23/HO7mE/G2/KhhCeNZGGB5SW/FSJgmhKY1E7ibPIUJ5B74sDUJFpgHOLyI2O+slvYIllofOG
YMzcpqhrgqrAD5kBw++8RGP+E73TI7phtaINZdh7L4+Ng1nY+4hiH436bG4BVR+nRK0ZfWRlY3wq
C/Ful8Unr40QlvYxvlJc8QezlzuN5LW9FRlY+cC2OjoW/zrG1ScH8yPCWc7OZW5vlbQJvY+3ihdN
ezneeZurzsEe/1eHUs+QHXoS0igqdYxkr09j6rTIcsfGfzPRdzGEoZcpOPqdy7G/VQZQpFIjI8JT
yKtIRfyIErYJBo/L6OkuDlHY3m3422stcZLvMv6qR7MT+K2RBypG3zfpOcR10NjYWinXcRlwvc7m
y4wy5k2hEQeUn8eIk/gyb/oLRh6D1VZ30I3QXXB7wMYz2Px7Ijn1WwPELnIh0n3b6GdfaOXeGvA9
w6NCs4fhb2sTBoALO7Re0Qvw8rOEt5m7Gx1gZkpew9p2vHyVsvOuvYyRZ3WwJ6d+QGaI1rVseoYn
dr62ZiasZb7oj7DekrpCGhqWUwQE+d6OKh/RULRsvVOE2FZHAinjM82SGM4jq1Crc0OQT6/tpJW1
mw4YwmZggHVxTHjBcANPPsTfC5fCwBuwUOjhLDipYMp+EogUndD21Wc9SRZlCoaTHGHl2Scw0VDd
mVZvvqUB6a8bN7V2JJK561yrooM3tJwynah541y7rrzSfuHEhGXFby9l1xtX39JSPBGvGHeKFWYo
1pi2hYo8dD4NFXtUJ37+GDwOkC3dG++pKKc7CqqYKwAutHKbnbBj765FrXGruZkaytl1hBjzmOCD
Xxq46jg02jmFORhGDMl6/VNVj/TkSvWWmX7ITjlNm66ObgiIvUeWfWdjYMLaWh7IX6oeKskmMrFt
Iua1gw6TxRAOCKHu/mi0ZMYIY6c3E9zwuMyPYx6divEIBMjFWtJ9hWEjg6SwonVUZzC6kSWdqsp7
he0KAdj/GvfRwccnc8x8RHAT4vddwlh75eQGSEQ5LKzpD31rrUfcVqcENfl+GOojU8b0pAm2OOmL
EA9Ija7RtTlW1iwpr1oW7Wqo4QTe+reqI1RqlLoMwix9sUtafV3NjV/Vpb3RdDxpPQrzA9x7/RBN
xQe2fBYqNKp82ksskt/2GJLQt605E/tYkMZhkzMMDqKeJDU4Xc9palqjIrK99lQjnU5WAFu1hjRf
uldXP7V+ZZGzmSziXNAF4JIWo9gmqKbKiHk3wtnqNBUcl5tw45T2l7CZzBU0BHPXeYJzc57dUN3z
a0hJJGohPTABVji/tCDKMQrgFpuvjCRptMFM2pAq6u9ibMtbXDFFEM4NXgkfdqrUL2avW1fKFrRq
8GluSlo4+ZG1ok2CvE/uZRWMndwQyOCdEdD120pU8Q7plk5KHB99l5Nc0GTjQVgNnvPln2YonKyN
hdaCdAdUmjs+nkQ3lyXUYw16NGaUgozrR8QTd1tY4tGwVBYE0dznqSoDNXRqPUsHw8mQYfEJe49I
Rd3Y8klCtnUFXkoiDbCMJGcgdqjyZsiCuv/uZFfCftzPDryNFlglfq3KXqWjGh6o1NZP7W+VJYxZ
YvG1cB1UhWkeH3yt2zahZl+K0p62cpB3SsofZtLsPSCXB0Pf2BylKIzGH8g5cB8W7QtcL4IfKkPs
7R5MahZdTXrcN7OdCKOpw00e5Wez1f29KQt9PVtIbWFVEvAWKSPgiLbtk9nZt5gnVi6tS3pxVB0x
gU/ORJuhaweAerpzKLIGkFxjP55jmb6zsoOjSXLT0vKLpaPg6AbnTJzgyV7E1mNkAbPJzlVqy4OZ
9YyTwwij9dDZCPPUuLd4FaOo1Qm6VpBEsXEWg3OavfxH06X+NUQWZNHgCbpZ3pvRyvgxwom82rk/
Jka4iedTOfn1FX0ZkmK71g5MnoG86BJeHx9HAqSBVhAEgSl9rQgPvQjsE8ZkeOdGOhuPZCO4ferr
01neJWiMmiLeyrk9E+PnkZAKQcbvyFFehiFdbWmrfsg2TWMYmxFp63YEy8uBwze3zPPRtOqKiM86
3niF8VLTHUn777rYNYgRbBmSH4imZBWHMAeFjuHeLrHeOzXWd7VYGHGI4hOWFoO6+BvS4nFfd9Yd
RWu5mVJZIwLowyNFHjp5rNFro/Ek2OC+DhJTfE1Cy7qIuV2MSunB1PNP4ajsHfNQYxUXWCVcvD6J
XnYn6ToPP6/XmZ1qx3BJFXUqKtCsVo/SavVTb0cbhqjTupvskmZxuzew/ZoczV/p7b0Vk6mf8hm9
igqzAxRYwXh7GLYQyuIrcpKdmrE3Ayhxz0bfYTxRQ3Kk/2iQxcfqS1uwoGAWd0dL3lnG5VHRPLoR
GswN6FQHy4tZQLrs2s/Cv9E6cRIElAkTQQSWjP2advhC969+cV6egJMoc8f78xyKaHqX+1Z85rxv
sYwj6daaTm417nxAcTPIajdCU9hzcc6k79ldf0Dk0W4iyxteNF8d9DHSL12vtSjhBZQh4ZDIF7u3
VLdloBUkQoUzwjuYBQhV2uSbO2TzYVQ9jlW/eJVGxoZWaA8dSFuQWq3Pcg9MchYKM3gSHvyxqV9L
Evssg/xFds5oH9a81jhkHwerfTQFIdaGCl/pFqGHqjPzNmCypj0EYGZKW8R8mVfs24yqBW8T1rxh
PiWtPt/MHvAAuWHal8nKbziRekdzf4UxdGS0VV+ph7WNNLtzIpmONjNd0C4zDjIrOd/YXBv5YqrC
AdbWOI8Gp1VnC3/o3mm8b9ABTJxjp6ZjSjaHU3HMqqbe2sK3MG5Ad/pLBNwCJ0A8yjgVc9EKFqc6
wvH50AhzG/s1GVfw0g9J7I2MAvoXzyrcr4obzJ+xBfV5Wx4jxJGv9RJAyGpySCIP+/HYpxjUw2XP
oNQai/iY2p+cRuM8WLZIkuu2NjYdkrVjWzfJIS6me9TM1c625/CTE6O2GZ2VqtLhHg3kiIi0ta7u
zK4skX5PSWzeQ8u++QKsnaGs/ExOO9SO3H+DwXpKkPdd+samfzHJF9HW7cswoIgc6hkeOvXD87pV
aMLXSsJwaXuUv71rja+jksY17S3/nd3H34oJPTxGn91UAyQY0MdupNvLja+mw6xR51Fhv9u+sk9a
oWOw1M0y4DfzkRBGwYxuwXamAP991KGlLKKXBSlTQ7pdTdloA2iyxkfRAS1Q2UDoD8Zu2obeI/c+
h7MAgGL4DwV+5S+uCLe1XLczEUHPcUFvYnviasO8WIWMEUvALa29IEozuaJxhuaqHA+F3rFPShtE
zQC2esm0rXrOA3lDZpWXZ3PgL4Bc0l7tM1vNBB/CRIBUl79oZfhbpioAbWVBeJU5EtRg4IoIR2Ht
UkR6F/Jbdoh5slPBsOnQud3ZHOPmODJk8YS8888h/k0nJMxZVgedj1Rj1DstkNPUBVWoP0pmAKeJ
hvSzvTW38fdyYIbr43xdFX2YnrFYszSbzhsj+DdVTlep4eqyOcFNZZvieITrrLUxCnWJ19MIiEpo
SbyBidCmAiwwHpymzdttuLiasOq3t7oZ2qCMfHxWhkeaRDcE+Ku9nUnza5P07Vez6y2QZMPMNAHl
zmqIljWsnLQPOvLlSFAZOJO+yT3zyrBs/JwLLCjTrshzh6Mt2RShQt4e1SSF2WV7VV2XHeEuH4su
r04esRdR14DJjUYcHTZTsMpiHvZEJHXoZ7fItohFy0g5oQV1hYmzK0UrX6yUg2SYym9T7E8ctdFl
kToL4bLA+2kyd3GSkShlBgynIeqsY5EIGmaVgLRfeclZFKR2zdFlbGK1wwTgrySjEiTgYE4chqwi
5jMsgUev6VtgNxvVoXels0/C8RohuNyPpvnLlZO4FLp3njx8Ea2NJ6WZUrWPkWVudM36YqM43jpU
FBRNw7we+Pz2rnxXHkuDabGt90q9PkFQnI10bnx/ZUBme2ImkJob13BKVkMTy4sm+jdCtgD1dBLS
p+cQX9UQgzVERk6i1C5U1XhWYjx61BDHGgRYj7Jui+I3g6rlyJObmjdDee0r9TmX52KQLZLr4BVH
L/PtG77cU9XnI6JbO7rTv1/CfJutG0X6pnORVU5a3JxlUxNJKpubQaDcx36HpnxV65G8tQjRAaWu
3WFuyWMQp2iI+c2Dh9iFovqiJH/xaT0UCrbq2Je3DKvQxohQXza4KlaZ1703vfU2YEPGZjQBO7HX
bhqCCYNBtGbl/1ZoMR603GwuiteEyS3etcr/wlll1dheHmCr5ZhLUyPIZYmBJk8vTQs/fakyZTn9
1SjNa8c6lICXW4PR6yzYu/Sla0k06LUxYw68ff4IrZ8GMC7s4aTPerPYk0hnfvTCr1AUv0Ujnhnb
VeE2Nsnayg3K/tG0vC02S2MTtl20w9m2j3DHZLPVbu0Bdkzsxxecgz8gTGPdoDGwcoxGkLGGIwjB
NG418y2zaIkZRu/8mMmw/KLNVnSp4pJqxzPefDLL28j5bA1iuJlJfpC6m5/SpniNJIWXbdlwX8Lx
hWx3DQWWRiIuwRbrNqm9Q9KZp7aPpm2rLPF1MBKx1SZxcLLSulGLnrnkK6cdD6hRzI1G3M/qeYKr
WF2NhOlFguqYH8nf5A4QRnco0ZR0UTDr7q/YoB+FKxOjd48sQE3cqyQ3rWOX+rVSLDt+a31qudZX
cTR1B2seRpxVWrn19WnLMpHskk6dzIkR6GA0179AkIuADPjTuElD3cLgQFdiTO184wo67yFJhsPQ
ozMuK+wsJNHoRfrwiciErINwELVv4DWkDKN/q9eWFhLLnoQOhpn0gmuMML1wLkHvYBGa5/Gn6wDn
m/XUpyM4xotXcFnQ2x91msg9LBGs58P8TQvg8uD48a/K7NXRUaZaj1Y8bJ74LqgCsJNGZPuR2dVH
ZdKsfYomGRRnR4fm5SoTAF1ENAa2K+nCUtZ5Zd0GtuLY7eeUU2xBzoCet8RYvuqGbGtGVXkcuuxr
3znJhaN8s5KOxd7FuekQV92L6nzrYLUuW8qkP5umdPKW7+lyOhuFEW0sUQ67SA2flS27nerykrAx
0gbhuMut7ykKvXGxqHQKoU3c6vvnjt93kCSqathJqq3GwhfGNYkNFajdmBfqk9Oah8TG9ezqV0y0
uhgJryKSjyUCvBhWDeCm4x2Jp7tyJZNSXW7H3iSpkEWWSM/2NOv6y+xlxlVJACHkF+LYVop7h0LU
W4qdvAu/SQU1wZM9V3MDZMMTbbXSfZUebdBf69lzgnwZJup48yijFHL6qgmYn1iHGnvQaoaYsQ9n
jFVG2HzhzzC/mP22SxLj3KrmaqrROWgTBnB66Xf/WN3WEFscukUkpCqcLoc009tNa9QkXjrto87N
9jWXqX0o7I5Wolbc5dVRwn4RWXSWXvVd93JvWw92E3iIE2hUeP2Ojq/x1rBVHUqmHpWs7rmA5aYS
3HwhGwIG8wOS5uk1ycFbkAq36DeSS/qaNwQ2OX1ubFg+7q4zgQtQTbQ2U5boOZ6cMyfRYbrRQ95Y
EoZHCu30Bc0qQ7rGmQg6VC13YzbdLFxuGIdJ78MHab1oHoutbbbePgQyQy4ojkZqZcEoYrlyG6gw
WH37APgpgC5RRgzCW3tdseXiw1YkPo2mS5Rxz76mmbSr/cT5rKYfXow7SyMY7JoS833VAdSHfvml
FzRNpvytLUzzgznMuE3RP4L1qE+mGH5Q88cbTFMFM4s5vrFbbWxi2M4toJKdhWt7RVsbpkJkv0oh
tjML56NiMZpi7yg4NBEIZH+rCQt8R2/wyTNqwl18+VPQ74yyD17pWee+1+OLzYJsoCk7mz3jA492
y16U80/gzjHWBiLsUHHb72H4mYroraBj9FpF0K2TOLt1fa4zyUim3RzHGExVQkZABJ61pJ2upeH0
kLXO7dNNAo930xOZqYhQm+lJxU7UvuDxejc5Al2s+qyZiR4YJICQyhNnPdOg5j0TfUvsuGw+e4sV
IVT1eGuaSn9RRvkJP119n6r2V9lDIzNVmgeZ0tyP82QuhLpZu1YT3o9MzfbOpPTat72fcoDS2ms0
3nsoSFXg5uHGctMlpSbD1a5C1ioSmDKMSU12lqinj2Ey0wAkb2rGIoOfB5ksOXo2jS6fUOXYLB8q
HT+GlTbuYhC6ZwIbT9bSGnGmYeC0TTFXVHK6oqObriZL2UYbR7q6/fQh6yP7Pkz8wyubt9Y0itNu
3jGE7pvhEWPZ3DuDzs2xfDnVYf/Q/YPt5PotJ7W8civjQxSrrWvqxWfJdCXIwVTsZGV0H9ymOHDw
3wwObvfVNsSrzPUIoQZUpPbVqKfPCujJe+xjA/d8b0vSrMi77FzMyMj8QhzcDvoUVbzndCcyfYEP
89o4QIh9YCSd4ncAX9c72+CV/37+vA8rUvjWGf+xX2/RWgZwq04EAt29t/yj84NusFmvSOhQBJyV
kFwYG206ThDJJlkDYxdbn1UYOsC0B28sz8q7JeqBjr2GVSw3qGYDe7PdXrfXz1ecZauvRAqsSbHa
jltzJ47NIbkn9+Hd+2T9AnvDqbd2AAvSzlnjEeXL9LXptr1g9LHNip33bWRctdcP+Wm6q7v51n4G
7c4wMsMTRY6HXNO4Dsl7r0gA3fUqoJePexUlCA4S/RpPxUTWYPwW9/WuBYiGW4pBZV979R4Q4hCE
aW9jxZc+iQ6TdvBUecV2V129Pv6sqmLkRnW2zK2tbxkHgRXHWQ00aObuo7I659mgvlY1MIB+1KrL
hOTu3iv9fY7KXauG/CNPUpRJVcQZM8k/0kleC4kEIRNxg7fctj9ag0PHLOW4mZYnC8NHyZt4fIRS
v8JjM+3undrgyDzeM8BV4ePuvuCrbGrlbEQ7NcfnQ2PXzbEB9/nXl26c0kescf2kZiqPLtS2Y9i0
8vj88vksa7k0+qI4G4zTjky+zlp8Lujc7hpzrI5+7VTMy3n225eS6ch+FsMmJVzwWBUuJI84ang0
mJftxtx7ff7JHDpinQhJh9goymOYWmeXAeHu+YdhNZTHZogqEgeLs1Km9rfv16VLEw4PTqmIHnw+
RGlYcHPz8N/fez4Da7Ms++zZOa5lY3nNtmS/DuewmdfPty6SmrqSme46MmpsOH19DNuoCqaOfJaT
Xpt9UIF3m4X4P/962yblX6/z2/fSBoCTIXO5Zk76YS6beCddEyNTGyfdhg0NIpTWlEcqn5LwuxzO
TDoH6BhNlh4zxiHEoNrM9b8/PL8XuTKnpVedtOVTfz4wj6V3mvgZj6MzgrvRkEhYOqs+QddQtmRX
HbPlhRTj/b+0g/+f7P9Hsj9l/9/EJf8D2b8sf7ZVR6bIT3JvAKT/WNjZz//r32h//1+I2lHJChu5
NQou5Db/Rvu7/6J8wvfhOTqYJ2wg/4329/9leXB6wG2biz7bRcTzb7S/9S/b94E+Id326N/979D+
vMx/ykd030BxD/WeoSLcFPOpQPubHMiKM7/obBI4Sl2r4oaYHJfu9qmy4WdspxYX6wkvlfUTT+sM
IYZwMY/EZmz/7luTmkX0yzUsJX5wJVbaBzukG/muatm1v6LJzquvs2sN2o8BYrckwJclZ7ZmcCZj
PTC7aTyPcnHF9gc/taqdvH1I4U5kQCP9eE9MQt/B2dZxD22RTX1ZlY1q50PFCb+LuB+jNUlFkXmq
4yG/ZZpn1ZtQadinhkojd9fWAQSee9gCdEZLTsgr3YsnVHw93uqAZBthEhGHdp+BmBmRT9Ln5RcS
z7CAdS4RAxtJtnC1JrPBt1cgHGxOOWggjJ/mNDJrbsEhj8g4o6Jexc3YLaQbTEw0aPrWOQMmyob4
1pfIzlCFdbnftrxaOulYMiOBJbpIc5EYX91YZtEBDFC6yD5yHcKzyjLyoeNCMWqM7VdbYTBJrbmh
nq1co1t4hDXj5yrMvsE2JwBBs/08vnTRUAAqyN2Q0bZu2zmoijmGm4VsyA8/Y/eHK6CH7cxmLqwC
oGliTEcGPFa6GTg4LO5nd/LvPYY19cFSXmM9+It+/cOJx/hD5Kv8u47KsQ3arAHekkpZAyoQzOLW
k7C6Lw6Hv3BrgSK8Fj6Lo2mG1ltpYNNODI7cgJ8x29H5hHgIr3A0j5lt2i8leVBYAOhFNOvaqIiO
b5vQ/dC72Ph35VB344vfw3dkzUvTdGOaYPiPUvKjMoS2kBptjNakH2rPnVPfsceIZJs4E9u9bNp6
GZeaxEODlag4V/fx3E6rRBvKO2gszfslXGW1K82fFcjNkX4cPJMKd8bKTaTL2X9IokQ7AX/Cgkzq
EiW7XdezBy3bGYhawsirCN3B9+cFqafofdQ5mOZtqLcFcALaSeYeRM0SFUO5pV/rejAeeMnNlFaw
UM0lR/ccXbQxGt33UkCM2UP/8bxjyIpi2Qz+nH7Otole81tRK9osivKMZFxzYqjpYK09ZnOkfart
YnoMrmW9GtBbthgz2fqAO991d4rO3AFMSjohaHDptKzGLk9+5GR7v2mSOClVQmBCFp18awZQd6Nm
ihPtv5ruqB1SUBdlYNZjt3XRYG8pUat6Neul3MZ5Z51saTSXBE07qhoaL1o2Y2BLtPEtl44ZqMSr
ToXbuOcx1rOAgLViExmEa4aNXRykiNTDaaJwQ0U5rUGgpfuot8yDHkbiXZ+aMF7FfiLw5Fk/7UJN
X5GHyqutDfYLoU/hixpIRwVkVr7U5RDxebQxbf+hffGqqP825EZ96PXEesQUvShxeje+ePnIXwT0
EpDGaHwqyjYhOyRlQjpxq4ATy3aWn4DI8dKihW1TIgVJogxtLWcxoHfROarIAV0hlKSeZYW84bUo
v5SjnW6b3o/ujiORsco03LqCoFq44d52nkYJq85smfsyaPFRAGB56OTF4lIMBmh1OxszwX2wQ+2r
mQA6b/qqfoff0N29PqXiLrUJflkKrQ8V18FJ9Zy1gdwnIRL7jtHchM4W28U1w0+widNU/1XoafmQ
fdFeDdKZgXBggXGQbRTmgdA37SPSVmAhg5vTGJgmTMp6nIGLtXIc7gOtV6jo0cZkCMTszUcuOzA/
SSsEX3RD6P9ZBB5AUeA2xww9vs5O0++cEOOfQymGwQFW9z6MTG9tMncIsoIUbq8VoNELGgcr5u2Y
OmgofO8NM+UKwcQsCbV4MOl3rnIULYCkuNqG/H72GKHEAZzceDDrToMqkmo7EuatY5MYS3a4Esxy
zfGipWbObjVBT+vAMYeF727KULjfpbKJv56b5KxbSwtf1ogaTKsOlEeyhpX4DSROR1492TE5nOr4
Q9jm0yXu0SSapk6g0jyOQQfme+vjNT6KJXEzpfUOr80xN+jwzKCPbahRxeS9o2RI4cCl4oSjhgZH
hsEG+cz4EhYI8PkMXJbkMk2peasq8PVljg+Umb4GwjGf3JhgkvSUKnOud/QAk00p7XinRUZ5aMwK
I4ETdld3qvFs5VN/JONlSbKD/tKxbm7H/2LvzHYbR7ot/SrnBVhNMjgCjXNBURI12U7baTt9Qzin
4DzPT98flZl/DqdQ/2ng3DTQQKVLsiiKkilGxN5rfUvaFOnLQQsWawgB/8kBSSeOJgYEB7qCgS1d
LuG+rioqggZhKh0Eyc/UmuBbJC1NLBu6ROGU+R55ULyp0gR5Sw5O0XHG6aCkkOaSpaeDlWCAFHbP
X3yeh0NEBzQo8h4kkhAsH1QbrToSsGcbodv7tHH0WyW0ibqKpL0f3YQM+Q4Haahg2ebrzUW0m0NK
ZIwWaK3mXW0I52tkqPKkxWq6UxaluYcSR13bBBOajLBvUESiHMgXBKeLQ8TobNFNgkd37BesssnQ
j7dwg6ut0ufDjcaVY7+AMd1mthVulmmQ+8Qg2bcgOhVsKwkGpgLVlTJDPFEKEcMmLmRyxBzfXtbE
OTwsol+hkJk/uaHwRUmqjNtjWyPKbFxOsrSYti8RTD9kgCD0hpUpZi2HPqGobi2kHdhgFX16/FQO
Nb4ZuVHMpCk3rT8VLudw3DS7LkmA7hQj4KZE7ffRmK8DyIiwh/GOxoJqgtDTOEvzRPrZFKKXShbc
qJAGkm0yqIyhjZqd47nv7xUFKL+ZL0WwaKV16GZc54pJXDOrIbSfDZeZVrhKQOHe3CKjmLZxYfX7
JbUGggvntH0rmwqWlzoY+6KcBJCJqR9xONZV9I4Yx+qQOU6Ei8Npm2dQ/stOjEt1Y5CkmO1Aa+q2
n0iWc7s2bdvwMsXI6n2VtOB+F2mWYwYER43L2eFDomFYk0b3OBlLxToq7JvONyjMXRjUs3IjtLVM
bRkzJUHgFH28SwxXq3UPIf5shpXXyF6Z1XNPItZHuQyGTjvmOrX/n14F7b+UN2/5l/Z/rzv+VFZz
gyCm+8/f77bf7ssv5bqm+O3O9rqQeNd/aeb7L6wKeSo7+r7lf/fB78uRf7O+WZcQ/7S88WOabqSd
/Uf59T9Ixejzj/FvK51vz/++0LGtvygj4e0hHgg+kaaz0Pi+0LHtvxD9o4VRhcAzd10Dfc8wE85f
eGZxpLH4wJBjWyyPvi90eAhXvsCmgF0IzzUP/fgo7r5ZKPkUv3003+//lmD0xzoHg5aK2B+VvM50
1BLrO//V9oD7MNWieVIZx3UPyAgrF3M5IXTZMVNjUBo91UioYuCq176YLe2e4YESq6cun3Xk3q0a
kuYlPQnychzvxipQY4QvLxoN9y6+++Vj/ruDdf7uaBH147jg49FxY/9+tJSYrMpxJEc7qUctclr4
DxVzOXijofGCmAp7CKFbOIdNO0CRcG+Ta4V6b3aGoFa6jzpTF74EsE3ULc69LS6BS1w6u1FYh9kw
QPnlHkViynmR597a4staNYAJgu7pdhUBFi2tZy4RRXW37m62csDk/I4t0mbcGXX5ad2GtCwEV8zJ
ebnSdIPRDTfqQjI5L8UIDEQQ6l1//dW6ybrLutL26xE4EPzWXY2A5lun36rVJ4O9/zio2ij89ZjW
A7weMBEnpWpuLTvfrNvE7E7WBHlQ9wppwbe4D0MXPUSMjIHbNbfblclCuV8HRNtKJtGOertuE+XW
tjH3dcRTeRhZ9uo3JU2ETZFXhgkoz7rwne7WWKccfb6pB/41zCh4thG7gZqHr1ZbIyFkHzHSrzqi
jKSgmuW5wMI9OTO+IgzI3cu6O2Y4/cDcD6LXugXJlu9qti47mNDry46d+lV3oC+n/Qaxi9meDJTs
PCMt2AGvcT0uXrzW7N2Pt7q+XquwUEEO0dErLiiT884NEV3/PwWm+hFt20ZH93x9A+yHcBsPasR+
/XjW976++PoeDGY2dYGPY30tPsJwvc1jbUmjuUTS9KhyaLMongx82PgboEZlhs3nRTSeYB2GfFvi
r7K4PZR3if5IwZ1LPadDd4zd0LNWdw13141bbfLIqgxmSPfqCt7PcpSJwFHXEKe+OK2/DwkRhwvp
J8trzGus+21TzMyYUFN2t+5C57bb2SBdqEJzVJaubX481dG7TY3aKaUPGWN5JFbWWx8jsscbtpXB
O2NvqYGYMNa6BzUbdjlPX49gfRrDl+V+0ASTRisMiGraDdB0CbqBqYFNAO8lSnMbopHL6X8mGnCj
AsZ/G7DSNX16PynhoysVRJWiek3bHJE3YvRZ3IV5RnXESvzYJLDEMRHD2qd2ti91AzADh0iX0GYE
ptjTd/QLhwrvXO9RlmSe7jiPafGit3R1FLIHGPadmfc0fsIwSx4qphFLrrIeLUJOJLbtIDnP+q0Y
u3fUGDcVYMt1hMb1dctFTH7zVP5Pj44XXAJlW37tfh8Prxfyn4Pl/0NjqL7arn65uv9NjZCqCv9V
Vfx7lfD6vB9VQucvwqY0Dau7rVkkduLe/lEl1P6yDIas64D6Y9Q0/0J7IABOmOwFkAOesB+jpvoX
rUBbw6MJz8ayTef/atSE5PV7fRCnoOkS4uusYyapviZv9tdxM7bj2kwrYFTZQPawO3avvWHdUDPE
JlFM4ZGZAJm6w7LPJ+yoSVwc5MRVzewiNWh0nYDxisIWRLoUWCbW0uXWDTtsLkr1lk0lNiKt/zLl
IcsdieArzQkRHOX4dSjXdinFOta8GJVluuzQmQBrBEvOxXW2uRpHynAjkhd1Lncp2RU+pR/HVxt7
NacYa9rl14Zy/G4y5ckYc3Jp7hCLgOGq2te8RmRKb87ezWgAkb96Uf9JRiLadI7xYBXTsGliNIAk
lKd+uEBJU8MlyEFITn1FGWMNCkVupQTW6gxIUhR3i1IUu4TYAVcJs5tUMdM7VrH9xljQocVokFkl
YDnWcvlJaTQXbVsnHrtOxAHLtg+RSOIbtxyiGzukFNlpLArtKZzPlMxGxOWDCmwzP+CEJ/mgaCud
DAlF2bYunm38SCoBUsQIkz/DweFG35qMAg7QRi+es+7CpfIyu7DnzXS4zCyEghKdXh7G410WLQ+O
RaaSnqTpg6N+nIbyADlh+NKgO1/aEJFFjyrXxZCnaCEddASkfj36NaK73ViS5oWqLvdTS38qQsfw
dW1+1Kpi3rttw47KmvSs2UYNvl7NzeHkjON0t9j8QSsRzftySsvDqv83FyU7M6fH18yOhaMIcBPN
m4hKUEJsPXfRjVku7mmK7/MwOzmhUdMcURxPZYdJXpuILAjsGEHlAERKSk9UihvMTXoMXb3Zg54h
Sl5oxzmjHWg7zPzGLv40ECnIOp0fajR+/0EDB2Pvv+5eH71ud/3d3929PhAaiQpe0Dhf7ynQRjb5
wGqrSfrVOvb7a1z3V10fud5ccrphtbTuf77u9TCMxOnIWeufa9HmsLF+O9DrPk3OagZzbJf/fHjX
516fgS2OSFMV8sv1GT8fuN6ViUQ5db35y/F921JZnkwLD7yU6UxKzL82/OXmdcPryyzAnUFlkAWo
5+WGxBH1fP3Rajq0uMXBSz2yZhtJW0K0ig5rmNPuSC48FTgJ8yo/I7RLf/mhYHAkIgKrAozMciMz
Y+0P8ztE9NpOhHu7Hj9cn3P9be+AlhGA9FETGkcTmB4r43Jb6zqNVJHUbTAP50ihejmVBboTTiVN
zZVzCIPrfL0lYDFuyZlt4HVM3Qm3znF0x+WA0GPcdmA8ipQJkqoFgIfFmbKtOCvrD9eM9TOaJ0mN
yWeR9wxrEvfj+pDe6fDKCcsNbWU+FYrJR00TYzdUo3GW0jLO11tompjlzPP96iJrqY+HCifWArX0
LAtl2IQYquF//fidDRNe9LR1p3WLuQk/NW6E2CwVAcph61TlBdGmI2oZLUrRXq+f+zJFEESTCoNC
xGzETXbITkmDak005Jmjnq9bXX+o2Ki+3UX5n+yrMX3BlFxy8czexrDO94JESebfc3FcbJIvHNc8
tRSRW+LggjxiiaRJFG5G8YklAFDJOsl3hapV8FDTJ+KgyGKqx3zXQpQBVprr4D2R3okF7adt2dN5
xi2wd/PyMS/m6VyuP6ZExzGvoaqCnTWd9eaOWrA4EZycH0czuonu4tGwYKPChlaH0jxMcUkkS4Hz
YP0xTAnMfAIi1QnTQ4ZPx2kFuVU2OxxiSjpWnJYXUbxCZ8jOlMvUkSlug55th3Z+OSuztpxVInrP
bZKnhwX2YLTwq+vvQXrXLCcdcoHWzZL1zL/e+liDTHMd0i+zw6iAGqVuznVq9YgU7th3aJkI0zNU
Eiy63NqoJGFoMZ6egcjTc+hyJHJRkoBGPs7lB2KjvZTrxnmeiBSZ8zEwiIqqfGKLxLZAEe8JBXNy
Jcyn64nVCIQuVkTYEtL67FIbZX5ZWGWg8J0b6m3cNZS23c2QW7xBnfMLkLfSH+2SfE1MCVYbSg8k
9TsQRHcNpYttaQMqLtNh8FJJBguU/uzQp0jpAZYiiiuldmubsCJwVj7HaCYCYoRuiSDRAn3tVU94
wpELmGl5nOalOFKgLI5zCOJNNuOwW9DDbutO4FpO1m3Glib39da3X/68f31iopbR9y3/2Px6V+fP
swOzeHt9aVtn5QB0D3LuuuufT/hl199uFjT321CPCBv915FcX+/68ksOQtRrxrDaSCuGTv7zIH7Z
vilabaNjd95IlWhhT6nphF5/OKsW4+dd2vwNTv3ffnd9tB+MaG8YyJScva5o+qYJgYQW0r4RfY3s
NZu2OBD4wlkf6VR+xMBV+yqpW9ZivyLpGC59AqIzJQQKAdCLCapz4t0csgmqk2mwklrhkD5q1D0E
hwEmeGr71WTxDB23Q2dk22mJEcxk2XzIK+2ZbsjBoudAYguEP/iweqRJMrSr+8EqgqiY7zsNaCR8
F96zEt0qSNj61IDpLGISqDRQzwPCOsCKW0vm2gacAMm72kJeZoY3Ow67gMDy1g5LX9OObtLijqQh
eUAciRsGiUzbsfsS441l43Qxpf4yFgkCrSixd+BFcvxzF1uvcdJ27SN8GWCgz9HQTx7jcheQxALa
wagnugLOTQKgIU0jKPO58ppX+QCFAnG8nJygjlIdq6SW+4RRgFcAoXLucddDs2P0VMlC0Ept4M9+
wK/Se8XQukjMhnYDLT7emGV4SAG9MkWhKRnW0wH4DWrHOIK8XFOFFiCvmEiKQ2QOMw1rddpqdat4
UFsJtGi7iULGVFOoGyFmMwMLV51lKux3Cn+HJm6TgOSQ2MtTqfIdafG7RBEfwpi9VUN7SGdz30vW
6qn4HK8GzFx9sDTww3ifLrMiaEvk7QtqPuyioTFs4zlFcwugJMzy5kDgYubHirLGDqaPlY7teVoQ
qXWL9UqJVUJebNrdyOnJXMy6m4kOO2NJeS2e7J4o7iWjvaKULYZEGInX1I/J/jjayGZ1op1SSo/7
yqIT4qIHQGU1+vqoMKmYCC8g/493X73Seol892I7411FO3gb9oRPa7O+oVsb4EepNlmCnt7pnqFW
fYl6N0B9X/s2VXFchdbBXUTAJybQycvJU08agS2XjtOxi10VixiljYV2IGuP0ssoRBml2rwHSh65
9Ja78qtNcxPiaK+e8J2PY/FWAmL0W7UMGsK6kJJ1ZzexzjRnowthTntahIxu1rQBWAD2DMj2IBr3
JOIBuT/eiFoTr9Myz+8ses5NlDaXeORcwvVADZ6IWrPjBHUq9bZRhoe8P+J9pdrAALcpFxMkfojN
2jLWa7L73o0U6jpku5KIEBJGIrJ9TG1ACDZUTaf0oiRX1lRa6adyOqejLchncPcRpYfEJSRIl++1
2n4ykoavVCiDoVFF0I96EPVWDMOd1kFhX+Rc1L6rHps1i7DUSqLTOUaTWlNhSsB9RMXmMumDXoyB
BnZahMyyCXT2hRoMyEifXLN7j777bbIo9YDQpFhh6WIPGL0WhuUpHZcVk6oE9ZBIQu4iOQnUg70l
Evn91AqQKy0JYlVGNmNTp3tU4VbCZ7sUgOT1cW8WAscfMbOU+KRxStJbi4x4ilqRg9OdCNqKTPIJ
iAGLI2LoXPkSonw9jO30MqI4gH3Q3URYcM5Q7z84HQl4gE/JqCfXXCN1JbAmV3mboibbFRSLQhJe
/HzmuBMsdRuzzuNt7o50riOSAGX6ZGa2stWjMt7oVUQOssvn08/zdhaJggOrQYChRpUfO1LfkgV6
Wac4tN42lplle+h1HUVBSJ8xwvRSytVGNS+I95ULUuY45LKfKsNO60qQFqO8R8fvYG+hopXZnI8K
zgjaIQSSaHaJJxw7PzP5YrLTzfTmyKLwACa5gck1hFYpqdIFyUzEks5eoSP6Cxv34FCIDO0wiO0c
saGUwFLSmvfeJ7carm0W4Xy0urYv2owOsU2NU+GvkZij3Ii4+izNc9J9dAQJKAbkEr+Ip1dWrBQp
icDAA8C1yomwNzC1C4OlcqnchSVnsBgujU34OS13XzEs9tqq4qL1VOZdayCJecG8kY730WJ/wKaH
lNBwYMCuVzwKXeWxq5MXrWi6bRaie2X+tMg6XVN4o5XllHNhzzbkpout2RDNgB/hs+yPzhKGD+gD
yZG8y60iPIWzdLxZGl+JM76KZfsAjTuCAuvIlWqkVP5BrBytjMRbtBCvutIkxxnPLI0CLs31h6Zg
UDK67msVU8zL+aAp1w+6H63L0UgHuqXgrViy+JFcQFYWeX4n1rTjWM0/hRojoItJBSdsD9lhbTQQ
lFISarpq4CUpAwLttgE+ExV775drmAdxmsUmb/EAagXikowkTye/VWPnng7iRar3cuwvKv4GiOcK
XkvZkBOdcTlRjQ9Spxhp8mewtMRzJ5rQGQFay2DtC2tElEDkLivP2iSitjCr0iedBhYrtEUcpUDF
wmQ7F9arkffdZlVMJlq7ui0+6aS7+70xdoBU4lNo18VGbV0io8pNnQoEl9YdeaibXiFZrEkcm0aj
Vu3uKqdEIFBbD4WjvksLvn5khI1E5LSfs0IGODhhRkzmJ4sG672hfHHyIehBBt5PtRl7C6shazIB
jWlBZQ4vTcLEwkEfrEtm/rl8K2C8bJS0Hrw8kkyRF1D6a8Qu5usSe92sE9G3VPGXsTY+WB11Ey4i
E/beMCXUic3D8JStCY6Z1PkjEpjnOki/GRgL3xq47FYrAid3pg0sbeIFkuiDHcOrwVHsiYnCli6K
x6igaCPfV/nyOVqqdJsac78DcPWygNIJymjNL19uy5K/ayShd7JsQDI7vXaowRGizHBRkJRG031c
dxtNFp+sYvGbBFdQxV4V6unFK5bD1De7NTpwIBUvabDCJTFGLWyOeUrFvjbm5WYIG/jFaflKXgIW
jvR+HjFmmTjI4w7Y2zA3e0QBJpU4+R4ZzLy5Trl0jM2e0TBAawmr02xd+y6mSwCt6xztWu5BRaHS
NS/IRVDK1eBSXZOOh2XVO1fGOzcNuX6ozYYcx3jbtMtzWaBFGyyWQBN2TgKG3duZqnabmeI02BgS
0MlAY6HgXzfusp+IkgN/FCLdmm7n8aspumY35UoBTT81ds6CJIq49ucecT7dY+Oh6NWnOWrE3olY
wif9BfurOElxNAUQgNc0XRDHWw0fc4NJGqCnPo3A5HQYKrNRv7g2g2pu2l+UrvwiiU9eEf+uV0Ux
YrS2TLZRrpdErN2UxHETzUepQ6EDBtqI1WfkxAfDORj08QJHQgIJyS4DODR25+Zd0i6qH8dEPmZO
uaC4MwjZHrHQ1aTllsQtnWixvw+EWr5WFn2+TByUMbmLDUm8C5G0mxwHUuGijC4pdWChXVEBbRcy
vw4DxGjydhSoIqph0+aN9RD3xlcdnKI3xdL09A5AKZfigfwTtT0zrytT7WPEpKmH+ANXujF3SW07
XsaidEfA4bRcergoNd/+I7YZ6g689TmZ9mNvP6ch6shUzwe/Bx2yTcVZg0iew5c+lkszbYt8jA+w
5S6qIt8XZY3xbaHV1aBY9G0r/6CY80M3IMKyphpHitt8oBhuHcD2JSABU/1TT2XGN/UlPnRCfxrn
+tTg5PC1RjgEtN9m6HHJQS4YdfuTm/QMiopEC1kRSj7g3ISD6RFHaWxFVZO0jpslCUtyTl1/niyJ
83xGRwMPwhvqu0GP7lXXyH0HZfymmLpHVZ4trRjgJC89HMFlS5uIT19XTFgN5BbJnJQJY1pZ7KCf
KJU+tyFx5B3s6dRkhYMN68ZuqQTCkbu1ctSdC3qrVJp3CIZPZt5dtIjDYVJ14XMiYi+81SMgilbn
PM9IGf2pbJ8qd7xPK+OpFj0z3s4d/EJJ7zONyKWoms1tttViYJrRa4b2DT9xNvhpQhQcqk9KG/t5
GkFjh05QKdFFdWr7tPSJ5XtoBhN6r5CJ9J0q2gInsD7uaNT3ntWYh1obCBHti5usxe28Xi2qioAq
KUIRtFT5o9046C/gdpINqr5oWwn9ZipoxA1RKphKS2frKvrnCsrBiUUQYTkU/yuk7e5ilmR0HJqJ
3dlRdUIC5AR5iO0DT/LTQO362Yq66jgJZ0HO7+GrLD6L7KGvU3JgpHT2nZPexzoRe3NDDiZOCsOv
5Je86sdzLXvkSz29vGryVZv0NqdyWHzhg97iPSr4Kxb5DqJkMOUMisTBMytaS1hd4FAn37LqsTYp
c2Ijp5FbWy7ek6kMwpbigsWlA4B9uhkifWDqcitt40IjbthxJiNRm8ZHHZBB47TOJpwhmWeu8mi7
svUtFaFZ2h5KJKXu0jM76g5jkgd43k5OGXV065HcJdqa52nZWN0N2q1tg8Nj1E2m+ZRIoS3Ye5aV
BwJHv4bqkAUxaAiu5FimChBCsB6ZfCzuse7pcoL/UvcDYyESpXTa1C4Qgb7sHpO21Y9txKKHGDvt
lA8NpBoghYaKBltiGQYYtMPt/ahZAghj3d1PNjRoOawJCL1FLQ4SjLfCPbGt+23I8N7bx6Fvi50d
z0yC1xyjjBNKE1UAQ7gmwcnEEhsb+RYIHUNglcAJALYEJAebDKNlTVieB6vxi63qMSQH+SFOAgcp
LoOdkaDZNV+x1HP9IDdJS0NgCLb9Nssq2zhZzzzYHoMel5ZLvXkjYVxsZtSuqgF5jk+MpY2wvHkZ
g2GyHpsQLrzWQ6yuOhXzEZd+BLEfJObnU1g4TzJsej7jgmrNmsgmehbPaoFQmVB7mrXRu0pbcEkC
d5hUtd4s9augZK21T00GogX1d3lZYmXmT/SSzhGr2Ub52FCk0NRJnFuthju2gN2VOyev7Xslg+pN
9f3YFVNFGXAOKUMYX9xFPs0t8aB5BGeP7xBEQbHaitp85TE9LfUNqHDM31FR3gF1qncLc/Nt0TwV
ZHYynlDIsZVs1xlAvTIyA0iOw2GUJ45fL2q4H8b8Uciw304d01JdLZ5bQQ14gbm8pAuxcrhfdHVb
0DSq5uxdxF+MGnfCOH8nRqbQnUoNYppQj7jWO6NOvoK4uB3y4RHHtr21LVoeWkfQIt/KhAXXsBVv
LQhmQFYW1BFEdf4irGZjzPFjxsrsAK70HuL1sbCnfezol0YNkz39v4qZPGvVGC+hyHc0J5+oioJN
M7r7bv2SUo/0Z9aLeN2M40hexgkpdvqRALb1VDMwnY8zbToRursYR3vSK4jPIwN98xI4iMKx55DC
5nacmS4t1b1qI0dJjKfRkiZnaMuqLFq+LujDt52CUrHGdVt/CuWwF9H4sEaS9XL6bC79tI9gVjZO
Dc4H3SlGUzJTxBopGLpfwcxOu6o2XxeRaQHDJmKirJ03NE9uOS26bT4jLcA9BT8vx7vfrqOjMyuI
ekG3ufVHYj8x4laPAuDTLg7Bc/WQF5s2faeqxuOYTZxebZtTs7efaz2lCYms0Mu1rU2i3CZePmoG
TNepbk5R4+IsN1kqysbQPSKTtplhJWdsaiDOJlY6Y4n8Rw35XruQ50bgiJXIXhohqm1UaQIqgNF6
mk7VlhqLsqkL1w3yHrwSipijtOeDaGym1iq6P+MzQtfHJutvM/TkEB6nt4JAQU+bnXqLgMJOuvZC
edIHOZehYXoY2o8J1IoTHL5XWClgu+i9anEP+FNt1YM1fWaOmTzYFt1Gsx/gT5UH1JdUASuXRfm4
HaJkm5omi7YYUaqkCubBnWnXruiXZVgzdA1MjTYz8rptqbwUd2DrXC+CKugDdeXQuGJXYOSh6ZVa
YCa8/UwVn1OJqBWj1+eOJIoAjwy5G7ir/bkPaVwxvfRsLp7epJBOkHFB85VOoS4pCyj8JTmk4DhU
a27IWWZ+CKtiXzlyzxfI05KxP6IsjQ8wAndODOExzeBEJPX8fu7Ac+q6Bo+1cQ5dXOMQHxLfzQ16
UKVT76OeIy7NxfSGQovPhnJp0dAwvc5vjaQ9zwXFw8ZOMcpSOj7iwuF0FM8lLt4tKfb0H9A7x0xf
TUh7Ro9Dv1NGkKSaHfCNoWrQpdguEsbMsWngeXSAR3MF+ZK2UhlcsC6ae9dl6gfLVIeNBgJyGEr3
LKz3WYxnM2vX5VECSqhQe5/r0z5XizdWVpdFPeiL4tyOtXsz4Yz13Ul57SpqYQOVgv3sYEwRWXtR
YANtJnBF29m0SEIkwNIzi5uh+BzjDfbM8YDYv+M9ES48EBMyuMan2OpzPyofRHY39jNAGdTF2yqU
3bZSAKArhYEAzZxJCqPKoCj3jgjQEbMORRzMJDD3KQJRN1fvHKql+4IIbU6okUl9Ji6xYT3CF9ib
Ttfvmzlr/GpYbMJosLiDA2cFfbZCyp0gHEpfVNq7wplPZoJgtYItcYiz6aITseFXSBV9My7BS1RU
ozEat1O8FXHxbkn1N3pTumeTvTZPyNSxw2ppTBV6hEEWqx+byJX3XJvJ+Aoporg0+pOEWOmMhdK2
0Q4x9qy7OAcTBc8G2CSgz16Sn63kB21Jm0AXwx2d/5YuDqK3JEGWpCLU2s0ZheqhTvkuIjhTp+E5
qvnQli7lA057PMYdyXR1Fz0xExHI/RBcYG6O6iw+LC0l1Vl5DYnJCFtjeLFna6+ow3gXt8A2DQvF
/qyWJH8PEp4/VKV96UQkBimSMsIg+z2j+CpBnt5szgQaEkGnRgPnR4vewcjkxtLPJjhXRHXl+37t
E11tlf3qyzRzEg2/2Syv96+PNKvr8uc216c4UkEhed3mev/n1j9/F9PFBp0Sq3wV2EOBuWbZ5AtK
dcXRH37ZzbdX/dtdOhnBherc6v63ja57ZzSkCf3zhb49c/X3AmBOmKXBiopChGapI5nwrm/x5/F9
20+BI1dFgEu+wfqOrw83TX9izRTv/9zz9f63Da/vpHXMtwgww/a664jSE3v416v8fKnrB3e9G+VF
tLELKH7Xuz8/UdXUin0stFPcKO9DggbpNlKrjJPqFaAqtEPVIo8XLwHFuyHyhkxh5TIwYk66zkoy
ZdDV4fLlA4ti5szvbmBbq74z6e4hEQT+qmSByI5KGJiv9xlXuARHhqHJTyz5QYWVSQ2Boh9Jp525
zOcZUYC07+FOK2Gf+NOMy8cqivduXwezQM9i4tEZMALBqTAXTBtmn96o6toymaEQz4pNzKQ8wy44
DXXyaW1hNDMhbElfXSqxvJGiSmx2bZ5H3di7aEmgZZMRuCO09UbksACyhUBAgcrdJ182WbPuvTEP
71TBBTWxUQgIc02xGAGBLpWNNZgJoHtL8gU1V5SxSwm9NHGPsFnzbSyMbhNb+55evFdg6JviZdhY
FlJX4nJOY5d/BG9Z+iUtLlHZW6nCF3NF+74riJKQKe0am5PWE9l0YGALlMrZU0gDLWjNb4Ja3jwq
L+h0lA1SzTPSnI2gZusNDuGMZtzsK8xl2ygSOzzkH5DlsHLodmj7SU0ELmtMLRLosaFlblRPeWZ9
Lkcx+YgjP492jrozNbhwi3LwEskYCFYw3w7LSyT1xzJjeltxJQNwUxEp/dyrVEGnJcKTtPpr4k2j
xGYwru7BQoMa7DQ00JN4qdAdOftahQUBdzQMY81vZioDhoBj3ndcTYeM5UZva9qhGw3XW5T+pR7J
H7WN9HEMmVdYVbKh2fNhIVaAQhqiTRW2li/77OPMoAadd43bBIenxdaIJ133YwOyKCXOmnhhaGF0
5XFQ3HAZAwKIeMHsFAXvj8nB1y6BO+E7siRMemQAB6bWehpJHYdDbgHWzepdN+94lDYTWYqAI8rb
bnGfcGAewTC/5VMMupSupRERIDCBZDC1DLFqZ5MAuGqerMpuvV/Uh3+nLV8Fe79EDtHHtXR4Qgb+
YqZK6Pp+F/RFISaKuKc4Rb6T8PJBcY92Smch1rK7TEXdERvhowlTZavkhU5/Jgp3xNpY+7wvtY0i
DtjY9vRQUMtK2Z+0XHHfGdPsTZGd36acCKXdPnApkP/mwK9O5D8P3FI5HQgKExZ1/98PfImLxpqp
0R5oBKcHxTKRa1DO8ybovOTtkKfeJg49/Sy6NZMoPs6CrN1//vD+TDFZPzzqH/xbpZAOs7zfjyGu
48Saohx+ft/Nt8BzDqmWRAdmftrGJSYgKEFsAy17cMCdX+JePRI3AVX43wTO/BnAdz0OwhRcrOYq
9hjrD39AWs6z0aS2hFsR4mqF+3dYSSqtykVwbJOXYQFpUGbWo+bI+gKTCEcTxZahguwRtsplcLv6
zITea9YgA4lghvEqY0TXgJIYyNDp7AntEtryFBom8LURD5TS6pjD6IeTw1T7BYiFbYmB2XKGIZig
FKVuaZ+vP+L1VpctL//88f+ZvsTbXm3qhgYm11GJrFnP7V/M6r3aOVE3RPJgaTrBJuAqt4lLorAm
7V0F9CQyFihU9cjaEiaPqVeHfCro72cL0/bpXORyCHJ1NALNzIcDzH8odBJrZFOFwx6+ph70+vjQ
h+AOr0f+/+XR/8ZiRAdX5zvyv344df6LPPp99xb9qov+/oTvumhNdf/CtgPTXF2jD4VB0NF3XTRN
pr9ULgckmahkp6sGGujv8mhD/0vV8AvBVSC4DcMReX0/5NH2qpxWBdMUzLdXl9KPQ/t+7fxnU5Hz
R/KTSvITXiKBp4kkTHT/f1wQyrokMYmexcXSFDjypGBlzA8Ae/xy07J7ZhEoR+rjt5t/bmBkCOg8
u9+NLXquDUGftA9MyItu2dEUppNojdRFSyyePfhOORPjC6fyLrK1MWh659xQeTkaoeHA0V2+TqUS
3xXA8Tf/h73zao5UW7fsL+IG3rwmkIZ08u6FkEoqvPf8+h6gfY52192nO24/d1QFAWlRZgJrfd+c
Y0rTFGFzTuJtUQu6LajLJReDqK3U8rSLjeCSzUxBhzB+DQWu1RIAndQfon2pMsVPhnEnZx3p14al
2pyLGpo6NHUzQuk3TYR7117/EjOzcnQBy18tSIU536+rajanqH1nuOa935JfDcjkryfAIvzXR/G3
l1mf9bdPaX3UeiMIjR1CI2nXxaD8XWP2Cw8mj85cY1n1O/waaKMeaNMV3nrTukgCufDApZb/eBsd
SmAq6wNT1f/XKtbyBKTY8sz1rvXpP5vrbT9vw3ySJ67b/231//zuPzu4rgWLw3mK6pFhTF16ohmV
AKZZ65fFuvZzR5PAjPnZXNcCDe7AZl39ecrPy6xPWTdRkDGCY9Jq/9ODoZTM8/c9f3vF71vXp2uB
wfusqxGW3ZlMgXXjj336eb/1Xf54q3UTRhbcBVntnZ/nlqPKp79uh/ig7bzsEaROE8OufF1Gy6xl
gIm9CNtZRQ6Xe3pWeWlQgyZfbvp+YL7c8fOQ79dYH/39oOXun82/3Z00Ie/WqYgCv1fXR/3xcuvm
f757fYu/7WWAHG/hGBTDxkqpiMfL9DJZdnZ9JAElTMisQSC2sZV6+mzLdrHMb9cHrQ9fN2fkbR69
oOWp6w0/r4R5liet2+ny8uvazzPpwjFt/HmOKdAx6DJId3UoXJVSqLwWAQU/5p9VuG21l0ly5a33
0zZJnFIj3pGpO1o/iUpA3xmqMwgCDSf1Fr2DdpDAjHi+2TVeHtFbnHpha7TCtCfL0i7nnJ0wF3DT
96q0sKA0Ps0EKD4MqO/V9dYQyDWBNeFu3VoX6xPXx/1s/u0l1xvXu9cH/jxvvc2XE8QUMbnWVQC5
ftNnxUc/VUQ1+TX9MBKIRMrI+NSMaOOn7Zu5nM7WhdKMnNSL9dSuL7dK8APsoqhbW+3GAUV4NHqq
4ev7nKZuMi1hPtVDgTffkXsqcEvWa+bp2qnOmukQLuwqc/m717WfxXpbriMYx/gPkG35POZaoV+Q
VTEn9lp5VmOsclRq9X1Yk6YDQG70/IBFqktU52fpIcpGnJ1m0IgefosH0DW3TeQD9anb1msjSpXR
QErUupnVdCxa/gq5x80P0oZAKJlJ5iYypcJOepQv+gLLKhfsl1FXpPpY3ZZK5HCQuidN6d8VDGrb
rAmqY5R3JUjUmnaF1XKFEMGrjtJ876emrZeduK9guHuWWDWkRxl/rTUMW2kRYXlcztG437Gt6Ezg
6X2QkbicgpvSjIj/WVZ/box68aoMIcae5TBYFz8S4p/bmMfjCchU2sAcSOsiCetmR3PnYBnphNdV
F0VPCK7VgqrWa5TTQjlwCEwZal1UkQ2Yb1qtdUeduB++f4jK8s39/PzWtfW2KqXPTKkVaqchHoWi
SHfmchSUk8LfXMPO2fxsr2vY2EfeDM0g3YjUEYx+9JLSWL5hhfABEpnwLq7bocldYwXSLBnoO+aq
QTID4ZcVATw5bT1zEGADzlSGv1fbam91jXwI55m5SE3iK70JPK7gPzBuoMDKLQDxEmEpy6LqDoj8
uSB3MUktdWN6jQJ6PzLBk35rmEd4v44RbJGWQD9WOJApLdPnjQhpuCV4e7oX840SHpr78c0MdxAH
kR/CJ5ufmID/ppIaKE6V2SItB+J8PyNYfTdRvyuDF7y1dGlrcT91L+4vpbwg0FEBfoR4WUgRlW0X
CaQrNwh8Q/Cu+3xpaFwC8UaaaIp+dv479ENeOq5t6sCIANLRaZ+GkCmKK4bvmUKWJbNEzxyPnblP
gy3c4dhy9OIlRMc8f8kEPEG7KEMvGtDvHXpE96AQTcRmdk9bd1AfdZW4sYOCICV4Nr708jBpj5oF
XJ2C676Oz4X+FCq7Cn1+6JpLIBShGqc8pIt1KMU9BMOGKTHNYsKEZ3w8rVMqBIw4hgwBlhOOym5F
Z4nwGOtA7Iwy2wIh2yhB4BcN3Us9OtLs8op+eQ1hRuV0AG2hg8x9l+Nz654zoaENdVO2n3q/Qzt+
NIi+KElM2WmRF6N/GJmpAefAHWUCnyGKxwuSOzRvnYqJ5BL0nm7u6R4hD1Deh2AGk7oTO68kdQyk
ZENVmHbOhYjGpt8gYEqVh0h5mtNNdjMFO+JlGmsnYm76Lae2+FI/mbDGxb3yO9Y3EuO1q3ReFH0p
OFpXD13UUIXFRMvun+LjaLnDFa+b9NieIwfQdNDaKISY0SftYdIPo7IrwwNRbVr91ZLZlULYYCoL
u3lf+FsdboT8Ec8MqTlNdpsGO4Z1iy6y0HdmvaPAXBsgEo9x5PUzxwV1AmRacfK7CJ7U5kxM8nyk
TcfnjSpHBAXC34Ya9XceMH53OIdB4aWm4ZWL4sHV+QJ70qCP2m+OWVVDwOWGo1PJuMQ96XdR3+bJ
oZwh8i0fGJ+TUBEx13r8OmVjX5kHIJEkZSqVDWeHF2vfiu6Inoi8tyLH2gZSY4PiPI+pGbi5ZQ9A
ws2j2O4lNAyn8k4TXEkFlu3N4l4NneaQtXu/doiCN0D8g2+tGTqcjGHeNPQlyFaF23yaEXa649v4
iPgphhPrptptKwMWE7BWg0nFvrOl40qMHzoYLd13SBJmMl420lf8ppPH1qNoAVqGUlq+GzKsOFvx
QRYwi7+K+TkyrtELigNl3um9J+mMwO3s1cJVw6EQ7DLppiRqSIzuZmz9M50Mjto6PogRTXq0tepW
pelIolCGsPooB04PNpy2ZuKxLk14zdEGUNk/xfVHm+2SAPu19NCZ1xb6fbwn/3SebP2zRE7xiJNM
c5ULjG54UQbXZosMcS/0MXpvh1e4oLqxixeWwJYcI6ZFxQu2eYsTJ0133RErh1dphF0c2lbq8Jlf
+DEbZ+uiHLNdDgRrAYlyHUcXs2nxofOBkSNF+tMij98oBd2RRyZOWNTLY/eiKS8V/YzUbffdnfzp
Ky6NF3bNIGDJh6BiXuoS8g9Asp2ZnWQFz/wGr8Fj+dwgQSOxxTqmRxHWgLgt5PvcX3CmFqdiaTj1
w0kXt+FHF12QL3XdQXhP+boq3P+TsGvA3hO1TfuIiudj/pydKy+8qg/gSee7MKKiuJHRKyjX0Hc6
LD16zhjOFWG/VTslPUvjiSyj2j9Ses3KRwTVFcpT4WiltxTyESJkt8DlJHUvELhMtnW6b2+s54zP
/1fxZBxTdT/uVbe+B9hAlSm4nY+JuplpPD9boIOmnQgOIXFJdqIGCyIM367i6TPEGZIXrH2Tcq2z
fVKBQmA+tMU2FPrDUyk8aAL5UA/q7CGbH5iUNu+WeCIxZhE8I3fX+JIpvm7gkAe1PZEDXtw/dOED
WROmqW2IBSIasyNVDVlrdx/Ev4fptSdnhPkkYcfPWQPFAoNscO3DEaEqvqct5B+0/JBLSRVPq33i
n3QiqzizRMS0O1H1PpQnSTg2yY5PKOFSCAyswgWLgp2UHbjeUJM3M+vkI36a7+zlNXyJ1COvnhyZ
0OC2U3BM6Zvwgababrgrlp66MyPhIGUTEwnzbAe2UkUOy4dkbIpdWO/A3D2IpADZuifbwibe0kyo
nV9LAs5zOTn6DQ3Ag3qrJNt5GztAFG7Iy1Pe/D1dCRTWhssvzXCTwRY/S04HT8FDTNbjvXFZSO0b
BC+LmOx5tBz6UBZsjUf1xvws98E5OH/Vzx2h5Je43eCGqIkupIHKL5YNwRXsdqPdQTCy/T0ahA3a
VZuOw1a7+7X5Kt3uV7PVnUMobuQb5ZLv5ZuJkwIDgEcVg1+wyZ/jZ0QeEp60Z+2uxxFjbDLVGUvX
f9AB8qE7SM88dEDf3x90LEw7TIv+DaCrXqbVvDXj3eJr9uEcwULBPmLjGGEIVTjtwoh3QRQh+d2H
iJTfml15jdyxw7iDmOeO6RJ9bn9GDbGd3MhTnd7GIClrdq1u+/wyewrtAsn5sDZIffax7HbyVno+
qJ0zvPkI3k+TG+A42TQX4Zf4RBWaqLLmPeAwyLziVttnt+Jj4CVnK+aSsMHQ58eXHoX/YwErcJPt
olvzlTo590nPWeJiaZ0/DPbaTdi1nG7XAZNrgHOWYRuEez5byBG3aN61dmPwsT+LHGGUiZg9PUoP
MvXde/mpueROvu1vNIh7m/4mOeq2AmBrs+1w7POh2WQyn5oLKrWDv3sT8Baf5lN1IW2wsoO9wKYV
umcO72zmYGOTLlf9QMAPLr/tzABhyu95RLGBmHKZT9o2fG0PGgkl75MLttB7a97HU3YZHZyt8Mac
/ISy50RXGwc/n2NiC27qWJts023iM0CQDQ9xinO6tbayHd+0B0wM5UNyKR+El+hudLr3+MHaxA/G
RvxdPQ1ueYCx6GCvaV+DZzw1mmM9AJRDNKfFDsus3dSOtOWq8cyZjJ8OnzD6eCRmDBADuofLOXy4
me/qkwlq7JBchD3JLiftoXSQ09n5zrrJ7WhrvJI/IbROeEarNL/CUbFp19tLbpmN80V/FUiPsU0u
Lq8wSexdsGNQApSan8NT/NCeht/Jxdz1p+o9ZdRD5etF/P2SXaK7yfV/h6/5Z7YX+SQ4x2hH7did
LeIaQFbe5/fdmZTGbfcmPka38Ed1zi2bhoMq2jyIXznNOEyr9vQobZACPVgf3VsL3M1NjtVttjff
1cf6dbpwIuQEqb7Xr/Ev2uwXYGHjfXJMjvIjnNKb6lZ9TFzR5kPdyWeW9uyA7dl8lNA3d9g8bPI5
IAqejL1uF174svzo9sIzDUdOb8jjOcNVb7CPunNED2HZk+xW2udXLole9cVvtXjEJn6Yj/G2eYSN
xjmmfS4StzhzdUq+1t99+xxfEU7wf+QocsZjxvcFWRyRu+6RDoRGAmWRjwqROelXOzvtM/dxMMFG
0aUjrIGIjwb1MxcsPiZcc1wzPuaP+F7wbUAq/rCRMMuANZ12wE1JshIfhQ/xzHlZt7UtLDss1pf8
RveC/XgY+UKmy/hZv1bMQDcKepZN/jAwJP8VICC0iyfhOm+lbUBoIuJSCZzjRqTb95LsyHs8RAdy
YXJExNvZVTzhrJzpYrvGXfY1MbRrsIB8JpNdIbuUuWSON8kz1geyzcPb6U7cGdf51E23ybk+MqTQ
SFRGd/gKe9bt9/7NV3Q78FGjO8aXMDsDQ2Uvvka38/O4ngDXs4TP6JYLEWSbR8TqaLcRHW60D9Cn
/G+RCnH+4DL4MZwJn1Sf2gN5NQeJqdp7e6086yMj9lywhzsrsc131urX8EU79VdsEOz1fApiu7nr
IZ6i3Ks2/b3xLD7WVyx4REtlt8v44E36qN7YRcJkI82pvvrpND9zQew/cO+we0K+nIw5sTFEGM4N
p6XJhTtRbyZvcj/6PSM8HGJ3ysV0cKpwriCcw62vnEu5TL7N2XmYds1jeuWUl16HM59rskeR5wpg
vDbSVfZCjlCGQLb0Bh2+3ugnyzUPHPhqyY2lS89qP3K6IcH2Ku7ES7EnuFB7CJ7rLaYH6lWbkNPY
U7D/CB0spbsRU89+vNVP/QYPrB1f2e+xciVOkoD9t8zGniuuOB/G5/xK9KT2Kb1qV1J6nHhrXfLn
8ghy7xjiObuTYxdlZAewFc/JDcNB6jD8aB/HvcLpuT4QKO4IR+meXveOESqvvLshqfeOMcXwZS5/
feD1x2I377uvnvPEnoA5u7KlfbyN76Pb5FY75tvhbgt3XnqWF7gRajRHfuw5Mm85Zv0naot8geoX
7ts8cnFFvE/v5U39kNxll/aUcxY0flnX8MG4l67k0c8H36PjezFvCdZ14teP2BHuxmPP4azsl38Y
N8OBxD9bf5Lf0xuItyjoh3S/hBL3tvAi4vUGuMoQiuzgzQuZjlxpxKfGP5lA+e9kT/cAcsGD3QAR
PPm3hLtdGGbyq5UfESmmW87TxXAYHwJPxcbp5PGWuLLZ+BInsn2D20QHMHKdW8d4aB8sywk8gnmm
miO2uLOe2YkPgnzoCi9YqbXa2jOw0mUDLTBRSXgjqcKBUeK3tVDl18X3bQ3yQBNEw1p0wiH2VyUK
4Tg9naUQ9V2NMqVui3bnllkIRajVD74u1krUz+a6FkwD/ugBmu9ahVr3B82Fh7GhxF0v3ZNzgTMY
Ik1FTMZBKQf0s41xkIivyfvo2AhvPcUczKtbWiqwvOQIr08ReCZH9bL7kYD3EqnfXhSDq0xNniiK
gAnwsmDqoouCfgggTGPipJS3rjVIfvezgul24f038VLVlxYWPQUgVDXratICoYE6zOkybYpDDmxe
jsjoic3HwERjOwfwzIY8v8OtjD4tV5jwEvVMCIhS3dQqtcFIp+Kwqhxxz/VeGEoEJk/Jh9SSUToj
04hDRtTlGNCgGsdlUJ7ZY5KepxLF37qfVLXoCIgxydJaEqEI98toh6HqIisKJ9xKuFKj3ddBnXLi
ZJ+UgEgmrXgee/iyoAgyW7OWXoqxtEfW1W7UKWlEKtqStaS71njXuu66ZqzNuqGqjpkfkBmpUP5e
F9PSv0PX8NfmelspdNG+DoNtkE/klHfSUGNF1GqvXxbr5roQSwpX/cAMbK2DrotSECrZXVd1379t
YZRu17rsd61WnmWgX1XEEv+hsCeWvkTiT8jCuFSGCfL8aw38C/iE5bZ18cfm+rj1aQkpNtjI8ulN
Ild6ozdfidh8iaOJnsfgBJB0HKoi1xmi0o9SK8ueVV+wZPF3jRQpvQnokYeBedzFxXzJfCQQxIDI
ncKZSKUqXi5dqbGhs7euJaZ1nHMUvPE83hSinkv436kyEiVj9EdIqleCtSSsmHrlzXJJXAVVdWqk
+pMhm93he2u9w0IJ4BBNAyhufch64/q87+11tR9dKzfKozJTc9U44ctLIkIb1NSPG00L6Y2t6+vN
6yKnV+mly+Jn8+feqvGpuPZ4cv/9iPXO71dRurqeEfj868n6kN+aHbDnojIUG522hA9X1M4RXiIS
8ZopocrQb/wR43ArcQz6xZLsgDXUtaTxtUi1GiOXevi5b10LlvwHc575G9YnKHrV4E1eXmBdVLLA
l6Y2KWD4Epvp+qD1SVSv29mW1jbi8vDRSHnk90v93Pq9vT5hfer6ojGJJnxa/97Lv+3EeuPP03+e
8/3yP2///cKAt/JtXff3fzxlfcXBqGsyOalp/7zMz+P+3LO/bf/jnv28NbSydCdbMZ3n5XNbX/J7
9c+/7vsPXZ/p/3zGf3un79X1Ad9/oNUxz9ShPX9/HesL/sfPZH1nowEX/P3ov32uP3/nH3/M+l7/
bQ9+3mJ+m1v1kTbdK8S5v6eSrNEkf9z2x+Y/PYTyP3WtNTplvXtdSGvT6ufh69rPY9aXLTB1gj1e
QlL+H95mfcofL/u9K4Yy37X027ar7NRce7FBPBW7qon/kvQu19v13m+F7783jbXD+aNU/Uueu9z/
vbo+fnEqYwLsvjWzf7zEurkufl7m+yHLp/29N//01v+jl1mFtz/vtL7ez23j0gX7/9qjFZL8f9Ee
gWZc9Hv/WXt0hstIBu6fXMblSf/iMiI/skj3MGR9UU3+W3xkaf9lGHAXdSSAP7Ij8b90SZLQJBm4
hyDJ8Tr/kh3pyI5UWTR4gGhCeFL/Z1RGeaEV/00LKVpo3wApEwcEtk5BIfW/C+FqSY+rrgpCjxBb
21QDfGl5S5F8GZ+GcutNSarttMTfrVvrQg8ltxbFeC9OSXnopU9tae6uC5OcR0L7lm0RpxHM1vmS
RJmDQI6CXpvqexBWb63oUyAP8vokAaMIlexLb5h5Iss809fdRD1m4WnxJtfw0nh6fMIN5QSjTJJZ
J10JMY9sHLfVSWQelddDaecYTNxJYlhidvN9P0ngPWagzOh5NnqiWwdfELFgmtkAZccBa1htGnRi
Dt5h6oXkkl+TxNUHw1vc4c/i6OVEWtNIS09FwpNz/4P8D90hr+E0WzhFIhIKGmyF+lzB84E5Ysvm
BOgXMdlGWVr5suZDbPDL3h0FakptYCn78NDXTJNpm+u2CYVYFhiGKmJiR82aZU5sSB+MO0n2r2MQ
vktwwzZdDcR9LMUvRX4g2w/I+5TLLnkxidvodGMQ6FJoM6mjFGoVuOliBC37x5JsDrv1tZpG4oTU
61jSCN7FFK312LhLKlk+tPBTIurXbqsYsBuDG7OcGDbEtIn0ks4eNUQVII8kd/3OnN3GJH4wwPnK
nM8gFR1OyhKFQ/1sGvzz4KOlDuXAd7F73xiCIWH7QQBgJQ0EGpReEaHyQJ7ZY2Pm80j8hKzruIOZ
O/QedgkvK+5iqZvfG3k7VsPXaJGgnvk0BCVKtURypw6JNhiUi/ReGyzig4gJKXLQ/VWLr8sKqAsj
GB2Z2BFnapKZQShA3W+Y0DAhEmh3jbeTmYf7tISMkhi0wLKa7LJWOKi9eV5yHIjCMI5GVUjHQFO+
+hmQdwfzzRmQp9iCJtBoZjdxLeAR3xFKzQ8nxUdq1I2+tRiKopvvoSgxBCYhDQgBAW3TAVN4RNtG
up1nCVhGLIcPpmC4JBw2tlwpUJlSEVl42wpXUV6KkST4YIN6HTsNgzJyNTs1l6K6nrsDKpCh6R3k
2GAThbTY9RVtxbzBx5TeTmFqsQfidJ3xjkNw0R5xUbH3suaJ8YAWkJBYp8csLMiS3SpKfacHscKX
RnWk5TgzQY8dEN5MdyVhIJ2pfqa+lL2FzaGpqCqqmadO9K0kOIqqNNMbMh+COX+V8o5c0igi6S7y
KcwWd0FJZm1B791ScmDSApl4sg4QW0EnGJIMrGHq3pEFQrwq315IA60Ve0rtYYHPa6Iujvu+j8hS
itLyUtC1JYQ7JAWEvhrJs3296+bgRhn1razpW6aFyFrwpVGYWkzWcijuWoAnpSFTbVpyekoRqyxJ
vgwRg20JILrv1NmWFYIM0zA5y1J0hSJVuKodRcpwyabHthHmnVbWmS2YezkTgnuFh59jM8bwYb4a
vXkgK6lyJME4FZl6M2b8kEmL6I+lrH2IMAaiuSh3esN3fIrKnjIj6xtTE61DED1GA3iTLqnDbZA1
t76E8Rg5Y4AGxwVm09piTn5w2gnEsmS4pjLtBgnyfO2b5kXow+dYTSg2qsXkzk1VHGrf3Ba8BtiQ
D1gllOr0lMm9STruTFOBFAYiicT3ALMdNmQ/iyhiYSJxcQX/DtPe6whl8pPJv8iUKDYDdnTsa1gS
6tHQ7XKaQ0cWwVn6kIoAl68g703f5ZWtQvp22tKs7dQYQGFFe23GTqKm0nGe9asS+SXcgLJ0k675
UDMQHoVlfUWV+tJVcX2Qc6ChGO+v0qREdjjOlRPKYrlThnox5tJ44tTmTJFOlaDD9zVRZ1Jp5Rrl
vPd7o4GcXvSAwMMzE/Uj7i+FKxFExwgDX5UP7dZMMuZj0KXSiEIZlFvF38eGWOxKiA6bZsKRQQ7u
BQ1dOz8ZI4YZvxGBmc7m5zAh8JK5RECpPYVDdVMZQbWPi/Sz6qNfcW7GR78Pu00hkB4cTs9Gm5hu
PZngXcyRFVocqja/11HN8VIjSWskcFklGqBNKSfahqnksE/E4fc0FoUrJep5aKxpG7VkxMdjZff5
LLj5WFcHLi23onpfFYX2aQxPepS+tAZ03SGyNHBeXDVVyCp2Kg5frZX1t3nc3wGKMB3TwkiR0wFu
Zlw6qiS+RUucZnKGt+KJxeiMuHjqMQMJ5Uv03AO7XcoCqR9YjkHaw8Yq+ZTavv+Vac9BFgT3Yrg0
sBvOKtllsuBuifMkYasUn5TmtiNi19WpgpEs2JUkx9A1sD4kc4a6BLI3MMEATaQniUWWXOSQ6mhE
CluLn3FrSAvhKWg4/CrJDYrqTZhgKyuprCMBG/ytiNPHxiKguKE+PmKkpgNalijKEHwMIMr4fbwV
pqy4hdi+thhV7Fmnzt5KxkBjna4BSW+GMtKyT/Vmo0lzgMmUpIYpAjQJ+uhFMaDqa7rwiSETlo4m
Nm5NSJqjmjQ+oNIQug2BAYSNH50HK3W1oT8Q26PcFNKQHYKcr9WoABDki5OXyZmjA1XWk6anfECw
i9FTqE6ITt5lDDbSagEwEAKx41p71VC9mpRpaCoV6F/lFAMIpbQxIJcBegpNCa3ZV3VALDUkPCQa
4hOOpxclwlQ/NbkrKhSlx4R6WpEov8Kpd+BtXISmxAcuJ7u8lFIbfXsLu8w4GJ1wh8XiZuBnZJMM
INYNh3HUCL/ohCjqIDxYYnylFBcA82wvImjddm49K4omN4xMzjrT/JKUHLyqzOQnYDq1KfPmhauO
ts1BxTqjycXM0CCu1kt4Qzujf1UkuhuiGVyLgObTkhpgNLknEMyEUlPy8jYdtqKQN9seRVQ9Nm/+
DPOsnozIqzXpK2oZZ5BHvkeBGu80tGMVlmqIFqZ40EjscbWsANJG1LltwEW/kUQkRYKWPo7QJRbv
k2QbsuhfcGXPbmsR7mMs0b4Jwl+HjFHyL18ESXlhLye7sWbO1ZIQPDUaEV2GtVOJQNp1FK70usix
rKAlSzIt9ji8FhstCklA0gcRxK4NCAiWZAb+YzCVkwoSe2MmEVfBMqDLEyWMSAc5uS1KGccWbjuR
lk2SoXqcySGvLR1VAXyQRtL2Ta9I+EqkS2xF8lEc/dQZNPWzNq1ir4OwIyTVPHfaA79P2S0GeuCT
LiYO1FVP6DPCgIZOOnDx5pehtCiL8N+S7pszNNvj/A+PlrL0BbqKAYwgfxHj3LiZBH8LyoMzrhFC
yXCogtEJcqQ08aBO2xLUL9ec0BnhwLoKcDXkFrNL8DKSseXUmRrWRhAb9L/q2yjzW4lUxLBWFsOK
0t5yE8TrZDT9A4ZckVIfl8d1s8JxvuljjkYYyFxBLOsm7hicTuh/Ww4Oh8Sy3I7T4l6s1Rz7QDSf
BnE5f6cWzV217HeGXpOkNxR3lYJIQ07IC+r76ikLGm/US83VqnZicNxA5EZrFLcM2KniNQRzOFV1
S52ydNLcQGaQzPRSmKY0ehWjXTJuJOYYti/UkavwlWcxZ+6sjHx+hMVTX2X6efajq5LNz6WgNlyE
BfUoDU4gO5XZFHtzgOxs6IhOjDjZobFkNAxYFfJy8jHGpCalIbw7HZWtk1ryUaWSfWIgcrXCHuyP
lemObk1wQ1Ls/F111iOIXk11Cig6u0mj7LB0Mf+gyc+co3kGPsmoGjT9hDj8UIvFPSlLviuFCj1Q
SFSUYvXTkMzkNCX1TjV4cYghsinfEfr+2kTWQQ6N16kokPQnIYqpArhjgRAgHjiNjhK6Iiumk1ki
c1aikD0918KMA1biDzGxmmgBqhOzaajlv4ESmjzkwLHPDIaJw0ttqvGukbmsym2/49T4K6oz9TaV
smNNytaG8dJBaZfMizLXPVVDLeKFIFt3YdD/wn1jnmGrdbaPACaGKXwvxP0nMZgVRH4CciPhrgdH
9xRqOkqI8JMoE3FLTXg8zXN8hBlxlCcPTStdvu7Vwq+Fke4qEnV1NjB4FT3decaudMzr3iSX/KXn
W3ufYjBVY5L/DhA29We+c0RiogTTpYI91Boc0yFSWLmX5W0K0RZf5hY3MT8lYrPFAQpoLQeHWscB
Y3YBOWc+DvnA/CXr9IoH3AobX+fMWPXNY1BCX9Voq0kcpGFeW4488TuarTsj7E55QNsrRvS8B6R1
KFRp2qlmcyeIpBlYo6WSI6K5RVy4USzknzJaHL1fRDBlVTHCzSnVZhzJzIGX+B44CSNs8Ohat3L6
0IKm3nQaf38pCbWnjETJC7IPGhcxVJ2LjJX5XGyZo9uZsc5CnJKKXUIDBV/6tdQxuEVgopjuBztR
BESejACdMi6rU9Fex2F+VcrsZhTl7tRTod5GMl13GIN2WuTLwKrJiY3LORwRpgYiLcqwmW7lXhls
EKhPmYF4RmdyP6qyvq21CVUT+IOxL/Utztpx12WocnRdfm6VKHFDfxgOQirjjJB+NaaZcpxmv2OY
NmEdo4vt+6vMZJtRZiLQzpObQ+/3D1Yi6cdaRRIQJgt5QyGjkHHBKZcHBmNZlWJE9hlaFsG5LJsv
EFS6C2TJhc4JC40PO1aE1E1MSXSIKURSkZfVuUL/Nw71E7GfkWtxHthSrlfQD/TS2QRY1kI86Cur
AO4KUTQ1VBeTKC2r6LnW6whNGyoTQZTvw5bSaNMbHu5yqMWGwVhHYIhloNQN2De+tv6riaTHZgzU
gxFslDo4ir4aMZhjCkNgE2LE0El7TiYlJeddJyd36qQeZXWqtgM9MpcaBPB8H7qNNObFUUwaD4IY
FJZEZHJeoCYWEkRaZStjaMgf5SL6mmVeLlMmpsdIK9IR+7MZv8syArLWb08BBnekvxxt4OWkDdFr
6sWiq87paK9Phr7JGbxVxoqZ4k/IAxAhZSU+69QHwjJgcD+V4FDrq2A+RCSbuvDGIFhJ3U2u00qq
REH2OE8Z2WbdXg0X69q6QH/pdzlETh2V8STcVnUB6kQIIT8vi0qrJK9YFusmJ2/k7vKQ2rC5Za9c
FmE6qFyO6vCi63q8k9UQPVhq3cAd9g/ruzXLLqyLEv6L16NCXFwf6/uLrbgoYNGZj4Y/cx+Lde2f
NpsBXXwuNAdj2TeR3FyvMd4LEV/BurHePMow05K+/hJrCeYHZKuNMc0MnJadXdeUPrqmDPO3HSF+
CNaWewWAE/zsgwO5xrKXBR3SqWVNiXPVlmQpwXGCSB+MCp19SzFQNoY3bQsH3mhl1ZkEFMNdnX93
FYvFcvHju1jXar6m9REtAwDZlWtwxvqgkoi2GESombSe0hDc1YvY9nA1g6FcO7rK8rxxbJiA8jVB
ciPcpQ+cIq96b15au+tihNmFU+bfN/ZcUfiVIIxjrnsj1Mng+aLRM4xkzVoWP7fljNb3OcAoffQH
r9Wlvxap0APnNqOHkdTLbWpId2tfeO1k90tvuuz66LuLvbay18XavmaQXXpwzwbHFIMGBaEeHSRr
EWcKSblf27npYkQ0GKPzg0YMrtZ0d/MMRhwDL5Boy6aQiJJjdSvdiwphjBXTSzgSD5L+igF+8ERI
nGSJRadRKQavXxbr7SaOIdLSoh5dkjlr8EbzZQQ8db2H/aT3qtQC/iMkLQjy7FWKz4Nad14yammz
L6O48wTDjCEy/S/2zmQ5ciTLsr9S0nukYFQoFr2xeebopNM3EPqEeYZCAXx9H1hEd0RlSmV173uD
oBkZTqMBBtX33r3nagLlo7o//XXIyaI4IYBAOz6WT/fn+f3pKQjgkM/aJFMHzwkohO5Ul2ZMF087
qwnK6j6q/JNDnA9g0xhXaSf601+HcvmlndvDELs/+egs/4IFCOaULP9gs7wKNeUme+jlcWtMCvSW
3wJ1qfA7cd0RygjUHZRs5HOb9DVkOpMyqSxNgSmJsU7cvwWQECEykPoZW+63gWRvVPmavsgsftgN
3Vk/dY46M64hBHPZ+jFojwleZYaGySNdeK2rBsqOF35Iv3qKkMYO5uARHma9NE7wPhWlJvl1h3w/
3lcNzMyJcB7Xavpr3LsE2QjxMzVeCE9qtmOBr4HR/9vkRRcndfOdYrcOxFYHu2L6WSQjJh4+x8VA
l45s2VtuuKAxo5W5oHmhG1M0HFI3tDdCngy7SLeVk79FEsWNi1AtA5Hcq2ABJ0XYWtr8paqlAzKy
/82WTh2ZJu75i96SDEGVSLlfQuzLJ2/jelyCYmmXQ0NYgUoeCD331UNa8c9KQ6ITxQrhjIBPC8LC
d2lbImvRw8rsxWpUzs/e0Ss4kdQTAsNdahsfrsl1UU2YJXp03044hptBw+IUgfg08reu8OeN1woD
gyIFly3rlRKZgcTFP3ZBCgEghUWYEel89cv2mKXDW1AO16GtplNTUZ6BOXVwHTTqsVMwzAznSwM2
tlJslgttvFfgbw3ixwjmXarMcthbJMOQ+gJR2yu31Qf54/2KxKtdfirK9j3xcjwoArkUG8Gjb1kf
ymFV9VHwbKtytI+Rfkuxkb7SyULWo2EPwOcMcnJSmzB/GiPP35AXtfN81reGGfvWt9TXwZNs9xoa
UL34ZGCTfxeD+gA7B3TZj7/3M96/ejYCQCmcDCNSCD51+Z03/N3O063MfWhxdo0/q9pHg/0T5t1L
AtploWxHUfg4h/60GRV9z8Dy9j1Kupy2xGoUY7Jv4Y5lhSu5gyvW4LTC/RKKh1IfQpOcBW8Izb1T
+cQ3uTpdI2iBPTZGvwDgeiuHDTmzhaW7NjzNDfg6y86ADyoqO7P2V1aVXybMgRunC75QIYwrkl0r
jfZdJN03egXf9EiIb+RB5oOITLHksJTESfUIJQyVVt1h2ZFMQ6b4y9AiyO9AwCJSJCC4K+MzVo72
ebb5wzNgEWzBP2YHFZeoJ4uCdKAR2myA/umr42Tp1sNOuG6vfLS4ujz3lk6FguvpfbgEWB1K9VwV
qHZHZ3wzrcLdRUP/LTQU/jfPzKntucy6NKZzkbLxqYxdHJcfESeGOtzbVFHs7lLIjUh7EKnK9NiW
DQavifxY4IoMoYrwdZ54pSEE/J3lEz1meSh4U7laRhk5NJetK6d8PRQ+nq68Bp1VYLYiqPjZfawB
iW4cwsaW1lZMLwZTaCM/oyW/JURhQ3nuPdR2Dag/DUFY0+qbgM1C8Pk2uTifwtqrV9ZEGG0CEinO
rScrNL+Cq/9GYxsVXgQwGYFXLa3ozL0VUGC/ZxO3jdtebI2R0i6GBL2Jsdcp1t69h9lyQVO/xgxW
KE1+EsaAOzUmDmgYQcyxehFG4IidzI0f3iI18Qfzd6sJ9J5H661K9LyL7SUTyy1ehQZgTjgSUv0w
U1vfDcSuCEdzPQ30nwF9cs9acMg0ulciLuqH0UCON53qWHzRWW8/moeu2XYVV15YN96xqjpE6Yb4
LLvqSznmm8xHTpk1oBoj2Rwazy3XZeYNm2QqD2TYByRGRukWKj0ircUvobmDq3jYyX7CBuOhNSKZ
NU0obmxH8btpTVJc3uL8zRuWpO22ebPnNDwZS4pmEEEms5L5TQ8SqX8ITX+avWNri1s1ObRobeLF
cFbmCxovCd6yGq0i2W723gIaRz+k2MNGuA5ZhOeI7adLTLQfT98jotj3aYgWLR/EKxvPdzN2DNpY
455QZ32q4ha7Tw/4qYiuSdJ2WzN4V+GUkniHrpgfeYvDmm6yfzK1QzFSk87pT/6Ldi1S4M29a08w
LZnHUPB5NaVy9Vnlw3vD5GDJZoIvNXxiFLepa61ngMMl3REDiXPYrosqwgNkqgcUer9oBrq4FeNF
3zDcDfEhfdyOaPpjujx3/8b9kCz6x2IxvJMc/0ZfE6QqVAbyijg0mJ/YAJ0KWWAvBI0XHRDt3TQK
aDNon4ui03tomMQznfKhVXtRsWe4H0jFUn98NYV9uKBjkhDWkYWcD457sEpqm9GKMobzFLrRHtrX
WgJPVYkZbRN6kozp3HDD+LPBrEVz1a3mk+924yEPs2uRs/AEAZ7HkWU8SC1prUvdjqc6d4+ZaU7s
8HFdjwF6NfpFRLBX7F9ZJDt2KGxiBQZHO0W0eH++Af60L3RLUS+fGtr328WHqZPsWYc9pjbSq04O
UQonnHljj2+yvltzYWPQ/CnSo78YeUWHDDrvPb0tjQqZKvi+7WTmBZIzmZ9nsgrObqTpiFBeRRNy
vZUWPc6RCPcNPmw+e3aXwtZZKCDL4f7V/aDTnJLq/iW4vuoESjE2s3MJ3uw8LlFteWr9qpVbnybJ
Zzt32cBNgDG3dMt+RiaJQf2iovMqQoXuDyn16pUw+kM7afofyynzw+TPs+UPs94T+nFpRr/ZSDi3
67lNsw24Hdx4YYKFm+JvnSy/yh1LeudRuZppnAI5ezKLxNg7rigOKY7OYvE2/3VwSraKnZ3Qyr1/
ef/OBPw9tKkXCNgpznEP4G4ok1sZ1x/Zck1OJsHfJJW2V6PU/u5vz/Wiuw4kAvFBpfITcx/tRntg
oMrVbS3/6/0r5tH9UZVvOhXOiTuncyqGiE9CtjIWPYO7qD/vB2tE6DrPi5wU9MQmcAp6M4seNlhU
dvev7gcvHW3MdhXBbbpLzvaAMbCkTw1LH98W/byT0e2J7ojItW3p5Tk4Ae26QZ7IRQcofGE92H7L
NbZs9e8HP1GYW8hqIvnExoYvf1ULeYBl/egzmldOzDacLVyZcO1UyzbcjzqfsgXnZLJoOhjYISMb
F1+8qhG2WmJCi7tIkv86wMjJD1ZECVvC+CAZdkShmxi/3YELx0hjSpnlEPyfr5wm8LBbcY0S1il3
JM7eskXC+4dahFSpPBP1YTORuWGuNbKXQy+QMC81YrFUi4HnUM9E9HHvJyJacrTyeWF1dK0vQKjT
Z4/ZpDHEZ0teV9iRZFt658axzj0jIBqUxWjs7zqwKJ3ppwb14Q84YVRXw15NLgkPCK+KOnwOgwCF
+3Lq9T1xS9+jw0iVd3eho596CTIB6S57dahUjuf2vNjBPUjoAvpeCBlEygxZ9fUeF+LcpS6Jx74V
oPY6hb6LJBMJbbOEidwfuqSJ4MXsj/1S5A38xCZ0TNgXs8uN0lnUIkHcJKwcigqkIyGujxk8yYGm
sKO+C3t6Tue029lLFXqn2PxBBLo/HqOBnmeb8F4MGIH9vEmOoAdWdwnOWI7IVe9fVsv12d6l2iyk
95ceN19hHrfH+yuFNkZB5Nj91e84hQPxYYxR7tdzvmE4G+CJTM6VOREwJQ73f3JSiyLx/uX9YGbg
Z5ffzaiqgXPNwb4DL/56PAxofEt3fjJU9i2OnL3QxPF1w8RlZi9XF1eINa/jmQCLcbm5LM+1Lr4l
nynE5v4Xu3dZ9f19SI3u60xUxCYdyWRa3p74UiLGOaFRFace7EKlyS3848O4nCgwHWj3p4Y53VKW
t4X8HoICzZf2SNdgQxdLK2V5FE7JT0KYhz8QQSHjQ3z3Id4pf+Cjsrys++fl/vB+mJdvaBWrzRDQ
c7+/8nEymp3j2Jeg826Rm6Mu4eym/iIi9iYsY84uIwVvNWh1HIoiOwmHj3wByJwO+ldWMNyZosj3
IG2foHDnTf3i4D8/BJm6WaVF+RCFBA1CwRzptazI2LsOifnIDoJmJHcuO18szgO8wqQh2dMRtK8b
C9u/Nk52xbtq18OPmr4mXvriWdb217QXHwJjcVNbwYaKElRlDVPa97xLns7zngRelnOzPxHjcu78
+sNTDvMOz3wmQLLDkIsqZ4rRGHTFtyiwQZAONqHVdbIu45CJK53FwZHYXRP3i5rOThNeKwBCle3p
TWKrW6rzb1WXc591r0pD1ceL8IN2fPc80Ksc8oUWEU/PeWgeevZjIOlw5U7l0SdbfuNLeNNtLq60
6R9lGmJTfbL8cMTXi399FMnDuGDSkxoktJyIcUAUv2aTykal14SUVT/4RM7kY7Ips5MQp4WJG61L
7XYtO+QPTAtwwzaeWGmnPJJmpb5X5qPnh+6POITZQX3CKl+xRx2KaCO1+Ra5xkNA42KbWll2FLr/
bQXs65t4eBobUp+6yghwo3KnoOmsDmkKeLRszb0GU3W/i2DCTmd0zdxQsjGyj810RIaAomDqrQcr
n41dsCA4xsI3j/9f6/l/pfV0LAHl7b/Wet5+6f/4qNrs76w5+4//6U+tp2/9QyIYlb6EL/insvNP
1pwf/MOHPGuKBbjIfxYl6P9mzRHFbXmIgEyBwEIK/y/Rp2v+ww0CxwsQXkiPbqz3/yL6tPhz/i75
dCXoSdeH3OkBfpdCLJLQv7EPrUE0A/6e6jiZUf4wmHn/HNrVKkVHpxWKkNnCyTwBalNR+NsTGRR/
WJSbv71pfxLw/qNUxWOVlH33P/+HBXDvX16FDCwsF5L3wpL/JDwdaKDPjbTKY5kT/FN74Qudm+uM
dvPmzZR+U9FeW/LqFkWSiCxjG3k91Vgdkzs3pyvXbtvVv39JNqC/f35JLuJa2zd9Fzqk/Kc3pjUc
26+lWR7tqcZWn3NPMRUTgjz3fxZ9aj7mozo0Vcdy7kTfXWaCa+UhC7XkEqNqPIeljzev1GrveB5N
mhzxmh/MxIeZWMFBu+s9EwMECVUfbWUd0obw24Ohu4O2LcrRaPzy7/8ia4EG/k3du5xqz4RGTyCw
AFLo/tOb3DCSH9nMl0eT3LOz448InOKq3TLGXjt14B5sUj/2XTbaB6t29xkNFm5LgkSrC73H16Ty
SZG15Xtom8H2v3ltXOr/8tq40NnjO8uHZLne/34Z9l2ftlr6Bfsi/RxqsaHKzY8YfKZ9BI4RHgxc
YQxgHx704FPu4Xa1dUMjEryCE2bzQ2E8ROb0376uf7kwEf7SsuMzIgKTE/VPIMbUNMba7trg4GbH
pi9BHJo0Ij0DTyDa6EuPZX6K+2A7WyXjIdqHdaFBKZdAFmZvBlOD+/Dfv1Xecpr+02lEM+MIaaN/
4FzaiL7/01s1dahaonAcCJGzoAuloXEWWNRMWxpXqP/tSx5eM9uJnhqdp6+oRSHd4zmdXZHAfge+
Yob1eCvdCgTEYLBFGcm5mJzoWFaz+d7SePQJ8rqSKwGnAn0qDjn3lbGAdSH75eQqdwdMGRD3+JBK
lBmjUXmrGRL5JhmN7SRHZzuE0/dKkTInSS9CBVpd3M7H7l93R8+pPuKeAeLYMRCgAj04RndD50dT
uCJtpUU3PU2/kxQTmxkLReRIPWx8t0QYquiZi4AInTmghCbac9hMtnz992+v7f7r58T3LIvn+dzD
PrcXOujfr8USOHSUFr062DglBSHjN2JN0DcHwdlOnfaYkhexyhrEU2M43ka2sOc5K8vHNC4fDUU9
AtSZLj7SoXPAqK4tiAOZGt6gSf3UccXfPjXhmcSZ8ByH/o+6SZM9sqqA9xe+u3A1vAGj/gh7mqmx
DJiq2t2+Cm3/xDT1MZOIv6d4OKKJMG9Gy+H+VRZEEV149TgEOBGdeBIow6344X7I4+BmhSRb6MoK
t0pUZ3RXz5xGRX9sHEmA86zXgYCPpxi9OczQx7IviC7JgL/NHXStro0fgrRuVkR8I0ekq7IB4C3s
CvEYEtt9bXpwQS2wRvQLmLJHVXmsyxTS/pyR91yjrfW+T8rGHT5a0dXOCbacZ5UfWeA2plDQvhw2
YKbdZoSZdO5F6GiTXjKr6i9C8up7QgGuVkLuqx1FT0X6PhlskljaQIBaM5Hn7WDd8FrbCAZvwl+y
FhpjM9St3Fh2GVx03CBV85hU5ea49LZri+SMDNWqWQwrCgrciVJN9CjhC6qEmVc/TycjdsdLt/Rz
C+Ucsi78LIfhi6wrmjrLORJ53K6b2LE2vu56tvfmhxcHFmZYiphRs1NOe3o3hXFjylVuic/xyfmd
j0HjJ08A889FD0wshmH+FBpD8mSmRGdWJtyMFvIxVk7rRZXkZtqhZHQzEitoi+jiMQC9oXKbbtrg
amFsSGc3p93pp75Ly6t5CkSSHiuH3aOq+2/JEtnQjUyMJwBuBCuBXc28Eben1GtnYpVP6Vxu5eDa
/JI8vbjLgZR15xDq+JYho98FVh+vY3RNDwyinlP8uSfDQy49mvhUU2og5t4mPXPR5schduZHorDM
x5COEXl0CXtV9YmGdXpUhTE+Dn3xxqgOQGLvHGbUAM+uiec2QQN+fwQY97WcR95kqwoepomE0boL
Tl5Ooy8K/If7waMIPQYSEsD94RyU8o9vZB5/Rz/AM7g/F6cJdP25HvfE6sFDWP4BJ8CD7MkSsUWR
SKRkhI3UURc9tcshL2Z55EOC8Hl5ODXcTFsnHq9uS6T88pSL2YQGhQXTroB9E4Cns+0sesnK2N9H
GQNBbjDG8/1gMueKc+IRzeUnYmmqQy5RBTs15bUjHu+HngryhKb5x/1R0UpwdNzpRjaOMAoHzCA0
/l/uB+IKP0iggu/FTZvwrH5cIlFMi2E9oKS8KOiMNPUjUytYLmPQv0Slv2WBJUW+plmrnODNSkiM
K3SnXwDrY4KJ3moY9ofY86eD8gDyVKJT214x2zCDzrgp0jpWaiazewyb+kM2xMGJn3Q6ky/9xEVs
DjT1cu/N8jrSsSqGINYCwVYN2jIK7h95pYJHeEa5b3+TBWkhzC1DNb0p0Z9dofZ+HEMvoMlQlqC0
KWfaVRh4mxTPzTkP0+PI52JLeNnKw8Nz9HKPiYHuvW1SeBfVEo6QYPvcZ8jNt5E/6/Uk0Y0HDWCH
vIB3H2kTgkOaoaSok982t7ZdUMNC83olN7nmPtHa4BCs/VwR0hDTkynaMXwi0v5b76h453LzPRQL
YQIq8q2CXb8xoIB0Ju0WsyYZDKfCF6rlacWtq3kUcfmEHPQ1HNEH6Qht4ujF4Ykk5nKT50BuQhld
8xgN2/3dzN3ZOJI7vLI82znWGWyZJH33lOofGShuUmI4/7g/IeR3Xieu5bb7Kk2jfmKluhXOrM9B
EpTYcscXX2hyO7zziMNsP+c8y9ZdIHcf6Ufo8ZvbufOOyd1N2TpaK81NAo30xp0Z8nc1xhA3hWku
GbRYTrxmPs2ULJ9fBBnIlyTqgm1ZMqQkPXVljjpgSJEY9Ppp0nfEb8Yo+Dh/jzJK9LmPsP7U87jK
TKBKzZQZaxn7By+v2pVhSexUM5LkkPBgl5hvNhrOtJsLieg0iYAAxSWGL8P6jhi4Zb+qtjQbQLOX
uJfSwaEyTvoYaQQtv1jqixttHaucbxb5TWWVGuR2H6YA4JO2YzCYhJkd6M3dZiXLHQVZvvdxK+1c
I0ZggiskG96TCj2iHMNX08mIozW9lyyaNq7CScTlaLxFKpJQKqt9oAZ/w2B/fpTNU+ul1inskmjn
12PNr7eB/vWShXWYz3Jss2M80eIetZU/mIUUpDLN1yRN11EY62PWFN6plgU78IiVdaoJOoqXfQCB
SMwLWhr6QPJnNF9rMyKF/oeJ+GODRjU9kNh4bXK7upnBr1g7wykMna9sarxjBtYwSWHJNKZwjkYf
PFjK8U8e3G6cL8QWRnlKsB0a+Gfhzta5JNWTBKG+WaFF9fdmP7aPraJfNJTC/aw6WX8kfvw2ZNpD
w9PKtXaJzVB5AcjPchyoVRFIgvCEWK3eyy73APEO2dFsBNDNrU9iMeCxaiJ6kCltJh6ttKj2Bp6t
uq6OTVBPq96v5IaRarqSftge7y/e6KPuqVbBtYpqg2kpYYTeRG5tz5znGhTZfo5QS8fBK+reltvA
kCySUVZ/6cY0JNOPJp6Maw9oyuUvm4y2J72K0L3OTYrzGBOsGaQKKCR71EYNNNGc5iFvh/YA+rDr
jPpYDfVAtN+v1iurK8FYKO7C9nc9I0fQCM2PqQfoYW6O5NcZOxlV7SGvHOfEolZuCWFkNmMtmTFR
2azizEc10HErJAf13R5qfFYTfwJexmKTGZVxpK3Dh4Z/ow9RWJal1RCFOxwdhYgZFbpDfYts20GV
imqTnK2oZ+2JgmCnc3EpymaLt9C45ARpb+aW7BzVkXOuGV8xqk9S8St3k/kRnaJNwuHRRve+b1OQ
ge4k6fsrG8EruLOEXsVqQHjXBUP+qvQGoAhEoLptzlpv/Cp2XltlobdpV8Woqvdw1jXY3uDVVmGL
aBf6H8nna14Oig3IgjspZEpfj8mxhwMjnPz0uSVHS3WT8zkMxryeF1G+RQguBjVS79J+qM95wu/J
PT66pCWzNPXpTXQ+e1MHH5dBcOHm/pA59nhhZeEtHiTjH9YoQoPGF1UUx8wAb9RoccXhp8+18Jiq
TiK8sk214aNmxVeyUR/JvR1+OT7Cz85Eh1mPa9tFWdEWpTjbMvDADiu1NQf7NFLG3Z9JtBZnaRO9
1cwEY6V5AvLu/p36/n/BKm6JC1u5hR+v8zLRl1YRCq1MBmtl0euz8KcIVTllktvaPDTCn4Fl5zut
a3OXeMW3loIMIGwSXe5f3Q9+jB9Om+D6vagyEAmbLvTEtMDeNrin+490SXZC8GRAMAl+I9kjEMec
boaXOickqkBxlkOZc/aaoQkxegKNJIMYHhVBSBvPrPIHOScfZpNOO8O8WZR0BDA+jrkQIHhYfaqw
fjZz2zs0dHDQpUz18/055Y0tmLuBtn3tkB1vGss0Om6fqyxey75vHu+PQjSG8GCHFKwN34wOHiM9
UDx9uWkEUfdCejWcjdaBv2M7T1MGogtREJ1v5lyrlm7LsXFokY/CGm+m7i/KjJqXiN/BsvHsE0Zy
YvJVHFyXl8OAu7nIIPtihdq/WL08Slf7G9ckHtOMYouQR8t8jgX5uh0vMOwDFz2SSQVmR1taU3pl
q+Xjg/zarv0D5UZ1QekH1TIAPecZxoPVBeZpmqE867nCPXF/7NfuEg9EzpvEgpJSIJ2NCfuRXeR4
SWiinVwjeqZj3+5nZ5TnOmbUM7CxU3oEJLsc6OXiC/jrcTyhxEXfNm9t3meWzEn8Sqxu2grrIPwm
rklRf8oRKp58PkRn9uUDerYY92FNv35s07MfR+1+7JqbHc5Y3BLvq2Ey0QIlXW7YNxzHUiCdSGS+
VRHQUEUmYyW+h62JkCRvD2aAh7AokstQmQknNnoydUoganJryYcXvf3KDo+EdnUbE17qZCG8ygvi
X7STX3pWAelpphbT+K3BXblu7PTdgC1ozaazTtPkVZSUXq1zdNijDSFTQCaRuH2K4Ic3u5/+7B+0
HL4YJaLCYf4oTDFvBOPrdfQa1zhqBnJG9+WI/jmWEVcp6ZdWp1HO9U9sTt7jZYXJXb2HOdqZNoqE
5mBb6THKj3YbP2alYLgGP8y0GZdYJarKUDOBz6cIYilmXb/bdOhQzc78rNQz+/xwQc2ALhzZ1Vit
bx1Th4AjbxgPg+tm+3wwrAOuMsipVnJOzKpdm1L9cg0SOISXfUJCX1A78p1pC5g0KJQhO3QZ5eJI
qw29DIQvekpM9bhd3g+Fh4OLCRvZVb+6mb8zVd2+ccTRkr25dV3vSSQj8CL46HbFBMgoa4lt3yRB
WTKqdgxjU6f2IRXGs+HEuFKawd9Cnf8+BopN/NLewSHUZPKNQBRjGwqZrJoOWCeBSIxvW6w1eA4J
/UXCngyUQ1Vh/Q55q2sdAvIzWLcNgprWfdZ8Zh9Oir4frzm8x2YkdJgOclnP/U9uHA/cgeC3Onbw
IPEMgQbxsR8V1W/tjfCiUw+j7xh4b5FwbsEiAkr6gA6oQNicxy71Vex8EUH9tVVJfkpqSmA3CIt1
HOj0YuNL75raf8r8ZfdVtt8SklLfOSVXIw/fWlyaAMWaT6F6lFqimfed9hZfRA4KMCZyxOMeQtGe
nV3CSlck7dEw8534ZuTBpk/s9tZnKPS63njDU0qLgao9nQa5rWuWLxnW7ca2nEWtGsaHPjeC/Ww+
B/NN1Um1ZypWPyXItjzA5gSciJUrfJ+iXNj7AUlXXYXFZchrm2Lpi2n15gV5T73hEu6ohRreRLs9
u03fnuvWzTde3oJnwzp6DLz+W0njaKVld2KeG++473H/IrmcPFj/MaZBXRqCyddxcCfzswbBhLzT
d89pHkyH1Cy/Neyl9tkAi21e3Et2ss489IXSItotHwJvl2nif/NXTVP5gO4Vs3kdNg9Vk7wQg7Yx
5lBeOGvDOvXoJ4XAJbYkQm1lWhUbX80CYDmf/qM/4rqwBr/f3NeNyLC/BJPnHNkowFMg4S7rePVk
+j5JocMvZCnsqnp68wOsj2WEg8OcEA3IuEWemqTlxtLZk2UE3LdGRmUWnEsLQnay6PaZ24eY1QsJ
ArZ5GKrulhlFDc+X7+NqRvVghiFlUXPQHR5NSA5wAwnd6pE2GtWMzWYReliLfl8UfrUL/fnLnd7l
0bqGc+TBo0IdhganY56Y9PU3qaBwjuZrVQZg7BevgO6k9ad3oKamrH13kzff5Zx/T2lQnGb2gOAc
bU+e7o+RXgIkTuLjX5kIdw36/eH9gL+eyfp/+e1wGcv/9dOaxMvdpOMXaZd7C+RbM4gPP2tImXcx
0W6F4aJBLrMDnrXg0C4/sOiv50qmrCZoDAPgCkgOyO1YDkM6WbvpZ0wN7gAnZLN2CXOVYAoq2Ho9
qJppjUqwGoc1EV14CMrCydd5XXxOBag9w+kkl70yYHEhL0OzTK0L/jlrCcYTsd5hG52fw2aZ7YZz
sbN09OTv2y4sXhJ/+NKa0kEEgVbD9EACYYRdjW1rnydolc6+DrT/olrGKsEgwXQU1WvAAP919mt0
9+MqGbAAVSI7aUdOt3hKmo3nG90mq2rCwwmag8OFcSA2D1FvQBnsFJ0MxsezGyKCnPuClLrRIFXD
IfQ0iNwXTKplXWenoJp/crJ9btmGd3Q1fGZpp1jPmNOTdBHcSJFw9nlA8sPkrckbZDVuu4oKcIIF
XMGaj3M6KyqPKiLluqtkTHxuFIRYruSNYZYBPwXT3hljDCndFjN+9lUURUuWOM2GMOlISGdedsny
8uZYlfFWg0/Y+ewRjnkfDU+BEZAJ4M39D9zAe3/u9wOApxffjwmzMcPyECJ/favK8FyWqfGJYq5e
u9IabijX8xtLNIVSMGxrNuOfUU2PBxFChSv+g1SzJxGSe1zExC/17drmHvOQh86AM40MzdacDo3b
ie9F6UhKL4/zatJIz1X8HIwMdAZFk5eC2kdz25EFYGhn4xcuAMowmPdzya1jcnKHtaXvaM3Nm6om
ydRsxj0tju4ERAECRKzELWqinH5gZW0MoYyLTzDgZuoCd0Ox/xsjzoGCUhxFA14k8suHzBqsV5pt
CNkMlvgiIEOXCm5yqvil7cksXx75DeM4VfT+rWfGu8IPbxxad5H2TuUrYXj4GxRVcNQWOL3kUO1d
826XSjfI6wzU4dcp9fxr2lasQ4b40cpuOuJ3Hfv+Rl6ENSLhSDzTXvgrvDGB5R51Ohq7th78q26L
q0zL5GLlAZh4czwznayO3DNRq6XqyS7EZ4aZK3ZB21d0fB9TszPWdswiZY0QWoV6Vh2LcReZEu/1
/LNrCuCn4d0+1sAWVYRBYw2ODi20ibRFieyPSXdFgaE3KXhFYcBT1dnUHpSaPuK4Z4uuW+t2b0uh
ytozNhLPlvnZOG69K6uKJayXX0Wd1WiLY+eUJ7NHF6PeYdrlGhtbpp7R/JZMDYDuSb9wtqajKPF/
Jdkw70pbISaRWMcCX9lQhkw4uFxg3CLytUiDNd4MHIQVPx877XvQ++irGSM1kwkTJO8vtDmhUVsf
vioeSq9rn+K5BG0pov5qFOhPXJa0Vnfj3ps+pkDfghLEe4QzxuPtPU1J+TWfpT4PQpxTOxW3ctLv
ESrMR9WEF9yWfAK1yKAiM7LJJvEQ1ITCZ7ZYEb3dPcy0tiOfiY2rFRT8qonPfaKeZ5HRSfd+gnPZ
lp5NbmJksNlO3WnbOeVSqWPhaAzJ/rjYKu34eyE8KMq6/2GSK3+eDS9BkjVWh+FAFlCyL6pRXWPo
nOs8opNmzFfdSG/vTK2zMeuadJClc4DXXGzCvlnoN+Wh9XV5HDIU84lsrMOU8Xa4rntLCul/tF8m
bspe2D9M9gCAccheoCklKOpr+5zBuBGNa26BM3qrLK6ra2isSc20T4ENv9RwEyAXFJ44JNdaKXM/
d5T/tIrrd+727MLNdAfUp/zWzySPJSfluMlNGMya2SR12F7b0HxIsKCufCZPj3HH7dBp74EMBv+o
HT1qj2bA2M7/i7IzW24c2bLsr7T1O27DAcfUVl0PnClqniIULzCFIgLzPOPre8GZeRmpyrpVZSaj
ASAIUiQGxzl7r33jSl8g1euSneAmZBvQlVjbM98fA1v7FBZud+oK72UYvWpf4Tlbizo3Xxy0YZx4
eFHZwpPyOw/Orh4bp9GPf/Ym4IQyjbUrHAPR6GLemPSvXcsV1snnfB8KfmKZSrEv6zk8Bl04rRGX
brH/TA8CLei+QNq1HjC43tojPeCSgV/cEooRlCiLx+JViji8thpAOrCZyMYofXNN8g+q+0lLHlw2
sYncEXqjGft7nVQbCBT96Bwi7v9PTQuLyvIm+0T+33oJbN0kvdHuucOtbixN764Ir9/nViFuotB+
1TPZHThXvdKqQOed42BCy8rQQiCMAkLVUF8y2Pvw3WRrbxrkamyHaMvVQWtpmiQUTnyxV7ZEuShQ
kUb1exlN14IBxbW5PEQGZ+Q66E7+wIiw1HE5d7SlriKbZnMZiechS3EbxFq00aoTldTsFJhg/5tB
+5X66PGbzi+fTen2dxrUA8t9063Jem602n6eKfq3Q/IW6UQlOKmor63OPzgDrAL0uf4V38hMnS56
bqfSusVoSD8PKAeAoSw7ZalE9xsQBJXXAam6ospPo4ZlKs/GGy1myBfq0tyklt2NGyOIfoI2w4gV
WvLK1lP36LVQAUj0iEQMfNFJoA7YXNgptxpMKsZtlACs8SlZQDXlhMEHBAXW0BVYeY3YkTtO0c+J
J7k2tKA/LpHs9YCg/lB2TbUhxHqEw4Ho1yIpazsbfmBwRSyH29ByxS5OacT3eftimNFwyAcffMaQ
02JKcX/dAMeYPU7JSePc1VXd3EE9au7UaSflCEaHkhyc8Y6mJWP1qnXzW2dpU8tRNDfWeGcEVnhw
STmDio2oB49echcuU06k/UwKbrrzdrAPQyrojXr9pq9Tlvn5jV30zbWMsacxjD3V9kgMxpyQ8xMT
ldKHIV1WhztQz1xgkVwmpa5vNcIKuXIH9s3QjvFhyPSbBCOh1+TZyRuS8FjpgLE474Fx8UiGnzg3
79Nifg8dM+AOOfOeOhHd5G2tv/nmnG/CAb6VPov7rlnchFkH3oUvct1EVb6XdaERl5F+GwRpTsng
ncrcwjVuSwfrGCrVDFmsbgbPdUuY+DBO8Ls6YxPGToez1f2YQlnvJ78YSGg2TiF9o7cRFBYxd/YK
/F14K8rAv5EjQszK6reSAgphiUijnUJ8TwYw7FFG94BBaA6qhbGthmZ2Mqjs7HvTgAlRNd5znHt7
j2iIgbHr9ZhST+gz40qIuiIUrLijRE8Ug1G+j73+0wq6D6vIi4PvNdNzSXma0sJzVJrRYWgpLqn9
Qe0ZPkAkyZBjW7ZpsTEyWLlpQEg6Ozd7fEP0RY3g0qWcsW9ySXQQd6ZTaPgr3SQJqKJURh/qWx+2
Yi24bqxoxtfg18UzDXAcJTn9nJ57tx2VLW77aHcCKkFqibvsWOH6WsUjBBeseeNr7lk/MbSwKE31
PeNM42XuGLXmszHv1UnYLOgqRS5jOmtsP+DkRFDVGn0/9VWxmXI6mzX2wX2nORZ4Gec1LIr2Odc9
eROaxmtSPdj0/5/sxIqevVpQoc4jsQ9jD5nAwguWQ1nqlAWYVPPm4lFQU/PCFFaz4SSRWUVQ9TKr
5ZIQxd7RVLrsiwQ5z4cvoibgfESCoeT8nSI6K/nweTKhrX0cphuKzX/I+ZW+Wan7z0pnpXwuMDlt
OOQXWj6qb9eimEy5xFkghGo6j+xoFdRmbCFRSI/+AglX9FP14LkRxFS7gpBc6cfG7H4kbVYBilh0
70qfrtCeakokBbYuz/5y1g73i3z/PKmU/ErZX5FEB0DBIidqkfNfRMlq9vJgOWG0rRJ6tdGis1cb
UBs8b+qfy2rpgRwIikPGDdi8TpPU31rj8KpWS9QytYEEchE+3sVc8GmDSYk4CzHja0WNFPT+gEBe
OQfO88vCgLBYas012pkeabibYle96OrV1GXWDzUGqkF7lq9flquv/9O6l9nLeiZtngTjBUJwtTAN
LLLfFyG42kJ4+RXVvKYw1xH2DHZ+ncZlJK98WcurFIy2uW6tDEGGl+yHwfUoHRKwxAqa/O4ZTXkc
HaLXTp5KZ1y268xLYKV6i7Owd3lGTYnQxfoVtx9qZbVIPbiL6FdNNZ7bgMspjpfNqeXnbRYjhT9Z
op/LFjc3Fbz2Kl782GpKPagnuog78DQhrC0qn4DEAHssCczAs5duPY3DKq3I22RctDICMz2qnzlU
UvXLz5omu345qNThhM2julIPKmpX2lNClyQKt9oSJFmV+XhlUJ6nqMfs5UEty8KZO0ONqnkCh33V
phkJ4Ms/Eiw4ffUwOXWwDZIapMjs5i9e3CN1Qi+QYmleoXMBnYCuKSQ2LKl3DqA55OWU+zx92rqZ
g+HCQrHlPmtuB9vQt/dxlo9corEqVhWG7PAFEP+jmVCCHcbtRCt/RekclmYgkB1MewZoxsm1uMUX
IKQm7vDAEfTkBBl3ZJ26O2NKfrge9zs0wl/sgjfMiCsASY5dKC++uBglevCU69wPg31jmjeS3W2F
CuwmCQB4UwV9NSrrrjXi4DqQxAnOS7E58oGo2OGVwwdcDStnar5Ti6NXTmN0hQAsKX1+GTaIJmPV
NO20bQkqy6ZKUt1sSTiCb1gy0j76tnnjS3AOZnczLr3hrsXTZ8d3uuOd5NT4QNJOfVvRI+2mjdV0
X2Ra31Mx23f+i9ADvKOT+1FaX1qbtKGi9Y5NkHxwtt7QBOT/CaJ9rLnotarpY57p3suMn5vGrDt5
hAyV1osxOO8a4RhNFq9Hp/1wW/osk+eQ0yHoF/gNfpNsooMTGtwscBmPJH4qC9xT1JH3pfn6tqMG
dAN17VsVAWIZOmyRwhiPBWKLmM5Nn3Fv6fv3kUs/MZgYyhOdvHJKctu8jZlCwaSbQ0HGdY3dQAFV
trAm0aPM3LqJFqmD+5QCbBAm31zDndiVb/RHvNqg3pop3JVhSv/cE2/kABoet1lmxhC/rPEm9v5D
1N7m+EO3AO2w/hB5Rcx8tmkXZvu8SzEUbxh+0QiEfClNsfcR2xD5QZ6blIszw4huvNp8mlrDW/tQ
ONZoIx4pUd3wvzcrCJooiiPuq5yIb6+GoxJbMDdLO3/l6Pwl2k07UyeNGxrcDPCPMmDnEsI4+LOk
h2ESEdlH1dbu9O/cQDQcsoaoN+zbRHDkQbGhLr8ad35bfplaaKJlEX2PygGLiAudS/f87Ww5Ff+w
eJwc64dv+xtrgMYPJgAEpA+VVje2vpFNNFEyf1+PJFsi8iLszI93ulYluzZsxxcjJeZq1LRpyyjZ
2Odhrm/qqugPcTDCyICi8DxOJaokPYcVBtzJzTILLqxoHuiq7+bltkEtCvD81t0gHnXCyrkKkZrZ
VPOb4RvWTTa3oO3ihOhOSblgDgzniD/dgRIQVnTQSb+jr4ig0/KfR9TFR4+bRAJ+cg5Qk+Tp3LYE
ch8J9J7/oJFl/iDtfH4KQ/JzayBL2oShnhrOvPPQ+KFrQa+EH4jwowVoNo4TUVxl/MKFon9WDy12
0rHRn+LiGnzS/BRX5o8KljP3WP7w7EDE2cR6wKVw/plGmCmNaIjuIxPK5pDtzNI3OFel3gFO3XKY
aNFjEDpXoTSvCxqzbm/1p2q26BG0eJsz59FsTedxFNFuSuf+Xu+MpyqvP0LoOzw1UauezPzOlm3N
jboYji44W84aNWKbgkxIAfp2m3mkBsjGvBXc2fVF3p4Qfr9TZoYIQRmRuh8kjjSXw7UTv2Zl7DL6
H+qt34zsBcMzQo8W/9YwrITrMXQqGRam+k1lu/LGMiZJChVyxRFdw87WJpsjObawfgMqLUpnHQWh
ACkrH6q+p7tkB+OWchWeJO0LRCr7xmzd6xHd1WGeCRzOMtIycUqQcB21i1o9C7fow39OqfGEsiJ8
ainPY8vMXuzhNM2N92RBRyRM5UsmpuHa96byJtYEMYaobqqaqmRU6FfBXB96m7f/18pi8YmuLV0X
1RVYbdwcAl/jZ6vF3BuxFxHCe0iEmxyGnqZ3m/kauUXOi4to8WnMyN6r52lnLeKO0W6j/+IjGP/B
7cFn4ISqAwzUaQSan+Tsnh+2MCLa8pBpyJ38zrhzAs4A2hACu4ndt9RgfI4goNx5RR/eSi9Ye0Ym
1hrOyXWDCR9lXBCeFrEp/KrsrneD55bm8pHbVf12UYGqatS//uKMRXD9F8X78s3pOu4JdPgABD4J
snEzpGZcjHxxHkSD1BLuMej9WwG6cIt4Qe6txa0/9oKg3Sncc9uUwJI4CJl8j4bp2m+k947xS7gh
Bkr9taCYQ/HH+olAxZKcvxgCU425bworWmVRNF/9F5//P5gb+PyegYvA9Wz+DSU4/81jMzUxnhlh
F5zqcobuUis2UdvwT1gwiBBUH1Fl5GskT0sSj/O1tyNODxI8oUfGr1HILdp+eK3frSQmXcd2v3pL
BaSKyzeOvPt4LMs9UI1h3WQhfJBY3so27dbqn/g/H+P/DX4W9+evu/n3f2P+g/5azYHWfpr99+ci
4+/fltf8c52/vuLfb6KPumiKX+2/XGv/s7h9z342n1f6y5Z59z8+3ea9ff/LzFaZtx66n/X0+LPp
0lZ9Cv6PZc3/7pP/6+d/ywImHNf77fde3uGPVy7/wv/73zecAd/z9784wM6v+cMBJnT5D90wbUfq
XHRNXeI0+sMBBtb/H+wPgoqEROkjdN7pTwcYGQE6d7CcJ3BRsOtgA/kD+y/lP0xbWp5DHACOFFuK
/4kDjNbFJ6sTB5aOVo8/03JRyH12lJRzkRg+xJA7e1oY1BjS9QTnYl4hdMg0HXFq4VCxMk9Z58bb
tI++uQ0BxWC3BSUumtvUvjvoOztwujRD8l/uAkXhyvqGsPBRlnW8dnoJZbNfGv1U93GHY4ysHNCq
xUM2WHAujWDFDairPydT+32e023hxPNWROG0SmrzLUzGj5yWpi2z9i5NJv0hBK3NmHqVaAnCYr9z
V5YNwSaVIyQNiQYF5ImZ3Ffz/KpZ2Rdz0qJ98QuUAlb/el+7lPVEB0Y0rEmaqzBzIcpM9wEvA5gB
HQde2leQ7pTQnenHKBmQ8O2t3VrigCNulibZkrI+XQX9+zjryUPWFtvOq1Fkz3V87RjOCUA3VnM6
66u0m6gxDaQVR170o6LRmPdpseNOEp0lNTgqI2g798WIDBdm8jaTDUHhaTHujdKnEJXYV3pILyD0
cKNydUS6zn8ux667RgJQBgv7XAPHH5SZiwwvQTAEnjU2pvsw3eXpaN1VOaWAMiGCWgaEnZvekxZF
ABhq/b7tCTjstLyl4RIWKO2fwG3UW01YVKll+lXUXNkrI30XHfxweJ/BDuA0mMwSUrnvujszbt68
GGOxPZNanHf6leEVw3VZhTvhSuyuDj7mtC52kQ3qI+AbSJE7DEDxvom0f7RnKXdGnOmYwTEmY3UH
GTnP4bpwp7tqCMkudFPYjZpGS450RrQ5OK7kYerZxpzUrw7idcY+mbcJU+MdMAb5d9TuQHz0xzQh
ml1PC/+AaHz5YcdbzUS+HtPtHyOKK2a+8IpHVyCABEdv64whve8iiIGSJM63fG7zdREyoO4nBk14
bTD/rNFovGctXHINUwe2uvi2ooy0scvZ3o3mtWnY3OOWNLbqeEBRQs8zNX55elgew6z7qkfAsOoR
7odrmehxYmLKa2OJpwxOrU3H6yPR2uwqzg1KQmFB0dO0uN7qqAqj0HjwioQiad3nj2H46odI5GXV
QPGPLNh6izQ9zsQKdjBxAiNFO8JOm7Vuh/G2kh9WxcC77TZ6fefAoNoFonSBY69D9DqpI2iQowOg
WboOawxvk1t8AWiBcgdRaRaRUlR7OcoP6bxntf+j5QS2plBLqCOk/oXP0UwoMuVk/XTy8cbUaYy3
8QCqq+q61Rjh1wJQkxNXJ4BIRnG3E9jneq8sD9pSFizSVYCyvBYQN0T8tYKffnRKrCT1gFiqy1vs
68RayMzd1hF3Qf5iXpzzrEOOTKwsjLhydICPUitfuS6Qc3CwhUNCg2vuOAOvfe5e+Mbp/7aGOCXD
fYs3pxYuv20LOlcLsKvn8jiyz9bBwfRtbrv0gp5YNBCIbeyKphsPVkey+WyTKGfrJpEcEbd8aU+m
IGkOX0svvNULt96ELtCGHrYkrU6i6GTamRs3p5tRSESL8FmntkGOiK0NGQPRAp0/7OjaM85NvwaF
YA/LR3NfdT4F41Woxduuppc8ihV3siAbaZjs8Je8u2b2mKThu5VHdygvrDvNqakX+nCh8fg/cDd/
E75E0TZNxbQRMXLgEY4rkKN9NTTFTrcjd2/QQmgnGi+1nNZDOcJnBCGX1ndhbCRUWQB55F3f0V4C
eUfFZR7qqwgs3xVOhuYK4Ea69wL9dFmk1mhWPpI7wi+X15yfW1742zzgd+rT2HKomGr9VbJgg9QU
WMH7WbN/mOTMxFir9or0oDgr1qLAUbPqIantbGsF8lcLfGZeVw69XkQAdwKJ/6pNCsgDo8Wx4A7B
XTM3R9sAt97TycKyRcuOE/XGDh1j7RqOdkvDe6XP+IAiaoLItynJuRDryKRdJtVDU6K0m/mX1oou
oh5U+faSPKWWiXYUG8TH5VobZ7ADXEYH0CuQCTkTxnP9aEYFGiH4e4ExPxfkLcJscW9RbBzCJkoP
k+zudM2EAro8lFZggPUJj7T34YLXIoFcemK/Sq5Cy77Hm/Gl9bMHsK8t1GA0BuBpqa9Q7QY9nOK6
DLJDnRgEvC2/nCWqXd0GT6Nd5Ojpl2VEevBrAvVBCfWSgYe7cnFhJs10CLLoYBs5hJyRPFeapG1s
Vqd0sH4V02RtNRcmauw0d9ZMoOW5FryUfnXnlqrzfJQm1a+DqjY7xofX23T3EGMGdjBvqja0VoGg
Wq8eVNGxAwuVrtQkdXAywYOiZWg+IT8jUaBqEag7o8cFPKF+UkrMEHag8QspnIsqkJtJklzJB8ca
nyRtDYJkrkLbQQtkhyRoiKX9b8Prd/pvutCLXUZgZDRU2U5PxSHL6bFjihKbTAYp+8kiZlN7AJ7f
cd3KPlorQJB6p8vDp2VG0NUwfgxSQIY207fR8o1kTTyu57KgfrOU6+uIzmIWVT8vlXg1pbghn5Zx
ZaSkCVSjX0Ce6mEm/4Q0DPBWMY6laQ3til4MiLtSDvZY7jNvWKkqvirWqgfTjyxghcbXPBlTtTvM
GodvIE0CbHXjl4EWAOpO5+u5vx/cKQq/h2n4oY2hS7zwIsEaFwmWu7QtLrNZ0ufZQT1Djbuet+qp
7Jzi1teUP52JfuN5DfVcjf5M9k1I6i8cnsuW+rzPNoi/qQws72Mux5yamtVmzm+xPKOmfnsbNd9l
3Ys7VOyn/1xFTanNnD/O5a0u66hlBcQpOVG+3Gex8+3Tk//prHri0zbPH/X8dur58wL1nf32b/w2
qdaCaIwYhpzS8TqtteK3L+u3jajJv/1Pftvcb8//Nqleenn49KFRX3WocDqyWhiYV2YTnkb0vqdi
EiPxCjrVypp6iHrCn0RJ8MuyThYsgVTFMqnmreyFg4RDPrSeHNI6d8FM/8FNsUus/n6yKRniaVVs
rHNBSpPAr7gxxwUT66CPvtIMVOpr9VI1rx5EmPeHGhjcKHpBox0f5aZsxm4lq1MOXHOH3bhclY2h
b0BaiK3se8i8qZ3tlEJyUggkyYUIrnd552TVlUrnVWm37rLLqdkRdyRtu3/Oq4Uq1VdNfXpJMaTt
oUeWoC09GvUAw7g4TxkJEVoyZhzgZSOJDMvhU2QFLH812fuhD850IGw3U0vV5G9LSY/4mlsMSOyG
kNMJLsjWLao3W2lCQ+Q2XUwzEeMMeofYRcM9JsZL1CPbM2zug5bjVj20y1TMYHhl+UhnjSn9nk9I
emLYGvo8nhJZguf0Oiyg3IWJEZxYT7a1WxJUXwRbsp/yK7P9AXM1wzDzpyBTTflk77rSQcA6/JgH
777KUNWq/4PmxZO/gGRzdUJQy9TXwLnXOfK6y+czlitmD8kbHe6f32KpuqfJ0jADI2htfCtDmLG0
YRkpfe2FbiJOgHRMY4dV5NLJq830azkKa6vXKdFz03KuheBQ7SfXOU6++TjW8Z4hwUg72F5ncToe
xgX+ZXRVjkZY4DykJQCYefmxvKS9rc0ELNOyffW5fPT2x9a4m828ZfRmPpxX/OdPq2bzrvuIzSla
kecDm6eI6W2od+kWYmK/vJ+mEijVfKJavCI7lEUypeaqGfStyIDpTlabDzcddBLkk+Cz3GXsMyxt
NvaFX2WYZeffV0ljG7Xpv/4wkWv+TPuJ8bhXb8jZ8jhKiJGNVYvW7X0ylriWlnxl6pdRu3Wg9+Ya
PUXok+Wr/hv1nHoghuP3XGv17HmHXvbfv5tVL1Or/OtNtXk/Mva4UYec2tfUh1GzmSIcXebV1Hnh
jKibGAUnPf9egdbZBx0JolpFvS33mksLbjnqRnWonSfV8a0+HCO/Pw/ARL3R5SMHS7jyyDhR87pn
FbgdL8dGqPnavFWHCWWTgqyuSX4r6rxE8dEnhCKFIdaMhSN4nvSXby1a+wQoM3xaTgxqT1VTl4fL
smmGXjsJg3IlieR/PQepf6ztBZd8Nemp0YmaPH96/LYoim/Gok13PdMYL+edPSKkRf8BttKW3131
QWR9RdyHflRfNqVemsvLW12++8syp+i4Mw8sbXVZWb3lZfbyWjV1+RkvT1y29+m1Uf7SJVDv1Xeh
TpydE9b5Qc2rI49vPGlPav784ecS9DtZfjqyHn5Z9Zuq3009ePN7oGkgudQXb+jgJ9Vk2HUMZdSO
+PeT6tXnU9VIcuXBLdONSmWPlxGcOpecQ9qV4GJZdplVz9rLKPh/tJ5aefA/BkQzx/OnX84lcNvY
bS/HjK/UIeedWS31jLybQTH/edypqfNaavLzvHrReau/rfX5DT6/ShNY8Fr7Gb9WvFanGXUZUVPq
tX+37LKKehaFKf+Kmrw8qN/jMqum1Ov+061Su//LZtSKn97q75Z92uqndwqWE/6ob+uF1KeO2ZZK
gtnjEVLH+uVhdk1MJiA+kNosZ4HLw2XZfCZILutUrcnRfl5JnW7Vxi+r/vaMmoRk29N6xqOm9mj7
rA9Zdm51BP02f578vFTNq5eq4+yPQ8xz1iM83y6ZBSU9BsfVB24COiDyPp0TIoUwYVp56e3biuKb
N7wkY25iOOj0F04n40Lqdh6oCxfEdHbVS5k0R1mRBjfDCX3LZX5AXq+9AKvy7nujqDaG3z8lcUne
Yz3CBojR/kXA5nXbeszHGPqpSdIrQL/yekZ8vXECfJ2ZzK5nJ6LcSJ0EXzTwZ7fPqj0GMdIlyXXU
1Dnu8z98Pp3M+bTqlpuqJdWGOFdENeryqi6slwfvcrX97ZKrJv9u9U/L1KVbLTu/w9+97vwOQ+Jd
281e1xFhqCHd8uCqY/cyT5QpFyNK5wvBfjl+l3lAMX8u/NvnP73cXgRtjo3PRWuXk5p6OdLuPL5T
a/YJQmBjrB7UE5M6BP9+MgpSiD1p8SGiGgBGEYE4JOsWdAhJkZFcEp/CDye/7rSSH7oAhyuRKudf
CZeSu6ipDxTswBKRPLfmPgqeaStfmzK6F7UNM8y7NXOw026MUUoztwhrrTersx7Bg3+Uhm/h2tKd
bcTQ/zAI4gea2QlXMsqH1ZzPzaaDTrnRQGdvqgZsTWVlkNzjlromdcZ9q3Wn+psdhBYMXEaGaOpx
uDf3QaqTG4Ona5tOsCaiGXw41KV5F5GA4RHruBZWchJcZw9c4r/iOIZcVTjWRtP8V7vr3oJw1NZB
msFiAmc5UmejytdTBaMQvqrcpQLvg//yHJsDYxxNKgXTbR8GVClsk9hzsih3fhKsS5+ixVQyBRcT
DvMw74MG/4ps/HQhKP3QhHcnNWmv5r7d26X2C9XEtM00I9qWIZ8coEpqywlXMbfgZeHc92H8jvg+
OCAGWFMmAJvuf+ns6sElWs2No2qd2nyrfRqtje+ml2M7mdp57VU6mDBr59Q+3dMs/zG55dHS8B4X
4TjuuEnutlOS31eF7t1x3/fheCHQhcJxD06B624hY4oBQnZKJs/agWzU5OUOkwCtDjveGchZCHVM
Gyo36ZbbNirnTbiqitw+pCjkyOdCZzXq9W4oEoafNBE8lwwLUSKqgGaS966G+4OyhZD1xkQAiWjK
fBqKyj1ZUyU3Tp6jFGlevNnHLeQEHqx97yke22md6E30EFvd1zCMAdaN2nPhITqfXfEMTdsj7Q8/
Pieo+NQJ/yaf63zXoZnFigokBjQpgmZr3ua9sIChyL3rVRjXLCQxc2JAHJcuaXpZc+3gK97bWv4G
/oWoxWkNTBU3bkITnZreSzaJd+4+uauEQLPLm/4w4gbl3x0pOueUmToNMILov9sDenVPwp5NNfu6
Moed6ZBnuZz9Q3M561FvAvoJPKCjJpvm1wAE9qEU3bEd2nKFUxrz/1YrozeSBMZdQoG16upDdifB
5nGfS6/CEzW97+ZH5lnNNhX2swQbMRML7JQi/D6Z+ve4HPOnuk/iK4wE7cZePFRGJG7biVo5/RYC
aiDKzJH7hED82hlokmAQwyMfXI91Dp7Q4rpS0GHrjCLYT93PwIny+2RAAieGQwQxZItAjuZca99O
Nfpke3gy0B7Ndm7ccKbACG52uOx1+ZaM+PsNGPrbuqq+pnTjt9CvnbWGQLhv4qO1sICTLnyfW9w2
npnivSMxo/bl12JnFKDEE7v5Zg+0EuLpazA4E749A3aY8Q2pn7cttIhxFMEczeNUfuSVFT7EerbY
NvJxFzQ1xaZQW/foB68dl4w6YQ9vhmOzk1Ajxr0SsEs7H8IP7V2vZcmdbVHMts1662C3BgXoPE+B
zDaiMVAs+thTAAGtvYYzhoHDvo6BMvVLLxFDJGKx0vuRUWrLRsiP/jRfp0jXnCo5UY4lSMQ5JsSC
JSL94mHRoFDt5hCTQJdoT27Ae3j1oTCoe+aWtZdm8mC4yNXq6JbLH+5y4koqpE78jtupeir02viA
r172xRe04/DwXXhrA47nJuWL1ER6An+B6Ie32wTTq2H1X7wB7Ew6TdvR4OTPAPM+w5EyEL60NTVE
fbLMMBVIpJGi4qjtpGnyoa3X3kIyU/kgd2gfpc4WAPqrZLyzMjxnIIcF4WQNDk/G/oPhR9uiRhXm
dm2zGWZ4GelSJNc1vgQ8LW4XHRBEjRgZNDAVsuEKMXFdygJY7jQApmvGM6uqr38h0bIPFWzFNiQi
zS9d1PeIviIhqdPO+bGta6QcQ5cfK8kdoW3IjoYmR3lQCG+V4kaDq21D5RuGGxxZFemctbkradpE
XlkfooXiFxMpt5z5OQIBJfGioNsRIMbZxUH1Vo2y3bjeW9nSMzVqWkGBHvzSgvYjmPuZTO2HHnPX
Eb4WUKUa5ZtM8H2OBJVZYXBjzsaLpQP9yScwaJ1mXpnTe9WU2m2KiT1FbXgzaBpZURkcGJpyq8Ii
lYG0lX1acbLk1EC4SO+v+x4fbls3JzdwCO6g3v+F8+PJ9rJgHejsqPmEwMXkZGUIrUR/nTxSmd+0
WRHtIR3hDzK9eG8m4bdYFLexW5DG0wwJm8TDmATGjaH193Mbn7ya01vn29+5Y943FcVaL7qhKQ7/
IIZ7RVuPRqgf3Bi2Ua67yr31dS3C2DXjM+gF3Sp7fLAiK9yTtMC/VcwHM8+905XAZLoaORxPuvaS
QtNZBUtWqbfQIMzoi95AcUvffZ+uvgYucIcxY9GXd4doeu11u1z3xLqlSXRF/vcD4rY9jbkEmPiO
4pGJLXe69gYOcbTZ22Zaujdj943uNgeoz4YKhIoHHyuwlYmXZArbh8BHS2xgbXQBNHUp3xDB9Lva
G+OT0Imf0PxtXV4PY+M9gmkZjrUEkUDwrAGYgtEAWt6sKDa+B4ZCn64SOsopwTdxQG63HfWcxs1k
wxXqysg8/CEp43G4NdvcgHhSthkKukhw6pujp86YABdlMDuLCsvqlHvoK7Um2BqazSCtql58ce/M
6S0ufeQV38wFLTuZPaUtIqjMkHBPHYcahR/LohcVl/iQ0P9VsF3YqbuT1Rv6ugR6oH2dhgRonQns
0ki1et1Hzds8ENZemzOSTKLucZJu8jxBYioKY8O1a58bJVZ313ojIoe8q/I0aLDX0oXFYY5ZesB7
/eo24UE4eXUE7TouFquZi9zRh85NZz/sjp6N1tgLGDBHIXJY7T7sSCVh3FR6wcbECv1IxiiV4TTU
JEps/dbRwG36eHC8hOYTYrpkVU/vVNr8VW+FP8p8hgjm+Fv6tXwTEXyoY+EQS1REhHxmOjrXJ1QS
7qqJLG2DKZcUKLteoSpngFnOV1yV6AR3FYdgNK38rPnao74g3gjgnQVxoXPESm8gR3nhr2xK3lCa
EI1IXeK6zttH8le8XWj11mEM3O9hljxbmZ8QgBrrEK7INWpSIk0DYT2FzpeM+x/a0YjW6rS0t6KM
rjPrxtG+OUFY7aOOcvCknbRhHq4JbvmmT5oNRpVxS9AyFONsWuRJ+Bj1zckpZgSv/gIkBfAUTZyU
K6NKN5Nw6PoO/Vp0C3r43jDN+DgM3as7ub/qCvpNmeFb8PqKKxQWY2QASV2Fa5vYnH1trbGwI19I
uvIYafeeAVF0srkWu0Z9NBwEzmGM3pT42aPReNY1NxfcM+Ahs3xwSYEO4LCQO+1rPhgM1AuvOBmL
hjlzyQtA5xhxdnDcI2f0F0iLEJ2K6aQjOB91D9Dm8DF38hdwBnLBkQBFMfKhTN60RORuZqhcsdZ7
uyouNhi/OYSxSx4H37/Vm95YBdXRWXqFEf3OOeqGfR5X9UYPMRcEEQybDDF0mXLyM5vhHp7slcc4
iFFVio11AhrvB+z33sAgPNH32tj1K7PVD2OcyQe8iIheaISGB+Ii34i4vm1AUN622IY3Y1hrZAWI
HZm1OxvyzG3LDbQAH32bRONOtsutCQSOeHK/ZZlBg9BMyOG23Yq9330JibqaGAGMcJZiZ9oXQu5l
D86rA9xHMbaJN6k9XKekLAe0JTexbbySXvLD+f/snceS48qWZb8IbdAOTKmDIlRGRmTkBBapoLXG
19dy572PebNePevucU1gAAmCCsrP2XvtJcw2lZMwWBBBBjfbytdwpvcMG77UJe6NHs1BprstwZ2Y
2LyRy6ex1AdYS/upR0kAs2Pi8x/Npf9M+oI4Fsljr1vyDh1nmVfkH0jVzwLxOfijmgwXqHqr3kB1
TB3eXQ1ESvbshaPZLfd+ln+aeu+7A/XnS+n5b3WTNWhysx9xomFO7g3UNoK8R4v9K7Pvm9QxX7NG
vLUoe2iQGtsudLPjUmDXK6xiDQKAMPAJXVJQhwf4yq9VZ+efWkI+NoSnrydwgZsk1j4XyRxD+OlW
QTkjCIXgwlhteXOjpt7qU7YDubnXXCdhzynbTdgQKB9MYB1BP6NcIZHFQ5i2LqndGdFm0Kz70UK9
XFtZta/mAbPktBZksa1HMzP2oQCf4sIc7zNAHo3bQxWxudEhmHNchw7ee9Ek2nYIn0yuNzuyWunD
ZFxySd5hmIENX0SIVYzVspjhrnQCklVDaKBEAGCVwIq06iORgo2kvMjV/9iM82FMMT2HHZm7c0fx
OfPOqY4FIe475y1nuISslNgEVGlgZpoMMTVbH4gt8/QuB3zo6KuGttjUEJzoJu2wIeDHXnEf/NAl
JKxlDD44k2WkvcL/dHZRjrkry2fiE5YxWy3R4q5cm1Hy4LX7POasmefzAVHrU+6Kchv50x0HdUk0
K1EPSSceiiAPdt5kQQh09bWomuEJ6B/nBsRbkbDpnDSo03Q8ORtG5xxw7IE7gofA2xWOcSThLdoF
c/aqJyQPm1y0sFhpe19EdEc8QJpN+TyN7asXP0d2R14fYeyYmUGGEVVSJO4d/waQVpBzyVrzQ/48
21skZQaBVY+PoRME7pR6Bo/Sf42qNtrS934yzNDdoygr9sLGg20QXdQ3NhrBxSBcwcyR0wXczBiN
aWLphxAU/cr4Lde1Nvv7Kk5/xqP7jf79Xn7Eu8TtvzpUuch1zj4300g1bO4OThfuSUHPsSAVzWbs
v5gBSffCP8ckqjhWv0nrzjn9qmstBegooXnCezYZgsCzSaqdDaIqDEJr5Sz8pZUz7BhXkBDYRvd9
CdLNmQay/PoFDV7TcxnoPy9m/yU3QvO+5Nd76JbmXp9i2REocbQ6RbvFu1XspPck8WQP1hUhyD1Z
g5gf+rpsdi1a8k1cTxBVLPBCok+yk2d0V6T5/2qLX+YKhfAHDrJiE7ddE3/v/qEThir7H7XF9z+/
NR9t+k9x8fVFf4mLfef/WAboBjykaBPRCbO9v8XFUndMEqVrAfsXFsrem7jYQlxsmR4IUNT0nm39
Ji7W/1/ExIYpeMPfxfrYCkiSMGzLF9gLHD7aP+npGSF7+hxEEGEGu5ug9mGJvyiV1B+e1//Px5Qf
8OqXVVv4HzfD0QtUPiw5jDcG+Midev9S9aLViwYbOswgYnuu8ruGfM9ABn1mMvJTmOO+9kgvkmGg
0fhaeqV5Vyyj2A4yMBSPxTt1uju2VVHmJ1S0IF00P9okjQJJJ/HnA+gRAaQkUjqxS9hOPwB7IBPA
Gpb96FcvgYdaUMaYNuSZduSadsQK5DLo1KlgjDYy/HSUMagBeahZMrxSDbjLZFCqL4U+nQxPrQiz
My3I+VEAv6gqaRw32En0OdRJg4Wg5X6MIzROW8ay9rSUq5mgVkcfdSgm2nsuQ1zzjjjXnlzXmXxX
g8F9PnLB430YNZrpjoF4sUZKcfFlPGxaEhQbeETG6jI8tosBxrioOOw5KdaJ0Tqbdidk4Gwio2e7
Cn9aEh5a1+nvbG34NdoRaaFj8SnVk4EoSnBQgQyzRQQaETBBUY6UW/6orfCOqYy/La3RO0wyEtcA
QMYZT0OqOxb3iKd9uhMAVmSUbjH/gKbr7waPkF1bxu0u5O4K8nf9MPfXAI7r7dC8FCT0dqGvr4EW
dJc51icif7PHJqqBcHSwh0kTa0j6HRLj0+KWDlqSCn5b/rRU3jsSaQjXMia4CGsu+z30BgpVhAiT
JjylGugeinMyZtjyre+47ebtKCOIKUh8ZZwCs2IknjhzX8G7lTuUd4DgdCKMexlmHBEdkvSIiQUl
m8K4h78Icx5GbWIDAEgrHyVDvU5BEjBQRq3lfwyAMLdFFZlcJ0sUfl2wMfTv5TAUm8T50ASsv0zP
q03sEjrbpPXZG6AG2RyQKyNtCu5dMOXFZfVQ5b67KbxEY5fGIBe79gOxau4xd4gPs6iq551118fo
b8Gpl9vQLV/xApD1bVaAv4ZhBKai3bm5hQUv39p1nazNxXmeZoObGRI74Pzb6OZnDoGpOVZ1g2wW
Uj57Wwl+ugzqde7qCf6W6D4PF0a4mXYw3ATeo42S2ajFt6zJv0V1vyltjLKDLZ6TLvup67IF7hDQ
x+jJdWaS6OyPgtHwSjC42w5q2O/cEQf5gzJXsLW6Jxs8Ay47bEJkAT4ZDGbNMPuaRulWN6ZvSza8
R1PdHBx0qCtQ/R9eRfhm2+E9tazPMp6FAjH/lYZPd5t0J83/NhnVJ3l+XREf5fOn2ZgcigvU8enQ
9S7uKtBu2mhjFue2/tQF8S/QQBBAte3ih8m+BBq1jakzaq5LKSAidGfc2r31YhbVS5MWwUHTHe5p
0J5cJ0JDRm+/xfncc9trPiaN+5R2oJSTIKrXTkump9F7+hG0IJkg8aMA5jISIMJlXT8t2AqI/7WP
U8kxIRJAuk2B8rnoL4mVvnQ5mhWOLltbgEfyjxnPWonYv8/JWzDsU61trSV+A/UAYrRrl1VCuAj6
GvDsKPs3MZ45s9851sgNboLlCnn9nu/yYwkH+2LlpGTE3I2ZZn2AGLoOu+mxzoCcIIoVB5Fb8Vqk
n2cN23YoKgA5Pk5f4X0jQGw8N4yovTQ56EErVonrPZfYAXZhRgLMWIut0y+woa0HHZrPik4DI6TU
m7eaE3CIMah7ohRRPAS1s9bRiuk13FIzebd9tKEVo6WQuAhuhSnmd7DaIqzzq9zD1OvJe73lZ5U7
B5e7wn07CXiwtv21CvCF9pdm3jKytDYgc6pNNQdg43Pn0WbEBb5jHTdGsDZHho9tChnAauJnw+3X
NUr0NX0Chztr7Vtvg9tEy2CuTRtWNBmZePCGPt5Unv9YBNjTtfAIKAW6ktTgC5sBJYZJXO7IOYZe
YJDWd+YSdRuLYiyu9GAnD61p6RkpOu68TZMfZo7GA+RNs5gR1W1w132p/azH4QsnJB5NiADvjXMZ
lT8wkD1wMTg3tHJWWCcIUrezJ59AqC0EXD+ZKVaMv2ITQV+RNz8jwnxXXTByqSSJKZjJeE+jl6Rr
qwM1lE1phMsO8fgv2jTTWoMG0nkChrxToWcztqmgMd1pcb9x5SgsRYlF+dD7BXWPwRvK4DFlbNl2
jPZzoCoaacyGjzuvzxxM65qLgdfJ1/MUlRfaI9/GyXxu5vlMF6S/i4a5OA/BjoRFWlJm9mp0NiDR
1Br2XeFzqo3nR27AP9d6gaYl8Tl2KDs6Cwr/OSDs2OWmeh7hRdcl4w0cjQHCROIytmU3CTLgf/px
AUUQpNqAVgwDhH3yU47lwpvewRnpCCatj6AOiORm26HofyHxF1hp4nPZuQu68/hpzl89MzRA/j4K
e6nhvWXhFsbYLyebxM6DPlcN5rAJIoZznSOe2SRugJSTHnytx5j0Cczv4RkgjXYe+uikVz69G8Kx
ySmCu0j9kpUZ7dX1fMKCNVbcZcBI2QwVogD8xNla53ha1T0BsnE50Cf0201lGD/rwd/6NjXc0a2+
5DWg1CEpfvmDJDrp9b7jlg7xu8SMdeFhaNt50+YD3loa/XpDz95uhoa7C2jFhkZ1uaW/4NUMk1xO
bKjJT8D9tR1MWZkVuWVU5a+hLjxyH9kyfMGE6hcYvixOx9sWLlLnTR+kAENlLVuxG6zxZ3jUjFIc
2iL1N+WivZtwhPdTK/oT9wou7Ai74mLvw5c3LEwQk10CK6m/GYyU7hqvOwSam541PT9Btn/AcD+u
FwvjUB/qW+FqxqbPIZ3YcGvmMO9wdpPn3EH5a/mzKHLTMfLsaqPPlFMh5HD9dlAyJ179s+85YViW
JNnH9JI5l82QGIzovnYsdpQaKw5q+GTfiby8dBG5f0ZBE8XV2YEwKq3gm/8Us5XS4eg5Fx30Mf4B
4BSGhom+e87HOzHHPS0cH2TwFMzUBWlYeE5IXVczOYw0k8bP7OxBUlNCDcU2SVKMZ7yvT7bomq5l
vdN1aivtWED4hFRaOpP+pLVWhS4w6naNa5A4mkTPcIPSs6NV0vDCDYPt9hf2Ae5Bsrsao9u2pkK/
qorhh2jTH0uif2sb8SmI6H5V8Ldp1/Vf62jxtnPvOccmKUjI4voOYXH+TOcyObiS0NUE1gspTrjq
aTivKVg4wfDDRjaCgynfcFJvV0PGpMHPyzVs3LpxeSqs/rvZhdgFybfNfUt1zV/y3KuenGQdB86d
VxvwTwravMRuXGrs3JvE4EIOnm3YWB5lksUK+3Mrpp2b6DXKdtHAZ421EwEtYDnH/MEp9HHvCED4
YFTzdbNwTx8u2vBCkvpD2TT3GG4oR1l2edAzG1kA1zU9KEmUJyCkCzpAeiXNi4UYS8pGEeBzLR/W
emVw8JZwWKnTktHrRigx0d5wUoaypifhQMxq/VP30/rUSpOFmuvN8cFydANQ5sRtoxit1STIXh4j
x6KVNb5pc67tYTaebXQV95HgwHbi7jAnc383ctnEW5MV+0QfQM6DJpjy1CJ2Wt62C19bMXKsDmZJ
BqgG9Go2IKUlQ+XsSMGFYD4HBy4U56YVHSEsc3xog+VpTobgMKWBgB8gjqA8rFVK0jJyYfGcDVVB
WwjjWJDU+mvuWY8JDbnJmLstYL+Ikr3YzgYV51m3Tn01JZc68C45J5LeKM8t8WOPEzVoy5ijc2+5
71jawpVuB8EhncqXul0AtFb1J8evNoteiIOZP7e6tzwu+oKFe8nrHRXLYOv7eOZi03URGwRiN3pL
cuxd7ZOejwgxGVnsCpjQOIiMt84krIweTjPk4/1oFuVDMZ7DgMby4nFzSo4b9wlysozRX5M/HvPS
7HsccsdBSXs4Vt7AZREbBaUarUlH+LI8qldiQ8dtPMi+89GF+33UsyLFr/avZfp4Mf4kOX4wMS9B
M6nJWgl/JTqtmPUis4bVpMzDmRzswTyFtfURE0+zdgsbd5ZWg8Dy/VzOErF+vC53NQBXa7nKx41U
k4HgUvVMJ27TSMCv0pWrSWzVEJrprPX2FA0nTuTOwUnStZhyvFVK6piDesMBJqWPQx56295o35QS
VsnbbpNRauDU4qzRnrOxufctWe59WIQQHFFJqm2oic6JnQGI2N8eur5BUycowCI6NVIxrbYWyE7x
Ss3eHvTtmMY40e03XTr3Wqh6ldiv8cPlLjTOv8mIf1PNKllZLSv0c6Q9KIkpAw9KrF07ufuJ+kEq
4Uk+eSj8XNCpKgvd+drAb8OIX2e8UUvCEtInPBRSRBhJQ5OaaPJXcs8pmgNzC0SMMx7djdQkVt2X
f5Wam0jvMbaxhv8L15XStlsyWVzNVbpDI9mexJeeM/jWkpHGrhSBlxU1vsMMkToMSEDnuoCPAfHg
MS1k4rtaNhsgjdyf0GfV4L6BCD120ual5uwm7Q+OwDep7F9youYyeC7bzpzeB7lqoG+6Lo+OsUEc
u9r51FzsSafnQNtgbeAooHsvPVzc6xhb9cX5k+SOCGAuEaRkxPIbK5Z07zsgHOBFAnIzXFKyiA1X
EwduBOxJCGBjGyAmCwuADjy0LKLc4IJnDFx8Rq9ExDpN4+royT0IYFN1VIsFBvPtZPU/HOrdO3/u
nv6b/PKqt5TCzZk0sE3qS4eslMz7yj+m1PNqWU3U4qKBNXWawkf8ljMMR00Phnrpzwzigp3acTSG
DNsoyBEfuXhXG8Uwk99KfZfpuS+lVc+C30L7VoanmzIWmhNCdUxQb+1dcqmhWrbEN4gWT5hP5IJn
J5xKzGfHJjNo1c8p/K6yI/FSTlIOlA0SBINIHTwYasIx/dfc7Hac8G/L6mldPUiXa9z6M2Pkf70O
ErCO8kkud72ZN1/+2NrSWvldq/+cKgIDVrXNfnedtWsfWZvRc28iH0wGspzzJuY8f1tzwAGEH5CJ
mlMrDrBx1lRvZoQJ7BJmQqaT4yLCk0sK5afmfKv5Uved2KqlJqXUttVDvSAhvXI2lVbEm6Sk06cY
f2odAgf/Qv7dFl0DmrbLWQUrGz792+Ytq9U2uF0wDcrfVv2svsfPrxbVZJRP3Bb/WAUloXMYCs7o
yoxKmYndEPgYIMywcfE3RnKYbecPZcTJc0IrQ/0sBIqnKHNCqe/VLNTISywSd+dPj+VMg/nKeLtZ
Tq/eQ8q49WaBobnqyidN/ZvK7vjbrPKceg0j6Tga9tgnOUleg+xLv7APqZ2sFaPNcmVqgaa/cemr
jrePrxZjFdEun1CLUVUjAugRbcrzkSYh89cY+NtyALlk7/Xa/vp1pLVBzRWcP6fBjA+UiclGcHTA
PP960mkJQiDCvKCJMjPCm6n9yfMLBxA0WDU7aVa5pqbdrTN58lW8OsWwU4tT2DACzXGPH7vsIxqN
gYCDv42RFld9zk1yeTS0ezMiZvSfO6FcdMO+Pqp90qH+tjNG+/G3/VvNdjGl0HR0SceQO3llReR7
GMbpt/XUnq13ko+tWbvfdn61zu09agNhc5FX9Nbl+4JP4HgqJu5gY1RZ1w+oXtK6EqgwSVmvp49k
MirZciKvfrE8yCM598eiegLzsPhf2sv/He3FIuT3P9Fe7n8OHz/+2Y+5vuRv2ItB08UC9uIatrBd
GHi3fowJEOpvuotJA8azXJ/OjQe5wQPU9BfdxSL6W3dcHvVIn/YcaEF/023+Qem5UXv+kaztSLzM
PxoyriGEcE0yrClGmvSD/tmQAaw2DUVTWZcImWkyNM6WoSNYfDT01Gj7bI2VhvJ9Tksxom2xJOS5
RM65kSq/xWw+B+DRENigNyWwal90ZrOFKV9pAD06jIjrrsGqXZqIozVj+jCigX7E2G57EBSExRFE
oOM8Iu8LG5tBtsckPjd5MG/9hDtC3ygeA7hLe8M7NmnYXgZKxWbpiM3SVPO6IPGDTvVyBGLnHZqk
+2T1U01J0H7xrNCQgIRuZxBXtNZHom0SkH16p+moypxyx3Cmfe3C5oXO6muT6eWb5SO4LaZ73wta
9DzYQK1hBFRHWfjo2fUDLIBgNUM0ACqACprmMbz2gpiYURinwAT2qZNxrnn5ShgEIPgmIBfk1zk1
z+xJs5HNpXmzKUz9rZeNIGM5+U52KIOwei/LlrLNfFnAbG7GoTZQWI5HLzITwmnCdjvpy1M6vjsB
w392iZbhDLW8cTGe/RAcunoFfg2QIS7tANPjMsi1hKQecNRr0dJI6iY3WzfJMDDEeXSWuEJ4k7db
i/NbvDfyjOF8bfNjV7/63qCHrvdrCFBUXOMCYHsR7Hz7h8sAfd16wTqLLPeEnyG4R5jmGqdlbp2H
ETnBtkgf7BqBKE17nK3++Eu04/vk5PUB+d82TGJBDWfcoKAUG2ozDDMSElrjImvvlsDeOSgXVg4D
9LWQgjAHrFg0mjZ6kJ5Wjd4JGNkoqCHYdN5wHHrELLEIZddepwO/0CMnZemxasb0Ys1NsvUa/+Jm
M5JxAckuC33k78MxeAwhkl+ydEBpw29TLon2QpOkyoBNLiW5PUijOA68GR4NWqpqI8wse6xq/RSg
iT4L4lMISgjbkn5F/8tphuBSG+W3gsHtvpWkI9RngDgRCR6DSn8L7dZfhd5o8/MEp0X3yzsAiphZ
Q3s1DIN1b7XteszD5mQxyiqX0XpLK28X4xmICew7cZuwyki8OSXcLUIJtZeNQRgzXojws++i4vKJ
E7j3O73aBLnOdW1q91Fr5hhzp+HS8C9iDPX3EWlFCCLTCYS/lR3QWt+5I1KBgNzGRz71wXPpSYRj
5mxxEaRIPoq3Mk7as0wgWbfWi5VF/TtJJJ+ysPhMk2XYlEPmHPx4aje4hKdhDE8NQtK7OWoYWMeB
t56NcXl145ib5bDRPjQrvhhjO6I68ls8jJxDvGA4GJp2l9qWft9IUVawaBQ54/zNlNWw3EQHB19u
WAmROPssiKx7L/fOkW3mB3m6KugSIWUNqcK8A2q4dDJWq8b4cxZ6cF64b9pRQMb3iVD7RNJXs57N
qNzohKJdYg3xD27Wd9OpAsbM8URjDpOR0yKeDzzKF+7skjqsTdlD4KftwRVxcBdXdnZBqT4ioEJV
EzaIZpxOG7ZO26JOGkrkFW4EJLIhWlcbkH3qEPf2pP8FmyQnWVUEwWsHIOilz8s1Rgb4kCa3yGnu
esdS55YpbElktNDcW/wSJj2IeED4Wyb5OaJ2f51kSXIpnOCuFTaHG3+55hrtyhi77sG3pp/cujuk
lMa2NMWAfpqHUw/V1nG66kj451dqkDgawvzEuZ+qtx00axwn2gZKZ8vwiYklJ30koRu3ZTVXcK+Y
0eql7HB9fpZcbbWsnr8tXtdUD4rGZ0vqqd9m1VMT/YgdCdSPahNqFfX4H1vsuZU5WljYvQ/T476z
N6Tbe5EBSJG8Bb3OEuqDD1cuqzm1kprcXpMK9gi85KzjtTEvvz11e83tMfVq9QTuFnsV9KCOZpH1
IKrlJv79J9DU51IrXN9ObeW32evL1LtcZ9FanzjcGQD/68P/tunbB/u33/W65h/fU72GoBWCmUXT
rG/bva3XNsMn8mqR+dx+R/Wy6xe8ffXbS9Tcn6urB3/7dmobv33S28uvr/xt8+onoNeHF+n2CSs6
HLCGM/rXpsYvrV6vJrZbtwyn/vjl1VPqQTVX+fZdlTkNVJfpPUTNfH3Bda3J5u4d/SjdaxgxaVcs
vEngXJKSaIqSMGO0X1TT0TU95fQTjoJEgGNSSWbAVJAgRMeJR29PdYw59m6gXR+6Pa7mHPlitYXb
q65baYnwJv33tkUataukYrgz1dR5cfoncvAbD1iNV2pWq8E8XJfnGHUr3HsoqLcHiyCF+1y+XVdR
T6jXBRE5XZM+PgRp7HMe0FxqK7kPAqOYF079UbrJPP9Up4zvGBAz/JFzjRzbkDKLtKHLko2ZHzG0
38d+AEZJHu/qEK3UqaAy783ONDkiy1PjL1yuUv4z7oGLO4/M77Ydfor2J2dye1UU89dM4dJRJRXH
RU5maTFXE5e2979dvK2nXsa/Ua3Ay5CgJvrDNFWnqW3FHUReUtymb0XkN0TetdRW/IVaum2N70Hu
fippFyF7oFFTSVKEwn6oup5arKdubeOSOuD/sLjFAVBCDUb3NZKZRdKukYX2VCnD8agmrZwjc5li
bp5ju7Ol32kmb9MXGVVdOacWq24hRsUjrWlyo5OaYHXzQQNwNS/x69NIbLzihPmmxNbDX6pqmGqC
lW9ljoE4KIvpJMd4atLH2q/KcMZtVVZgMfzAivfu5D42YxufZvwj6xmwBUUX9NNZoB2yCdCBg/XF
VhkHheZg0ILZi5mAm83OShqS2A3rKAiYB05HkGw+JjjoZd0wacycO2hS192hfofxcmm4I+Fyxl+V
TM/48kDu4Ukxt1Zq46apu4AWhBvcgeAgWNoAyEGfA5mAsFGKCLzayFCkS1rWQNXc6NLzpj125YtM
Js6dDAATidTsU3nYm1yxtL/mfJfBNmMCROkEW6v/gD277g4Mn+lbgjJDtszvL+Rk7Dzjrs6eVU1Q
l6U1pLoUCoPMOuh1O+5v5v1U8etVbXqWBepsKbg14DZPFf1MiWxw6EfkB2q4wEBi0klu9nFlLleT
cJZIJCu370etMCAzyaQHRQdxZkqja92c6VrT2FRMh9sOqOb+eGzu+oxUcTwKnjwb+qJMuGfctdwF
yiI/NVBVMvxt2ZWBDYzPYnBs8uTyB3NAlc7VV/YJTlvlcOSv9XP19dQOlyvgiCrbqx3NC4D2CP3u
5o1Xc7eJ+hG6lAajpNH8YTW/2rNvnIqpqZDpdATgqKNO7UJq7ja5sS64mnC7mtgHRxaZVOU7rLne
qsltcc709zEMM5qY0Crj0fkrivE6a9E1XA2eY2PYo76iCt+J2qvl5I9FOpq73AoJfpUVblX0vk1m
ScRSi6GJMJ/d4uiN1oQDcTR/dvqMm8oKKPzLSRS11XYK+L+w4gQH2y72YUunP07traofq9/v1pL4
A9DSZcWxNRtDijPcfQ+/EwcVu9GC43imtXuiNgyUvUqgg4/4OVahYxD7wDVPfSGbQ5oQKDx0+kBQ
qMokQuabbUwMiBxZBBWZgLYS/LSDbj54ASmU5iDcYzzb5mqZaRinkZ6dJis5h3HyMo4d8NC2ylAQ
2mj2ZbmpT70Qvqc8oXsmYBVpUb8eBZq+GYqBDvgCZxDqVnjqQaw14YyXSlJEkKukuynKXpRuSf3x
au62Mwiq4kf7UzEVMOTxXGwmOTays4/JKK2j3xTOSciJxmBQq7t0rWq8nbqq+WN8zAjUBpFN1bD2
DrEe7YaofyWMUtuFJDdt6szC6TREDWx9wzlT2pz2SzQmp84u+r1oq6c6xehkL0LjOM+0FQBe+JN1
328aHWE4TDmqiKLEYL2Y6SHS44NRtXdWAtStL5BsISHja9qc4mx8bhTd5bIRlA6WGS61Pv0n2R8a
1rbh1Wvf4zZal/fahKo1R4EXZ5v12qtFK4L8z/sst4etaH3CWqE3ek3zMrp7aPTh+rp1m0gUrreB
t1HvQ4ffWtc6we9iE4qmJo4dbU8Hgcp1y03e6oDz5NW9HZuKXpTUW3TGuTJ0fUHEwWPq2SUh4Kdp
u5eo51yzLOHnIMiCXdKF5am1vy22Nh8JRjZO5Gvi/6D6jwHsGNcDnZgWo01eQP7PyNjQ0wUdufwB
6E606E7MM4afB4KiUL0vqJS0X4CqyhMRdl+MNiSQY+y2QTiaCDZxNBHeRgkCdpOaFJoWUirXf9qE
GRy9BtIi7HxasfGh+a0RoloiqkQf+EZ3dO0e1f/wILwp2SZR1K8LTiio4DPkqmoFjl7stR9iaPpd
l6BSG3TierrYk7Ky8frdImIYEWOMMkuR60grJ0NOl2mgyLLJek4z8/JWzs1rqHULg+3FWC/C4Odx
01fcpHRFUjDelojnS9IV3saCZ+91XB3Ur5PPMsuHnDXMbFrpQxqE/sBgE6+XnPuNE6EeVBwIskdO
AJijvVrFlAeXmrtN1GrujTGhltUG0rjA60TNWq3823pqVjfddAtb+tf1teqxPBnv4kJP14XzPdWB
ApRZVm/Gsgth7trapnWST0WeLhd/MdLnuQmWQzI+Jw3YMcvE5Yj+hxKaNu+swGqxw04rZ/a/hWP+
ulQzfqxsBE48De6qWgayVZYaR6tbvYUkn+aeAegxA7wa9Wiiyf3FfzNgvmumEx3D5nswITocK/9r
qfBiMzWlYKgFGe79iCaHmqSmp9NxHBbtGa3bdwPOl2fZX1tCLDAVjsGDzEK/BIZmrIs0nj9EExMg
WbqfTWpfB0pM0GgHZ/iaaif1PBHmiE7AHhwRCASfaqP/7E7L9GFHLRjePBD3tH7b+6Ilo0SWXD4Q
cD4XZgBiMitJyEaHetctI2JU+WRLpN3Upx+tnxJCR3TkXUIs6ecmWogRZKv8auzqsWNfCOMZHxzq
wiv1ROdp71GC7WmsGvPo2FgK87nqsRFxX1/q6YoA8OW9NlCNFYXTQ1T0l9exiu7Ul5i7EbNlG1vn
qq2NR0Y/Ur8tzzQuNtd2xrMaEMj4JJbYOOF5nqmu8WkXagqL76Zfcq1Z9mLqjL1BhOsX2HH4hfi4
/UzuQpS45mkUqGmdFCXj9deBKk8wcmw9DuFsnAsL7rXa5AzGbJgcbGsF6qZyLumF4+R6z5FCqVcS
55jQdresY+uI9BMC66/qcT2LEQCGAal2c25dFrcb6YnzGYyovPcyvf5MZbC8a6cGogR5ER/OeP2D
7ZrdKW5a924Y9f4lTpdntcGxQjk4OF53H82Ve1/iRb3+gY5XfDZ1pNM1EuFt2/fp0XAS3FvyJ9HJ
b4rM8Sv0/Y4uvhUcTF04GGyys9rqEgljrXYxTNLBg9rt1AvtGtaJU5rPtj7Hp8hDt6Y+fmFwe2mK
8jUuAa/kOhKEurLv0IL7T0lIgdUnqeN70dtHaIzmG4GucFsJGiQPqZmewon0GrUGmoo7x9WSL+Ba
kp09N7SfOSE9tZpjcAzm5fd4svcB5t8vfVz428hCrRPJ6qhRugci8bhmyXdCVYxHPYveudsyt0lo
kSIJLeVxhiR73Y4T4/EateE9oxe/Jbkt5/6hiB6bJozp6fJOYV5uIMgF760vqm1a5eOJgYHxQJlY
5k/yLg0satye3ddwNvm7iWw5CS+vH3SUjtdtuBiZ8s7xvi618DdTZSTnoqQOnUXLcF2jxyM3LEv7
4bWOtUkyuzvjp9XvHcl2Ue8ycQ7wE+8jK71pU9BPPLduVN2LFuOh+qD+cHAxJp7VCjp5jRuBeefS
dcK/cIkIrmvhI6uSWXwbehe7uyvaS+p1C7sgwTkj7b/v2V8fqMQ3ONmjdbHssbxkvNcmbUbjG3XN
6+epdW9NbGZ0H2hNcIZL3W8I0c2+5dpJfR5jqax1Qaf5vhoQ//cB4JtgAWY+2G9qBYA387rRa/u+
M+bqbLekvXZhp9+XPX8PFIA1pfvmBy0dSpFjpz9jJK64ti0tXsNieF48DSSs4dY/WqwTmdvbpPgS
FpzFbKNm/zwVfEby/2LtVevC5+vW/OhT5ZXOa6Bl2pZuVnoShmbfszMhIY+84MPjz1KrpoTLrPI+
rp+d0ia4Ng3gaJWl81y6NDTUKkU5rQuKsx+4JZNNldbNPcry8ZQ6LV3moarf9Kx+VKty9Lz02CNe
Ka1gVOCQONaLFz2MpU/Sp1603yxw/Lb8xhaD2pXbudqTMc/mgZsnbb+4VvJJhJSkIX40PyBrYjYc
tK+JZhebcJPhokcqN9mnLvSmbZxzeNmLfa9+Htf04Ao08avddvUOyIpBIk/RPEytpqPTruSd0Zta
kyR30AqDYTxNweAfxhlQRjc0p6mv+0/gq8rr7z2HRBnY/vxVSyqIl1g2LyhcovPU4/3vAxF9Wfr0
or6LX/lf9KEnwjbSSAIpiFhIQaw/GKDaAWGwwxnDRf1ANSM5sKpL8zRAa7ij7T/vuzR0PsUD2hy1
SuCGO4921VcSzoFjmf54EeZ/sXcey41k2Zb9lf4Bz3Ytpi6hQZAA1cSNjCBda+1f3wusyu7MqrZX
9uZvQougBByOe+85Z++1heoQqlLpaZjVXqVC2v98K526j4Q4Jrsv8D9hJC4CCb3hParZvOgrwU5x
rai/hqJFDdAKb9mghO7UV90BKXd8QiSWoJvN+8/CvCxDof2ahZxNkXSvswLwBNuHiqGzGocXzKzH
n98V9+K3kEbplfkCPIl5mAlKYOs2oqFib+N3jIkFmzOUXi1tHb1Vj+d9SsrouegqOGH3x/Pz4ee/
Q2QJJ1PkZmIWD/j//mP3n//5DiX6R5zL/7gV/5NbUREtZsv/+89p9L8loZy+pv+1+ShwzCbt1998
jv/4yX+OyA3xD12STElXRV1m2P5Pu6Ih/4HkBMOMJuvMz6V74Mmf03JMjiSUaBZiL8yOmvL/puWq
/IduAUBhuG1IpJeIyn9nWq4pf5+Vq6bBlE0hiuo+fsceyWOo/5LUo8LWiBpWtc2dS5ElOt4VArYT
T7g1h3xj6M4q+41BNpwH72649h/qLwKQngn2gFGFEThc/HlF9vvS1/shDIi7RYiEylcDRyNurNQt
4CIR/XjLekY62zp8zAOCOfzyg4k8ZSHVRBG6xBH+bvaWa2wtFynuX16TfyoE/qYI+LcYqvtzxL9v
aRoqGt2S//4c21AGL1qYK6xU43mQSL8aCEAxlYd04k3eDt+CwGZRZ8mblkiP//UfV637FfxblhN/
XeWVoi8mGqKm/Mtf5/g+N5wu1o15s6a9+F09tmcyEcT33i++kZLdy8pv40l9rKAW7WmjZU+Cbx6t
J9Nw1nNTe+pFao/SgdbOR3Fat9klG9zuxGI/XYba6bzktHyYKrY3W3sySCZO3Woz/6qe44PyIAa1
+RVR9nhkYD9nX6ji9Af1jT5KBaiXNBRbOxKNuBo2bTgbHfutuI3AE5StRgvY8DiRKKsN+olWKa4N
qBvdoThAKfhNmLOyYXptNi5lOS0B022fmpOUOdK+C8yd4hbv1U0izOFXeuXp+PNL+b0GHFQSPzmG
G6BomWyPH5G5mQ7DGUuc6adfy6ZwB3ddPBAnWW1/y3tsiL1FiICwpczvPoF0DIYtuMUn5qhZdYVt
+05wWSF77Q2ZArMsWfaQQUXXew/5FpK8nF6Wh9VwomOkO615rS7ZF1PqGb3ysbpqwfpIHEH5UkxX
cWIe6XI5osPyWn7o/pQ5IV6r7xS/ylHnXC3tsshD/x6h4Db9Cf5B6uJZUAybzEZ9eR0L7unjipAR
OEwpXlTRh/dlXNr3aa9/Vg/hua9O8hOqdiyvY7VJIiQJjvWYBMIJKOIp2o3rJnogm7JyFtrcjKid
+iPfNSaQBDu+VK7ynXqRj/UMqJeIIeyzT70MAQrCd90lVu5VZghdPRAhHh9Noi5dg+oAXbjXe6QM
Bqofe+QSQcQmC0d7k36HRzjY+nF9Ba1tucUZJcR7fJSPSsSl7WoXNyzoBixJIRa4wDjMSDHTAI/N
i5XapUqGiZt/tRfYH/NJJgrlLL7JTI0fo63R4vMkPcepZGeSHOs6ciWgtvQIIQ44ReVN+jFsW6c4
y48SCrBb9Kmfhm7fC3byEt7MCzY3bm2AR70Lp0bZ6qfiPCF38QrlYFw61QO+V2/Kz8kvayfdNJv8
1XJZT9gGMeQerQfrmbFNRf+rdmavdwreHXb+NZ6A3A17Ob2Sbtic2fXP3d1Byy6Mys42st30StvL
uBAliZ9NJl3Ezb3+Q98QAgij07NiZ6Xl6VS+ddF20WDHx47E7sLWpi0EdgrDXwzk709Q90vP2I5I
j1YuJIPsID0um7DeqIbdOu2pKBzcW8csZa7EGoh/ZxFRc6CsdwbdHVGXUEX/zm+xx+HyDeRZHsj2
spkf6NbpAcJLbZve+vfF3Syb+KbiagBbAAfrbBCM0dvaNfzovgVavBCejuO4XV7oanlYOKzLAIBj
toVgabciPKpgjrD82OZZGW7WZTz2b/EuJRP2bXkUX0S3wBpni4/SuZ3+w+L870lxkqxBLzQkYGSK
9K9aLTlfgafo2CQ7wjxKbEgQ317MpHP/62X43xZhkz+jWZj38ejTvb1vEX/Z5jgkL4MYSs1Gk6br
/U9Yy7xdovkLbxrmt6LH1dawxf/fs8D/Z9+R5X/fXU1JlUVa8aSxm6olso3/9c8qUaPqs9V1yEHu
gVzJPUO6TDc1mk6SNxXhXdI6G3OaH9bPaUS8rGR+4AEv3RCCzYjtj/Hfcq1CBCWrKfNWwx3pDxq2
m0QRD9kwn2cGW8C+2s6XFPycIH9Uz5xlk9JZqn2yaSc7a7pTP7Nk5Cvg8ErdI5NJz+WqNAd1Wuja
pcYu0/2w6bpnuR40DMsJlhURfVJeVrS6zPWxJ3zd5y7HkrtsZGUkYqi64dMbniKtk49WXt7T+QCt
ZCTckhhWb62+O2AhTfCVsZGFYv1mjRUBgECDCsPPtV9DNDlNCeGs1YWGtCNGSgWKrX4nFpkUKOK6
NYD5+DqA3bvBCS1IOEAIaB263okzgRLjqDE+JCVPgZe9Zzkw7dKim4FgB80JAEJ4Jy9y3QouA9za
Be78PbR9dpInpHvkXj5leqgek7Gh47/qIwuVDCFUE7AfLxutaS96nmSOuBT+nGAAVLVS4UGa3/IV
4Q1rakmdwS0X2lHeEyIZIbWShRWQUVOYzKZLX5DJH1BS0Tj2nXHE3A4DWJzY+Az1vLTKEuiC+jlZ
s4rSCYQ6Bt9wMPLNOMpADXqt22In9OYpfVAq4Zcl88hKbb1qRH7xeO3KLH63lRputJqY3XmVz+nY
H2Oy35y+0oHEJvrzkED7VLG1T6TdUQZzSBgBxTD0QKao60/aGj2JdQu/QDqJgJ6ERXuQ5t/NrD2u
taAE5JO90LJ8rmekx+dBjAuvm7vHOS6f0jC6ykn3OzVnCIHcwKs6MLfoXu7/VicPFZ4JkkpIfa1Q
3Gi+0xJFgaeY0RhjSyiJfdOoXCkyZRflEyFwaaog6KNWrbVbIq9HQUCzp1q80qa8q9JKCIRcFTYt
KVjpiGVJyUQMc8P0XNaMc80JUUgdmb4wf0FpQw6VX+da/h0ay25aSkScFg4kMQuEbFhstMnIrwf9
Aa1qZC/sDP1p5BVYwohTBEjC9Ujjwa3ryB+mJwwODoHhPI7MrRlhqrj0SnFw76+ZGAr+nH9ZeeQb
oP6UWHMnVFLtipPVbDbqg84Iv9DoWpAAX1ZwMbMGePPgaBKknxmPd7sdAI//mLWkd20UHKMV7YyD
V6l9pbBA56d11MgKGW9mNx2gBRHoI/oq0sW7pLBbF7vjiDbOib4vjFbfKwg+AhIzz0uspXAaQ0P2
wImzabSDcgiFwRzwnZ9WmkkVIUgaoca5XWuju5RSs4Xst+BCHjZdBgYVceY80CxpH4WKMSKKgAii
QNo6lcYIHFUXeU2sfHatmJ1rjnJETN24k4aOoEIwHMDtSs+UxAQJROIbHTPvnw/6whw8T1rObLLV
x0HTmw9hj/qBOX6HhRE9g7oQ1TPFImpBdcp2hv6RZnf6w8+nEvOFAB0yB5ICtOf9m7TYyv7xr1H+
xTsi3a9aiSMxwr9UNAycIsIy7LgnQZ0ZTB7u4kH+aiJZ8GV5TLwHIuswxp/Xxw6LrOFwBKg3ptsd
KzIv7CRgVMKRMXyTb+tGfktrr3PbY36cj9JHntndnvxC3XItgrxs1u7sbXnivd8cmFTN320geTiC
iwM6vze7usSkKb7Rz1TP8Ud3UP2Z1As7PFWfxZ4ju2gDXZVfeY30V3PfPcUbFTQoWkHW+bNRM85D
sgtdl9QmLpSDy39S3bZzjJP4wOyFLLUI1gEqDxpgkY0RgygQ6YKq5m4ttNs3iVxK44BtlB8zOCA6
OD+1T/PB/G1um69kfIuBR6WuinJk4AfH7wbRw/N0kJkyLbZg0W3m1ONkvZufrMB4rq4c5KMH056f
jcAIxHMSGK1jsImVHDSU7/x9TYPSMT/X93S1jaDpvErmpI3dlGOzK9HY2/cb5BcIRO+YtV0FBWBk
AbUcMz3hiGq1AEUuIY8RhvVpMxPAyOlq8pRuL6lbjLAL77Z+b4WOeGxHjNqeJtqMcbvGrkF8YL+A
9QfXwpv0B00Co+Zml4a1aV94k5eYfizYdD71iP3EQac7N0honaj2ohfyoGtX43B6MnnkULS25Hy2
r3IdKGCPJ6daHBxIueYI5MycZdKitnwg8NmuEIeHtmb6ZmPr7vTKNc54f9G1gk2mbGSuh05LzMeP
jRm6GL1FsHsmCV5yqbhanC6/kOQp7b79JKySl6ch2s1j/AGnNT9b+i5jihhhLX6cxu1svQknljDr
pGk7/Q3u6bjhtiiELZf4nkUZPRkn9fdI3lvmUZKhl2zvKFnGeZwZzSvpZQxH0pOZ7PXfmidc1ufw
TP3UvTFQbsrH/gpXk78dvXP0fS0P9Xb8TU1WIqP6UvzkpB+Lj6FyRMXuX6ZbMjtkzVgn3jY0CKuN
OeHYdKpb7bdPMaUWfu433gHKZ0Gxlro47YGUWT3lptPc7nGHrnbKbhpH1dUltlBPPav2YLO9jAZS
3k3N49/xeMXhiJac9yRHKGKAetsQbTAiTtPYRhM0Nym28dvwNPnV4/hQSa+gvQloNM1DpLlJ5uFW
4iIaFJKnrHW0g9R4xj7ckWM/mNQ1vFI+v6PJXF4gIjXD5yF7jtag0B0db8ywFz7V0kseI4lOHrDA
oOEgdrLOdyIfHf35OG/HQ0bAYeRz56KxFGwURvsBpcCOPucxjdy7qf73Yjnpq2gd8kNIRKxh6yGx
oLZIPMYno+6Qas6OOZtEtvHKfYVpm8RJQlpbxNYbOGefw2fqqRtiJLtDvCln22Bq/poHve5wGKAA
I3b0GYZddu6DkODFCQIu9iRbgFMt24LpMP5l8B7p3nRoKMhLl3Endw0lKn0BL39vBQoXZ4YVcqEi
h82SXceAU551NS1neKk44cyB6SjbzpFeJV8O9Fse0Mx5w1+xsn1s82PiK7eSvoJnHPYo9NanqfAA
ogDCe8gv1DNvvZ/ekxPUY8YyFrm1i6rd+I3mJ9oUJ+IfX8dXlL3vPIcLla5ZbuLdGIyrHdU8a0A/
q2dtodDO50hyltYRmQ0S9ngKHwEd985AVQffwaUs7x+7s/DW7LUnbMP9q0m2qP0eb7s9oGiPY8Il
nMlTp9h25vEpXXyi3ln0t5Zvfcpe8cwW2j/cURSH2a9O0an9hZhtAXVxzBLHOmM8VTlu3erPwdWO
d2P+VTklt2yPkk7eRcpOxeq42PICIGCTZ4e639big35Rj8ZT9QyThQMmYLUyAhOFoGzDfAOYIw2V
diu9Ytlbz5R0J3YYWiHUiMlnb9m9bOPaAMncGa4xYCtwisKtwx3XHQDSKzFhcKQYM79KiqfgXT+b
J613WnRcQoCzPRY2s+TzOoUxpgjCjS/ifKhQ3aQORSqUyHDwyyNtlQmwQHWgqpR+d80npwoLXX9/
UC/xFTevaUu+eZED64nJEOodUJkR44P7+N9JiBux2y3qcTCb8yEhTsEzrVNzamM2pBNDcdhJ5jfO
Baz6ih29rL+K088yp3rRrninu4KyS3rHNs+xyPKWhyKodtklSkjN+4R1nJqXaDom72Ayp3y/3t23
ECX2JlPjXD+y+A8Lvtt9OF0HZpCR8A2eIjANr0ofWH8stOi5dc12qIY95ugvAIaoCKZj/kYHQnmV
zjRARsWWzvl29ZsLE2W4B8UlemdfYjFQlA9r9EFGnKvHBKjHr96POqd4EUXHZHrMhI4LAEmYrYz1
EZAC+7AOOvg217fI5BTuZFpg3QmNBBP4EqvdW/reG052JiF6ucyvYUh0Md0wp98q3LEpImLI1N46
2OF7RIg0CQySV382t+q9Cg/qc508pg9mjRVno23St/vBE0XMxwwrDJFP4kJTy3YpkV6blY3iRdoA
WgwGZyls+FXNRgz6LeXpcEwA4rRBI/vDl6m5PbBKzcWYIkICfTOfxPUUPpUb+DBvwxdk4ZpTwHWs
yD22lRbdjh2dRK+4GaITPlQXEEiP9QGMT/YBTa75Vvzhvaa/8b3sig9ZuRS4cCjqUDwcx/0EiJdD
+BN7XnIBS/8wioGWbPtd4i3vKpPEG6s6KKOS30pv7ARL/QnpCruIsjGfIfciX7XONJQ+FF/84j8S
lJAI1ixgWWbRQQjsoSEqwAmvWE3LvfZY0yyJ/Ti/FF/KyinWK740wPPZZbX2meQzCyx9xTihchgf
Rn0bsi0u4jszLEqFz3EVKU5EAi9eV+amiI1sXOVVB/WMDhaF7aSy0k0ynlTQGxyBmqSlUPcM0Etd
GtJWk2RbPTKOzl+Rh4XHVvnu2l8tTqIHnhNUbCjt4Tb64gxTnmGoJRcifcPIyTkl7Izea1vPypz6
DYMxL5z6hTgeOZuWUX7YUG4zm/s4vo4HACa/pncwUSR0rJ/NF1UjEJyqdcLvjhhnNhqAvSbGMFt7
iWabPUssHSkwdutxcYtDERScLt1Jt6dTxjGjRXCkBqitpNEF9zXazSnxIG0gzFZ/i1uOiEkA/iza
q8dmQ8OP5aXxolP+Vm7TAC1W9znUHkS5+NoApwGnbLNTnM2gOZnmXgzmr/HLPHFXCpFTXNdjfCx/
Wdfo3B8RaKmf1jZ5bg/MgemfN8/z4i/lt7Q+LBC+cofSa0m3JaFZrT//MsygZkxhUcrgWeJGJ2Bl
TgrFGc1IRluxQAuTVa7z3GjRjumkE2uGuJ+iXNrPP1+QxP44Fr0QiB2iSLSMnU26GQqS+4ef7/v5
18+PGRMUpjLLOhblQdpbc4LX6efLIEvrXbg85FEPFSCNL50oQdueFUAtop3ErDN906muKbayB8lA
oaiK5qCodQDICAaBBjqGlp6jeOaNXQAZKshMc1GPXBIr3oNK4LGBKSKvuhB9dKbaZjVEyw7LRgXH
iwVcHgG0DxrSJJTSPqQCTlSC0QPVE72OQAiQ2CLNKEujzxnGkden/ZuU6bHXDN30JAHlSooy9xuZ
DrtoceDuGWy5TUjmYy63Tx1zbLcK8bLEQAljoSZqgQCTvI3QNeWyS0BC6015S9NcDgtfSeb4OUl8
rQHMLKSGhD+sx8+lhK0PiAkTPkAQt4Lr/NhwOjKVGBR5atrtjP4inwmKgZa/Vwf29TpbaaSY0z6+
GxND0hNGkfyTuFPedHUF4cb6kA7kM5ULnUxVSB+hf+3M2kB2yToaN/sR7qu05j3nR07IUxVe8iR8
J3ei2/UydtAKWayesv51q+ZDE4RXjKffqLZZtKe+fuhrETUqY3V3kYvMW5KCSmThUEFs+jaarFtc
EGeeYsKIR3PXGdEhrOdXPStl5DoCc7JefwjTj3xosR1Z0pda55RlI/P6cUnTQAzvGAAhSAc1f1NN
ihWMERbQllpA9NyjBgvnxzW6FIiiXolc7wSmxrPYv4HHpb2MPzENr432jZetBa6bP49xzr7aZEAh
W+u7KY29hKTIJhOIzknJYygWFGqz6k2yKVD6ri8CBsVNPyuJ3Yjx9xpqtJGohkyI3PE0xpuQXl4z
rLfGUM0NMZ0EGAmEq0f6xIQhml6W+x+TZapTBO2yFRZ0oDGxtavl6eCYVKxaTpLKhOzE8kasaU8n
ihWsGUSrjAx3DC37YX0BAPYylvEJjJo3WgrdxrF66UmO/MfPFqn2LZrbTKpZrJHfdfTTEgPW5pyb
51zHi9ku4rUX1ddyzjZD40Gpu6skRIIxOFxbz6zKsT2YEY/gHoTSvVTatINuj4Kj5IiqVP2tbAiO
LVWFs/ZkfbazKyXhp6pzNE7GAUA9B+a6YIJAUoKlvlm59EqWREcJygALCbeTwQtEHOBH4CEdOWaE
kjYJsVB5HkhtEW0fY+2ONFuo6IBrBJWUUMwgqJMb42ItxrOQoicZjZbztPiW1dNnOrPTmOQYLxb9
oKLfgkQCqYJQz0pHDQDODZE5hhuFJSUXqZZjXEguek4P+tziAWboN2bS6LZVJvpulNgAjOg6zGoc
GEowUpem/QgFRhBJnBj8riPKQUiuIelMGuoKuk8AvM2+38q5kkGaB2uYy5blKCN9CyFSym3X0NFL
mCCyRHrKQq5EGw6uqDBvi4b6bFrlJZnam9Qs9zbZQgxMJ2Fv7B+tqYPaJk63QkV6C+2ASsa4W6Y7
xhZhT1xXxThZNKJNTbhCpAs+WYkXhUvL3SmXZLxzpNVaaGtjNrykVc55JGcWwxpeHKzmWSH2m7o/
fTN6i/FVSrKVSrpTGpnXcUoPq965+KAzOEtiUBGuYM8jeBtNEBY3zRb5XDMHFEQMmbqV4I8lbjSz
1sgGSvcEJY2WQm59NDmVaxUXtxmtRzLyWsFMbe1lxh6mZs2pps3Q9yGEQRV/9vBCwNtPWnRq6zgi
PaSkzNLVGdgE3j75PZ45yNb9m6jvI6k+MdfY1Aa8QLPvvqyZwX3RuSLwM0Moj9Wi3KXL0dF5rExt
WzTNk2iZp7mGfDbpTNp6cdoWbfu7JmloET+iqGA7LQfwqAnId6Ej5Aq1zFsm+F3G9LfV4mN+p5Ew
S+DAQ4mzvH3oC/G+GorlpIsbB6E8pzNBPvQDXZFWuNeq5vSYmCUHjzS5iO09gE2D094w9p2rAXKY
9RS1aeHnw8LGmtWbrlu3vY6tOW3FfdUSJpWK+eM89m8E/zZw/wiYj+SIYpkzETHml0oQPuaRVK9Y
OUdjiWwL9/ZsRbwaQ2cj/QanCB5eAIOWd7HuqLgLbJ1cgk2Y4YnBSs3gDFc6alXDraziVs0Tn6pp
q7XTuAeAdhON2e1wb2cdxldgoDmj1Ynu7ygHHauZrZvZXQ+lnKQVyj+2/gDv9GCvOeCRcv1YtWQP
IlLYkpF0gbh5bzjXt2nOKaL1/mlW6OCGk3EZuE+dRWWBl61AUbvMNYecuolZa6RSVo2GFnRhTRSW
4oZJvVEUIUhqGn1KbklOIpVbMP770UyeBJ7/c0LzPKuyV5wnMTsxkRktG5lUYhMsrUncqqMIeQ2/
lqwUtJBTdMxZqyZ+XFPYox+kwAwRrSfCUG1TLFXAR+985DTx4TSPZzBluzHF/qRPsBYi2XKJ0ZBg
DkBZuCcnoP6mNNSXDzWzUmciKcWp6my7iqTPV+ZWTfvBMwVJsFFBI8OuyGhcZ3dCsUGEHWlnq4x8
UuT118PVV2LqMiImdCdMhYdF7YutVqsAgkzSw/Ad+01lwH6b5O+pGWnj5ljQryNQWc8EjdYsKaVD
Nxw7GeziMMbeSqLjYvZPXWHS1+zbbTiYm9xI6EG02mUq2HLrddgiOD5lXCJ4e8ahxhTp1hGbDUOr
PE+emqXjHdNpL/Jcg1zNircsFG9TGy+BpmsM6qwXQyRISR5nX1Mm2ApWR6R0pL+qWLicLhVcTQIb
peJusLEXEhWVT34lya/4SNBE6/QEzHvPWpPzx1UQ9nG9PrXES3HSBZJOlApv40KdrmZZIfY0pd9k
w7dHFWcCfXxyS4A0+WPYP0bdtsqNT11ORLeDeBwVy3daRbFv6qMJtl93KlX1hpn+miRwYkvUWHYA
pTnNzLvaaH4ZDQRQSeeWiDvwYP3c6W7mS0XWOPKIzbSUpVsoDhF8TgoFFXVEFQ6jk6fJU1aQKcSA
BpGviSqoYZSdjUgg7hmFSKxnJhrLRF8j6o0jUmMUGFJ9NMSZtEuLQM6ucvplXYOkHM+j4gsmpn45
HpRgbUt11xWTuvv517/8d84rbHwVhWuTfSZMhjxJabTdZMZ//fDzObNdLC8Ro/cf2PrPh2bkHcCC
JXlFzaktlOQ3ccCs0+nlLxLAOkJ5LLKBRIFMnAY8mhaPdPhirLYRhAA4hErpzmAIEVXR08yp3O7k
tDGKqq1K10m7GzGzJv/nh2GpL0KBN56Ab33XpQvQalmrjJ18d23+fCiJ09j1bxbSd5igf35IkBeQ
+NVs0zs76IcY9AMQ0mBK4dUTH4vJpCumaOWDGE4yiQ9adsibTA1+pt3/IxL8jyJBSfqPIsHdV9t9
LX9XCP782J8KQeUPCwMKQjFVUTRLMf6iEtRQCfJ5kzEoPlK+8KdGUPpDuZNuTPmuazAUFfDOn0Qd
8w+L3wZVB3aiKon/TaKObNwjDP6qYbNEDXG/KVmmyRdZYv+uY5CbtiwIi2o33YyHKl6EI0xs3lcW
4620bSeng8pgl63SezB5r0Krh67AAJL3JuKdLGyukdU/DlEjummfZoeyIwUvgevAZsMJY747qtO8
Sv0O/bttDvq7WszhnnyVU1vNmk94qbILNX0riV22bSydAcxrOhXt3kJcb1dwGvkASVrqx8KHrFK4
inwfiCTK8tR8hFL62ZpVimhIZqWl4V9iFD3gMnsmxpecG8Fq9nmH/Yajbc2KJRAxMAl0xfL6wSz7
/gRO/mrW9EG0sQuoP7stPG64k+Iz6k7BI2s+ceJ5+UY5jW6HgQa0OBmZByp1Fd8ckyjIPV0QzcUZ
nW54HUr1lzCl741iVUElmuNDQ/4KQQrVts9ZjgUCbbB77YyM5V+Uk9Q5tiTKVLKSHtNWSNxOJMTL
hCAKjRTdxFJFKOHU8pqukuE3alZ4GkfMUG1WF/Z6EbTRdFuGttiUUwDfuQzkid9c63RdoBQj5Uzw
41QEG8Lgfo1qut7s/dcWtzIqrmvVpKjdJ0K7WPp3TFiEMsadXbd+MaiMbUi0depq7RnLh1dNYkIp
TCgXy0FzUknmfy36DBz7aKSZ5ZRcRLcdaQ1DXRnZk+V3MnAx1pGBNCzppp9U/tFw3u/6fnAIWnWq
dCJUbC58o+aX52G2z++4VAsnlaI4Fdrsx4pcKVsoRsUBANF7d9wLbRAG/fefmHRDIK+HVCwzRWxm
pXyumAlHQmXx0PfLRpS5HC2CdKebkZeMauSu7bMozLwobE49j/MHdjxb6mYd1ucyhmCgkQUHyZN9
bDHapx5c95SER2k1yALO+sM0SRUGFXlyFw1VgSJRsGd4CuUM9jfamGAZubxjcZON+dFqW51Mz5oJ
QLZbTOtuh5Z6DygSl5abDhTlAXdt4uHEydYGY5m2q+L1WZ651Vo1D7iHZ1/O5dAJEY+s5q7/oaSs
zVaJGTLOlhlEVrH6FGGM+Tm9G/SOZKjQjA1aR58U4bwk2Wu5nitUw3sYwQQJ9Tng8XVG1kGzYObM
nFlNSjMz4Z4fp09df61TaXwahBdNQnjKi7ru1AGMTkOAETlm5oEiJwcHGr8OHHV2yrRCplgihE3U
fl4hV7Ax5eq5MTIfXgYI0mQqNzMxpo7elNq2ktonXPD9wURBxKjb9CVqAnI1mem30hjoRX+p2kEO
QrK40YOSNmwUWFbyPDPtWBddlF81fHLGVcrsSEmWBVVYKYHF1GGquXnIcBjJBRVkad20RX24QzDj
kUZbrsy0nuE8ej1avLqyNkC6XbRl71KvXVqyQvBa5U8cW6IDD8Vwogcai4NTm2X3BKvLNpYW2LEx
5l44LJVv8pJSlg1fesWJJzUpXyeNb4PIrfmZoCOlZki1Utvl0Z0fNWNsCfMYrSZZSWhumM1II9Jq
tb7MBurd+W7LHYv8MyFw1SmW9HcVISRUo+aakbdshxq9LEhkhGq0Ex3pNR9cAzg/XsNZ4CSKBUwa
Nup3ZKLLCCdeZ9NaNwv2j9VgQoDjJT8s2NPAUcSUv8b4lOcSXXli4eGNq4qLlehZ0LG2kj0Myqv0
pkn4ysTsFq0osiRh3CoFE+e4A21SErfYVF9mVW7qEJuzLNJSj5NPYS5KG7Pphu6kvNU7iTqkyj7b
TiAoIvKnMVFc6PdYfHppdLSaN1ArZ+eqJ6BZjUPepzNeF20wfZC2e6LVCk+/fxOJhHSXynITreD1
zSa3gkyTXEpQmgREenvp5m4jf5cV6guQcFCmF2oLpGlX8y46m5QFmQ23Qll5wrYM6Xc0wAvvhs/h
mEkWuCZq+2kKkUlUdegPpZGQujiReFJ1iKuT6CsVCA0Z7otq8juKxyMdidFB0DS6kFa8zlwQ5AoF
Zc7dL9ThWOtHko6zCDeoKoBgK6volIlogHTyb309Mb8Tg6Jar+QxWEv9ratFApUJ4iVAkDHorIQi
mRMNJSMMtLYgl5v8QukQJsTVDMqY+4XcNw/ywqClJHMkausLMrT6bIxCcihzMl+7QqHHhMPdWo0L
bp1xO/HFgxk1u0JqswvULbRK7CpCJTQow4TwMvbLyVJS5qlGkvlwPn7jPdtFggxcu49ncHXy9yqn
2iEseBKlTEtTTpru2HR0GNeMpann7VnKKuUN/AmvMYd9V81vYmQtfrZq99tgU+CdIQkW6OpYEh19
37cG5jFW2p1Ueih0Pvm+pYEIxblYQFkQV/op1gf8BfP/Ye9MliNHsiX7K/0DKMEMw9Yn+MTJOQY3
EAYjA/NoGAz29X3Aek+knvSipfe9KEpJZkRk0OkOu6ZXVQ9mmjj9zWk/bfP1j1PV9Kz6LwJPFYIQ
Qo2YFGtqsysOIxUg26DJbqEeVoPL3bgkfcRoxjecpa+y69NDBTaECBzppJ8Po8aUPbUQrPs53ivY
4jtPJPu2cPXRnagnyYlG+Mr6BUk3jPwyvA9iFhVh/2ZLI9jOIe41Wve3Tc+jhspXypezdVmj7keq
lo+WH38Ll90RDkeEx1mQFZgl2yyI9CGvJ4aJ3Dyisd0Gg04UZ3wOVBC5fmlvhznDvRN6X9oWdB2w
oKmHFXkED3E3QoHcCxenwFBM04p14FoMt3IvpPWXg9m1rOU+HxcDY+Z4X+UW5DuMU9nAptmq+l+O
M/DG4GlbxO1VWsVycH9i64v1G/7nO9Ev+xozFq5HmZPWA3EyjMYtA5I3d8FOcZoH1qqemHZEl1Z8
tlLSJPOAX2gJsdpkLCvzXzIz6QPP2U3DiXoJXXmPfTY9zLQdb11e3O2PFUw36HBl6763Bteg2aCP
IBOed1LioUcUv2ssj6Jr+2ym6VbykGM2QergwQDEzx73ZXuy7J3v4hBNWQJxFmbb3EdWaqmruoIe
4Qc6rn2JtMvtMTHPJw5FXNi07D/0kurEUi/hDQnhW2j32W/j6ZEA7aGXubhV9XMzYOrhvi3ZIWbz
hZDyJhy9a8PZXHE23rDg8hIVQ8heu3SiZDiAnQwxoQfZY+t2I0trzRM12Qq3b3e2zwK7F05Ixbbz
J49r/Vw010VRFzCqcy6T6eXnC9ylV8KT+f0cyOnFBW4E8zGZjnHSlXvftDXl/jG5kB77e0Zw0/P5
kwZqhp4Mg4O+wY2Je9TiGZjxQnQ1BNt28EiLmBzaXvzCkdjcU1FvHpIJghJadfBiJjY0bzcAMZhD
pa71EJwcsq4gRfQvX3nh3qoXg4jxbN2YlTdhVXkvprdgZyiKg1lbEpPd+o9CYo71bNaXBenCSwf3
pUj4cMiuIWNJYm8HU9SOKFlfqAcfWU2ng3q1DD6+Vglm26v4FlLlfnsLrRT0LO58mzxB233LNvR2
trLru9pscey2foZByT733ibHl4lR55xp8h6+wskxm7AQE9zUU8dy3cRt2WjatrTYXDuRiptl6RlM
xPRalixRGqdftk5LHZXtPi1B8RCMyDyGNs7tDMm1TiyQYJ6/bPU8vJAGo9sQp7WvsgAc+Zo5nPbz
GIcM/MB34zp7K5OlxzDC4hYOTHrkiMsO+J0tPMvW+2yy4k3nLmLhhjY9NuyQ4nJvOKtiNtnHwY56
TTQgoXY4H9kehJe66iLFqXWywvp13hgqKpAXkzY9eqOPhYFXyGJcONasDO65cDzV6FWVFXDohZOJ
G6rCRUOntMtiPG/H4JBmwqVrBSERCsJLpVgJzhkUID00XeRVyYFq7+VMUPV3yYMCn+JAhMSRDXYM
9zLyuaEsAgG31u0B6qkreEVg4qDw5B/ZyIK8b0biRe3AujgzjY2ilXhR40AzzFJsTDX9yT8lMc0n
ZhE8KryZgZlfPefF90IAwaxId8M6oUxGe+3t4KWuwu6h05Ssp95vhnO81hosmq/GcxHOv2XROk88
bi49FYegXGZnS+Yd76KV9FduUwqcFHOP7RwnwyZGgpUvDIq/VYoDmforVkhd8WzmdmR7C53WK1s9
RK8jUP6P5/PZMLlNVlIBIulwlBrsC6r5SWVmdVQ2H112U1nqUH35kdCG4CSZjKa112SQuH6SRYNO
MuXOq/NnDLcf1CYRxygKfz+B2HHEaiybkrtaU8kYT+UzqdMrketP4UNmocXyeapjKkGX4U/CuQvP
T2wHKj4IF+Aw7bigFi3ylFYtHuI0LeBYB59LixdnIjFwQoLUe88lkWQM4w7e7Uy/R+Hj7+MWYZbC
vNoMEnx3CUsaOx+vmZ52yWwEJykOZZI4Nzoj1mMQ49osmGWT7G+bNAdb6inqsrjddCyi2vRPEMxe
NJQ49Ephq2Puk6mmokLiDuXojosUStVAYHerYN3COeR62wTBfv7J2Y/xa7GGDKaiPymNcSMr5vDS
q3wbjrQt2BwSL5MWUUzwYbdGUY4xOHe6NfDIJO3Vt6qBpLX7S9iUY2apfe+y6TkWTfKwlMDepBzu
0DUx8PpLsHNXVtAQBmSRtP+AUT7jjdJ8MR58FwGGJ4JyaegfAwXxnX3/xQzkS7ICuhnhQKD+eEaK
cYCca/GRd403r/YgmvDhwn7A4yKzU078ikSK25NJyDsLo6LFQ1KyQDcSbMY1nUuRVWCY9y14LXmA
aKpt+07qDIxN/9sPxuHipuOd04lzlpP0qW0/va/tEcusW3WnMOP5MBIwP40zBBSkJaBWNM5sRWdA
lmDKKwZi191dynl04h0Z8w617mIjYJlv+afRiklaWGDTaNzkMzqGr+AxKW33jH/qvP2tDVVQmMr7
xOYTS3soUxh9S/Z2zOnYrELzxeu+RU+ncqzH+shSCtWfvKHR8pcz4QQ00mc/RTOdz0XG1azrEk2u
rLbCswrxpXqzYx+KlKM8GZka3dh1LrUrHxN7tLZAmH/Buwb92GypbG4OfrKzxW0ZpX90Tfi9ZY+1
uk0VNDHMhDD5iOJR7IRphzlbJ/1ZTXsS3Jj05IVG1HjLFGaZyIRJugFknU0znCV2uUEpWU+H2CTq
vGZfK6079Fzr6Z7uApa2tOao8O8EKY2OpPCpcyhqz8mYodM2uzgZkahmdCqFm1E2obMf5gozruk+
VxREbQOXkVybqbW11XuZmmY0DiqyLBS0njq/3tT/uDY24czPPoHPXGqjDiPGka+JmPrWczjYn/Im
Jk1A8FbUmKCcksuEJwVPDe1+0yexGfOx3zt+K7dm+tslHU9pqDJ2o8GIJvA77B2ZHfTAaMjVbw+I
pTpM48Ma+hn65uKXKj9aP8AhVxLKs7xHrTCCgcIk1djlb5nkLjMyGlAhVWBILNgKNMEnlpT+V/FQ
u8D+4gaXE+UM0CiN73RAlpLJJ6ShZBsy52ODbnbWjE8sdPRjQDHtbsJ9QBaCJ7TtczlIco3BmsVJ
jpy1XzX8WnkuPHK+A0szNDk0ZMzKMPZJmf+mEStc0UXY6pr8UvsDnUSATlZ9DRmtjV8WD3AUzo33
n1tc3uEDBo4dc5hFOgFC6GF5d3mdf64SQsb8qUyMafc69NSZwBgO93Oizql+mqHEU6U6GltJKmmB
o1hJNqZJDo6PaaKP3IFWoHXub3PNu6iLL1zPvEM88PHtmApXDc3UvbOpkGqqoG6PAJzxw3L072U3
UwFR+dNJDu7v3Ji43s/m2U25I9d2A225OgXls2F5H9Ck8GUHXInrjniDb++SVapcph6HK5iGo6ZC
MhwKEBEzW92k7Kxj4nYviwgoOcurx3ih16FMV0unXPmabfxQcnG6m5qFArg4+Z7pyTnHsnx2x6Uk
VZk/DT6BXrbkgJTwgA1cvPeoJIRZFKILdWHLDf7h+wjd0lmvGqVsLxKW4aXxsd0uTTcfRmsEB92u
iEEc2G6rnjPwWiyIvmUOniRZAJIKy7v8/w1GDbdh+b9uMGgn+I9o4/9Zc9D0Q/q/tl99U2b11//c
Yvz81v/eYnj/cukywN7je4Ft+2uY87+6DoT7L8deCxBMiyzkv/nL/7XHcPx/eUJY9O4I0B78Nn7X
f+8xnH/xSy0R2ozFJrzD/6euA8ey16z9/9hjEMcEChB4tJpYphOsbQj/EQMNIHdVLBxyKvQ8l3bR
9tUTSxxB5wUua49PuROkT0k+n2s+dpE5JNbOaU3nVo8VvpNKj2ePLXkx1/6tNbpwr6VdHzIOqOu8
cLubtes9TvFGJPhE6X09JAljW2P0YlNmc3WVY9u+O/1dSEq+yEz9GY+0KLCH7+iardtLoalKSHK5
sDa2gqcu1EiQXkxwmch/kfgJ5eOxcxOUHh4G27IvXpOFF38axoPVsXKxUx4hrcIf2SxSfQ+hcZcK
luu0cJcXt/bLo1ZxFU3WMn+Yfb+L+dz9ykS7oXLQ27c9PpS88pt3imUUq8wACa9szjgPx1e1cGVI
jaW9Gwc9vLIyHzcN90LYna2/8U0rfa0xglVeGZXQgy5SNfcL9LQ4dU+T6L7CIATVi/xqdQotKvPE
NYekHPWjwd2GkANcEYfHAhglBZgQE7mupmtYXSdRLBcJGznmxXozByy0re+c8lC/NCuG1/AYVn3f
/ceYxb5p+M+ZUkOrpE2JGjo1U4u4Q6wnGqHn24hnDmclbTX2Nkvc6lCbljwYrmwimmJyOYZv5iV/
MpnfH5MR6/VczYdKAWdc6IojWjA2R6REvA4HObMAg+ZAU+9kPUKcuNX9ZN1XY654NpdphItc2/7V
YHmPPbEjCUOWnoOiOtIwZeMAzMLN6Pb5G66DnZvpGs4CjniX2v1j6/7hc9Qdi7xyj9idyFSF+PJQ
rl9kgURNeeJeiVQ+CLuy8YTG5G3RPbHn2Cpq7QGrAT+cwxDCEjSX1ZxkAtNWnUFhQWEwXi7lzuB8
Q3dlyW20XnqxZuNvI83f4HKW45J0zpNpnJMpdpBI6vAKeqE9Kf7QLdhWhhXTT86OTbIC31i5HsvG
wYjzkNiJAK2BMe/RaQnbhFNFybBDisQxyTusXwI9XPAuZse0HhmPC9wqBXUYoXTO6EcYmsObLgP7
TmSKGgLHq3aydAvsCPlzkbWHjHfWWcRIzHO+4FWOoYM6BtsC4T8pBy+/lTIW+ZJxtq/wdvLXKPeh
SfSa68RMFGJRj3lCRqIyAvTCyeTHj6hnNHAcUqBfu6FZ3urFNnZ025fbANNalAPk9CvcC3mcrwl1
p9k4iz8dAgzMVpuPm5dZ1eNF9elvqlLLU9/BVPaAHFMQWe4aEzgoo3WEsN4fF31DnLt0XRs8BmZV
E+Rbv30K/De10/RHZbCyG1yBJWx9s7bwFXdNjTOMiCe20qkQl2wu3s3U7R/Dxn72k+KcxY5zZyfi
LTVieO5zyh5TF5vJT5qPqsHB3UuClTyB7/jsvHtDgk9bcrO1Sv2klb2cWP7y5s4YiuI2PQBQS/dp
3ZSoXzFlrYjzkC3IEqEJ6425lGIXlwUfNJfHRN+05NtKZd87WdbBVk7Z+9SfrstUD0Q+P5sdK7VX
A4bW4GbjXWPnFl0lvYBHktNh6FAtKzJkefpJalUjSOP3DCzcq3JW09nU4YcIhwzNO6g2uVf9suIY
gQqmYSeM5leWE8Ah7zN2TnuXcEe89+Gk39rMqrZl0KbXYCEqjWrDfUqwpUFNx/1lVOPDEPT2k1uY
D3Y31A8C65XWhUGualWFE3+67zB1VaILfmNu3XeNd0ra/C2ZuRGLqhX7GlREnp+w/3ib0Sqy0xQE
cicrhsCyz7IoSzGdZbaRH/PW+E0OdyYybT80JdDp1BnvfNNfl959s+ccaq5+j+6yjO/mwpPf+scM
UsyFvPv3lLGa9zKkFqcWxK4SbG4s8qjDTkagUtnkxme0yK3bBV/c1MI3J17ie7eHeFI4M31y8bya
cQcyNJW6+pVBhhLfADed/FBhsXnUqWg+c292HwLHeF0AVVYIv69NsEfhdMm9ECizLbjJ5jD+zaFq
43ckHFvIJr16dcfhAYzyWBXucukEybPMek4yZVxEnO4opi5e+uW7neKHMbXFK5v1jwp2bdsG+U7j
LAcLOMvVzAMU2uOlraqAk1avXWlpdU4WZGY9L5/QLz8Xn185VVWKVN+FVAnUFI4nC8th+hePIe/4
3RCH/VNonBzX+ZM0afjWJR0meDN5BKHdbsdCpKS6CtLnS3ZTZtFFdc//6ty4q1Iaa9ii7KyWPnkX
k9gx6+qPOPW67VxUzbktiOFNQleR0nBtp7gdD36P7AMX44gpvHnBp0epnawUcdWGAIpDChMDxyHo
kdK8yTMxnJI0aTBSR0L7856FNqxG8Ks7AdSZvWid0LEdEoNr/E/bwpA++fYrW2TFPd561FmVbHvX
927cVN1kng8+a4jzEMPextTvRZzU6MQlASZU0r9ANr6qsbDeFutiTnX4tpTzjcHoS9dpvcW3Fu7d
Qr4mU4hIMpijvGqo520hvlJ3mc+NMX+0EqeRQ4qpa5st1ojiznaty78PkoCERSoIdy449/du15vH
XnImjiMSZFkNFpWAeABSV1aPYVnSH2R/2Z3pQf2B70qPpXO1Cyc75B0ndeqyT3NlLY79MJKQpevy
BVALuT7BsT7a60WIItpjiYp46XFBnLiOgjQslrMZl1Qi40St4/nbL29lrONLp2LQwxb2874rrFtB
R3IwTOHF6RqMr31I5+bcnwPMoqNr3jB4KNkSVLGyc780sGwKOCmAwy+TwndopT65LtnKJxnGl5AH
0BXRAJoQN9pIUrh5xZB+9juwyXmLKgdS459OUz/KIg+hZX7qKt7ZbSLVLTG5PNNU+dITIysH0mEk
7s2DGJLICIjTVfln6ZD9FMPypzc9+uLDGOcESV001/xOaZaFCIMtf58iwUBgNuNmEmVMC/GKa06q
z9n1xcGm+bidybr4hW3eYyxvsV32xCYXZR74STt7kfwSVH7xaGxGmEmDkZxmTZpck1mbGjE+TP7I
8JjPV26ACGYzt2YJhmrnCsqI+slOr77X/MPSLIZwZXHlRiGWrovVexb9o2MY73OTUnHdPQ+B0Tyv
ISfGiMKk/BPGU17RJG92hGvnYqw/pg7jIY82Q7NAKb6DnLHDtSUySxvcCeZCLJdYllNNDUcQ/qq9
m5G68wPCDwb0dIwqur1Eh45h5fLJsv2NotnyIkoCCXiorsQlBxx4F1y5fx20kesQs+SpE82hEGQO
K3Y4UzlNv5fBandjBqyrtuDXDX0+PLJOVRQQrKin8ZGZlSAUr+LWD5TeuG5SHlMH66ppgPGeQHQd
ysB/q2xc60ahTVyulLfbAXt3NZkD3Y8l+ZaG7TWduZhPl1dXjlnk2PFLYPTZcejMLPLy+SFldsNQ
pU91SzunHvjM0z+B7GG8AAK0Y9F/BMjJjEHtlHcPLVFkJ5mfQtarp6KlfyGH1gz5dxdai3n2qM9Y
J+wuJ0rEIIOo3FNKEfsTsAO3fUvpBCpGrz2JqeLsbPWtwNZvZuly12T9hlZIkI0Jphwns2iedR3A
D2DTfYErBtci+cZG7idZmGTo6j/12k4SA0a6FvXC5nBZI8xDQJWnwKLtK19H3LqQKQwHX1QKGkkK
jcV7PVFkMb1Xfe6efoYh/r6btlH0dA7ts8xGaFDxaD8At8YrrcNrUJDawKRF0MxuWX8inGVWlh+6
tHwqKje/49+fS19YMFEaas4LsA80ovSUk5DorMl8UfXAUDYHs7rmgAp5SWxaA4Y8vJhz9Zk3tIH1
Rl1euzHvTlNt0uBirDIrclPNnWgfBkuLvbgD7waP7jiqHNf+RLi8Y7GbqdJ77h0q0vwGbcrktAQf
Ee/trdXMNydcrPs+4Pa0/ksAJyl/rXajq3aJ6phddehVN4oe+ezyOMbMMpwaGHaINwRbyVyFJLng
vGS05TNVhifDYfAdM2Zqo3e20Kaogat4V3aGm0WpYx+DgWqCELcefzLKujntxSLqfTN+TjYTlsc9
YON7MFpc9TcQcDaoVgajMhTflBzxgXRaiFUUoiDxkbqtXXouEklectZ9FoUh8jbH/UTqpzqX4XSy
oYFsMzkQUqfUFtZTl8bAedm7cmJ2uzLJP3Iq9/exFCVHLI8BfnR7Wb7lfqcfpLYJnWrRn4au2Oo0
ocKsmeej39OVZdvJfTjX9YvV1h9hzwTc0EiaMDCy4+NZHy8qvbhKPVemP0XNYAooW7QWuYwrg+LC
YpZtcMQw+KJlsWyzArQfBHRyeqHCD/Xc+nLc2q3mKVqMmM56n94cP+7JvRsTjXIL7WeddR8PbDxL
Fsu7cH1b9nZDVB6EB/uZu3Zp3zM2Abz9cKeL2skubb38khWI48ldmgvqrH8QUrG31jE/ULxXY0j2
cgp9gL2jlgfq4u9wFxLlnOmA6OKG3iQiaGdXFRc8E93J6rw/Fst3uAw4RprEp12Bdv+jAujNuSqd
3TI1BT+k3c+FOxMLhXZD9bwsBa/4ZP1tmF/2U57me1CJ34vX8uOmLpdAnrgOXD63qXT55iqgA6Of
hVdz5qOWVajY8wK2o+8Ck2JbrHsFdu4dERfnsNjsedJekOFo6yOhrnSXBSbrlNZmsLN87DNZc2e4
ztkPmFbcjEWy5Y5o69L7zjBpxWbX7O05Yc0bD/3Rj0JK9FdsCelIntsHPI1fvrd8rxER7p1HLVV4
106sbZu6DgGsG6dWwTVj/+PsxsBRN8tWPj/DZb4sreRaPvAQboHk1raO7+iy/eTmyi8op/isxfCO
18k/tbY3PPbNY53NEaf48BBzHkUuUs6uo2woRbSKRoKbugyvGhTjdmCNDlZhKA9mX1g7E/F/l0n9
j8CRuVOdIvPYcgnLF3EtbcN68RPfuWZCl1EWtB2pkplYnlXf0rg/OZ49PJSloFF3SNLIFxAWRCVP
fX2vGtu92pSQU1wfS3z5tUGcI5BiIxewBBa+4FWpzaIqzmkVdCnmKzDI0xhT0/A0tAcjVFQcpvFb
Cl9jNNvikOThuLMcpp2mlmyn9VWHVZSRFyWxbgzRGGJ1bcvEpBdUs/taBHZBxyYPth6BqrfNaxzm
r34/KKALnHNLcdRLjx1uWC5VSZtOHssXHwOpdCj/S0NvtfZHKzHgcVDmrS2pm8zDt0IxdJm+YMGU
xBjmhoqHamrRWZYX3XsTb1ornrYcl5R3wh8nYY3fKuttNoVcM6s6nU+GFk9WJa3HRnxOklCIOTeP
rUVRuhzCfaMrb2dwHJwsTKP96F5o5DKOS73M28r21aFoEakC1wj5GGenxbobuQ6Tg58/ysGQb53Q
CAb178Ewsme3zD7ifKouSZx+/pxYeUlVhKT5iS0N2E9tvE4IMZrExHNa8HxxeueusAlIp+MwRTzk
cLwBJUpa4mpD+ZY65FtZMM4OxVhNv7BKSYhcg8mDQ8mGrpFxEsHWq4fDbKZAfRt5FKFlvWiW4lxE
yFUQ11rP6ntMXOEeJ5bJrdnNTmE+D9Cfgu6ULVGgmPeS2VqOc4ytA78g+IecAr7CSv76OiCeXPpH
0zFo+WIEtFHrvZFsOasYMeRoR06RHIQq0abc5sJa+m/u9uYdq/W9V6XdxkXiPeUWFSahshExpElW
k+qtkXIh8hzSJ9oWdxHbczarmS4umcL2y1aC2gTVBXd10xhHfGDPDfEkAh6FeZqq/uhBLYimdMUN
Fnmz9m9Bu5w9O2rLtWsAw8uWHjX399qV3rmn1pvlhwWj0rVQNeEv6Acc5emxzGNGfKoyRGOEd2bz
R6ghUqqja1wOYpea4a/U4NUS6DNYgZACEk63R1lZN1MXBPdGbjNMNvNj9ylc3eCS6TtATzVclLi5
VpXh3VKAp7k039NpcD4Tg/4GY7xkjncOcXSdANYml1xAWUjD+cGXVG1YNvsgHKHHMuM5zylu7Gik
RYypzCdC3OmmzYLpHhfXKS9n1Fwyi8811o5Qk3CXXqv2U8x7tlnFWmeWNy/rETOxrDPTpsFew14n
2wNUMjDrN1k8KX8hn+L537YDznMygvrBdRvUyPklS4rgwZ1PCRr6NeRctq2Zgjmpqq1k+83wjVVP
+9S4TRXokUqIOEI4R8WqA/4jeTmeVYw9LpnJ+hpJYhwz2tU3NV66A0tAsW2nOd7Yg0wOuDmJ46+K
xcQWGHd5UEVGRm0Tgv5q3zaqQ9f3xaHNGlqm+KjrBq08qNJH9vm3xuE2jp3kflTj9AZlRp84n+9n
V3xPHnnCIrdCWttQCBTahHAfSTsuW8sywlVyJmhQ+SeD5ST1R3H3nHoDlnazvpuT4l2WXHt5XNLI
hs7whD6ybVRTsH9SFc4yv0PWZ91LtPIIIWZnsCA4L9aSbAy6kzdZV0Vitn/ZqOYYcPw9zJjs3Q+w
fhT9W0fP94R56MfBzV78r08uDskS+UMkTM6pCk/ADLpz03ZEnAHZIt2VT8Qkn31MVRHTlzqVCygu
NSWnxCzSY5jimYLQKa8EWym4b7C0xp1NW61hky0EfesRVUcL7lerSN4fsdP2IqiZjzgrcptdhKzl
76mltGlu2alPi/WoKqc6CKP+EgYBAF0kUQbZjBNnYRzmkfxD1xpUsBzLnmKLkvOIpNq2S4IVQBbc
B2Ynz1O/xUZK21CObFyUN2BP2N1CdbbWL1QIZ0iDVUGhZEA8f8i8ZxMJ5TDE8afRKWPvNjwm4e+R
/G4xUmKHOBj8IqPOzbMY0+NSCXPbd5TDyMl8WANlh3kloQfSpcdipBhTEoPH5IRFZ+D4CiR+TWjx
9ibLQyZ/f3wYE6ZqlYqDl4cLslG2Vw7FAD8wPDWsmdqwR7sFRxT06SPXil3fYddwKvcej6p3MHP/
Xo70Qc26e3Jje2U6kbQ2qgTj8Pr3LCZf8/163LHLAZibw+sfNq/B2NAHSS6LneiOwIc6MlLzcG1s
D5e6t1IlnHT7PfDQPpPBg1i36DmqFsIvnZYkMPiSMK4DQjdPS4c4OM+F3FfJHttUfGDr/9705R9A
etQGSBzqknBYjRnk7Hjl36AZ9X5MSMYiNAfoNPWwSwfKsIoliGbVfSvMpZLFUWMUV3A3v3T8keaA
e2wN1YTKyY1nUEcUrF+Sgkq+JF1o96lBB5mGoImqUuN/EP+QfAei5ZrPSrhMZ9driohk4LWw8/68
KJrcmpQi4xTAYWIXzwFz0JZxD3Pssu4lXAJz4CSSugKym6w0HcviJ10XtxokD46d2tthF91AEDuj
DjYHKH64i6vqugjlRIy6joLrVy9E8YjWKJsS7EwzYWCZ+I0p8k/j6mhogxedl/9AtzoQ5wappVlk
cEr6vFdOP6A0yyEsiTvnLWahfrZdGriWafn0UkTKNtwxBZYR4ZFHqYR1Wih3obLVQripjPNiUgMT
J4pKhIUfRAdrGBPGbjRNikiBOZ2FeuSdyxEIBfCHzkd/IUEmGV+ama24lbc6Qp/gzZMkb5M72a+k
bUjIF8HR4yFwCrpg7RNoYqqcltewdJzdz45EywYEc73+t+6vVraY94YYi1+41Ha5wfThUcZ4hrr4
khrKPpg4fOB2LW/2rPy9mWEMVALOXC2SqDAw5Htj4n4svp1yezwnVkxefSXzoVhRXNyyPuEug1nP
Telcwy6Q7C1PVfuxSah+QadfcXXz+mWRRIe4at7+/b601cAT1Ak3huu/utl01y/YCsM/3vDWZ+nN
WKhJ12P3FYQUWfR9OFI+7z+ICgcJbS1/lbns3HCgMBuYFgWFJvUArjghCxsbzFv4bop4YK/jOse2
DuyzwW9ObSw7ruRn7NdDsB7GWydrGIp4U+I5QkM8+CP39m/GlNB39pT4WrvMcK9z6d5QHLflCFTU
cMMvYbefZkb2s64vU8EA7D8r+agT9emGeDeMoOWCM08fRt2+y2+R3leWP2Jav5oyT2hyWy/V9mtv
ymcXXh1k+k28TLdWjDtynLuUI2EbowX5sNpMiybnrgpfiz7dx4Z4Tfml5yC19rOTF8cfqKCK2/k4
a2Nbqfuk65wT243xDPKDl9ivaYCSIxuhkYlXo5B1XZTWKNosmbf+QH2VuM4D18HOog7HW5onUeCK
t9kkVTvPrkIiZ/jlod2lmh7QGfYb6ntyK+wONaK2xm0li3vX2NhkwaYle06QnxhfCMWGHDsJ8Z9d
SsUBfPLQXCUN8xxglcSrRa/sqP7kK0STjEg67ACbIBkYNd99SiPc4lSnXrvHtKdpL+FCZMFFOjpL
uR2J3B6t9dnzw4I0c/c8dq1CRbONY0AlG5jAg49v5DjBVMQLTP8k77U/VWrIvZ1oZubKnrnkI32h
D2wNP+dSGYZ3mR98MBAnOxV3Dz+4zbFdUbnKwyPTJ+YayZLnMl5+sZngipHjBfKWhM9GbII9Zv+/
lw2FI9OaTw7brjroxbxOQFQU8yQa3mhGidOctZfG56pjrFYBtjJfqffKolLMEctbu/62OJEceB0/
HWk8MSFQLVLGDybPn5/j7udLuz7b3Syv97knqNZLaS5K+f5iiih7t+3OePifO8/jERs7DMRNau0I
ue151nXcVWzuhcBFgaKDRHHPXczrniZr/1ldPeBaAEgeM/Q1I61eGL/jMKH1dXxoB11EfsEHvWiW
LzHTmZmxRxvWuuafU3r9m//8v7n8mrLYplJA2VvyXR8sMHEm1dWbos2qxB1JiU9La8XC4NsyziDP
inhr1xT405LSutMmr4Ib59VM12d3C5vcPXAp1WfPpN7NtCyMYVVwFypLUWMwraT1r/F/s3dmy3Ej
2Zb9lWv9jmo44JiudfcDY45gDAxSweEFRlEi5hmO6et7gVm3bqYyLas/oMusWJRKZEyA+/Fz9l47
sGFRIj5akM/CSzAM/PKe+d2bqxMLVRnLs5kzVIPdTYSB7xIHLNy973T5rkYrJsmP3SjR3yyLPWMm
cAM6TujHexjY61QSkYBQcJW6bgzSAqBj6vlsXSmuHwJtvH0qjM9KWsjm6WMOk7n52rdpYKmd1ryb
uvYko+GMVSUgbIiw9sDeVkJeG3Q4G6dxgOe2yUS3jCmC041n1RDriMp90G2Gk6W9QXR5G7s44PKu
T0k7HEw6Qgeph6vRrOXVrGFgx6jdKXaHez7JFiFA/xR0/ZnK9oHTmrt0LehhmWdrpLfmn5ZggeCs
vPR0CYFxSp9d7qRKoQ72u/HYy3LbPie6MnZTMzqLnMy4hQ1vYyX1nyjzqZ4K6AmsdP4m6mjm9bDr
ao6Ad4nb1Gc6orUfcWRp3K1v5EDa0pIEOzVsiN1jFZwbc6Yz8zKfqhgrXR6GD6wTPm1F2hhENqUu
ne1SsDIKHLhqdt00AEDi1sH0ExTZpcig7mm2tqnNyt9YSZNuA4HOno6dXBjosAnaIfjVbdZ50NAu
yNzXKHWTnS4oYpzx3DESOdQR/owcxY2K+nMbIAKgMElr9e7H+XedjxjUxwjwRCjMMjXz576r3sj1
JfAI12BrHfQSLJEef88FEhayv1ALkEa1G6xkVoyIZpFzsib9Klxo3bUwergMsJZgw8Se3q1lZBor
9sd86SWDxmbgYBmbzJvXy3Er1A9daNtGGP7OLNHCEBCce0gv45g3r3WSeiOwBd0FVfzkMLDdNqPa
Jp0v9r0FF84HtCGDncVZclHbGAS94rMufIIToKiVcCmMJkzeQJkCs17EVJBbrLgSMKT10ysbexWT
SH1H8BXde/8QhTFZB9PgLrqo3JmY91a8gGCt2zTIpIUBzc2NJQNQQHSek9/JgYBEX9o3LgI4mTSE
wqY0OB8hDCBHAx00YA8vO0d9GmyN9qp3SHc0gLwjcUtNNKtK6TrrUP0oWOdxyoeNsHap84cekNkU
BeMmhbiNI0DRatTx02ow5rnud55l90yI4G37Yx/QaXqs4YzvkGCNC5QMzQll8iVwmnUJyjjzxA/a
99bFVU7GUerYTqJddkGJTDuiXacamu5pehYcsK3MtpckNuPL7OKtW4AA4SgNgIuodv2HX/f0Jswh
3kQepD2GX3hRrXzj0xhitaJK0eMloHEXlaPvOWSiTuNhGOrZnAuRpIY+Q7A72Q8S2ZhBYmtR+zke
M3tatJbTAuJ3fnbHaTVE9P/qDE/WKCV573bMsHxaDiudAdraj+WbUT+Zjlkj+EajEA2xnOdXKH9Q
f6z0xsZURpOrgGgFkOwBcYW7BhdeM1BGwpC520RqbEcJ3GbJCcqasLkWA8d4xdCxHXvmjdhKklwe
Bn0+raHQQYEdO2lwsPXixRnsZWYr745V0KkwalFTh5w6DDytJouG9sWQSrLvXl/DdJufmFUCj6nG
8d7IfQlXqKrwKhk/XPrBlX7QSFFYBWHylJaVOIyFtTArjfNdB8up0iiS2eYcJDPIwcAsYeqAXKPA
qlZXTnls0uSuLUroV4J8lDRS406m6IBqYPsWQUBh1ueLCHtJRqNgaUbdd3Awj1NLNitt/mVZxjv/
bLtmRtOUsRF9x0XqqZ2OP9CVQ70vGmNlj3qybVXuoZQx1rHfMz20Zlqk2ayHhPcORsgVyoqHWyne
lIm1ZzCaLiq/3MRSExsfjo81YHlGZ5kQegsyNmjEB6NfpM8lOvwmxjk7GcNFj2NE5FdOOPXeIo0b
jUm0Bi3zVkU4iAufGPE0BjRXHAOvqZnfyO9pj1jf7UHIq4j7PCu6V8Q/4D9bsgzi1DswCNY2aZ2t
XH5knbrDFdOwotIjcKeZf0tv6xLaDvYNwuVJG0gdWkG72NTKBzvLL3HaenvmN/ZS+uNnQR7b1szt
Iw5jfJ6KcQRnVQANIRtvUsi1EYTnpId17LcSArLxmKXdfZC74s6UXUXejFyUVdkD9C8YNDO3WAYE
F9U0UkC8ZatAC15r4yFv8+lbmaGljlayp7TuDQOiYFyQkeSwF1mZTq/XwQs9QFtGN2YumYkPqwxz
SpfbL3k6whpoFEKX4TGAI7fWLQOVdDNnQGTz1dA4TOFxV5IKelf37bTS9fhJ2eLZZXyEyYn+CjJR
VxSEv8XfUnSIayQaHNO5PhCRmc2DGbrhgTHVsUd4iPfFjtYeiGvX9p9Dj/wn1TrrOBiigy3rfZJZ
QPXo4reYnVaZCswFgv27SauXk2BilI1z4IEMkxW6rEtVpmffGcgBEVw2rqx9xH2Vtq6yaJ/VfXiq
y/E1Pg1Kfpgpt+tY5t/KtmLK23lvEabNdeiRrBymGDYmiJUsm4d04miRdy33BGqwDpV5hCnRBElW
HVpG8ZHBvgySsaKej27wOWIKDwMwaUCfU7fafZ/Pd+JADc3aB4k+CugiVXhp2kNpfyObrJ39HkTY
cxz/7ctvf8QgSpySJNEoIihZGyv8JEjQ+ywjLNmco5e/voh/fff/+ncZXYy7loPn5KVE7rg0bnFM
5TCs9DkKmXPmaCtQxjWAW46ESUG+maohZ9dwG+K47fdf34X/+u7rj3/1d1//5L9/4q/+iZQDh4XI
Is5LioSVpjJwh9ThOYRyuQoE3AW9aFHmjT75QTBEknCKV3lYf5O9/BGooD5HcdSvfDtx7mTlHnI3
pDtikzwikSPDdJA/JLiRuxbXBLUSGqJyDzuJhuDI2FW1dAv7Lr7nytuwxBrrgZThhfLC4dxDt2pD
AgZyayTbwWiZVNLmwD7C3qSiQ8D/P4bojtGxLNS0pdnmv70JTIZHmX6yZg6LQmeZU81o4Y9rNxaR
qHeGeA9iUy1HvwmWeU8XSUD7UDPgmTMhzXexL3zj1WXp2Pk2QabmW2n4l5EAi43DEX4eYmuq/26U
5AH4UQvuhSGo7dAXGvuRt+dce7FJzxD3e9ehKDJs9w5GJwWyr91U9qk3HsHC4pVM0Z80V8PlpPvf
ggovRkIai9m05b5IEgDHYOkIRzMk6LpNUioJIYGTfT8UP6YxJhCVMBXc2zf00PSlJ5aC0U1PlAtQ
EBFehjMPMRLqmvkLt9OuqIjMJS/qW1/bOMojcLxCB/1oRB8NDYq7eIywj3hdtjVq9ynXQkDRPc4p
obBxc14+m1P26qr+ccgoHHSL7K4+82aUGt5JSRy9C8JgE02TtTdNCFedcq29LNynFMYDNS8nuiGD
kE+7CLvXMJJOU9enVCltX3mOgvFt9wyGf4C/9Rm38wuLxiRDZ4hpZD0EdGArp60PBZHEzKrhr64w
DqVsNMsoI+WCbGMM1UP2MI3qMfTIAdFTowMGQliqJgBV2RkmEnfMqlVj5XIXM25JItqpvZduvhBY
tJu3eN7GjTcTvj3P2BHdkx5Gr1i1Sdbj2+KM10GOY37QElZbo5XwCt4LEWTGQTrTMwfFu6n1xCrw
+hDIRL0vywTN9wCdf379oj6bGOOW+gAmwc/pZI42J+/s2UmSizXMWYDo3sKb9FEBuXqpI0ugsUxT
+oojFTEA7aevX+RZ96Y9w7d6Ws4hvMmWnkEX1vYW3QYk8YleLBZDmCyj6+9bzdhkg9dvq7Drtt1o
bUxLHxlaGUzVi0NC1LOZnuI83oMv4nE7evojPH7HXmiWv3cqjQuHehiNK6f/xFtT5L0CYDoriUEo
c/tuQaYzuXcJbt/o6FriuR0sMtk9or9KcW/GNrZK53XK05eBzIdtNBRbp/dfTT/0mWLH6rEzYfni
NNurMONUw8hMmhLJM1lnjfJfRKX0tWPGNPejEdoomM0yoR/VxVqy8mOfD1YP9cfCqn7qmbOpwyS+
KoQMdzpun7hPN30io2seMtlSU3pzXBKHtZR6nePDymEixWjajc8AVre6BoReK2RImrzt7YCa6hsv
26uyl/fF4GlbFdVMHMGqAOwlpqoJzwKi+856tw1o+kAW8xkBWTnXgVZOwMSxRNSxbsbwIZ1PUb2D
d9CY0C24TB6YO8aEKfdPbkqfI1Wxg82cqUNRet9j3AeouVS+Em467o358mstWvVew9uOcZl0rkYd
QgMIUJDQ3dKpSBc+dcbGz5tTGNjMrcr4OS6BIHh9nC9xU1SQVVp2sWwkDg7gAuufsGfUKDpgcMw9
rfBVinllAVTA40hjBSz/7LJh1792XjTsTTX0v33xSuCcvUHfoIzqYy66biOYRLgmoqC02uXpFO/9
1tAZI5QPnSCYPQj6/dcXVSJQsWZqXef6tyEZ7Dt8B+WdY0VqZXbDj0wvHMj1SJ2B+R4omQoM+y2Y
AkKaArzUFIo4J8iWoWG9t5VO22n+MhV4ai0wfaz5Ub4XRnSbSv4tmGp2NdsgcQ/kxJTVP4woyWmu
8jMoADhYzWsaXIJP4GPtoo/kTWJdj7g0AAWazDy7+uiib3otSyZ4JUKz3B+eSZsetwXIzaXeJz+Q
S4W7zi31c9egfncIEU8Dkp3RK2aTH10QGbeLQZM9p4tErvvGbtg1B+YAOhQEkD1qSTsuPEza50i/
npOEPNhNZJ+JJqIAnUT904VbtUgt4F6yF+wq5kuvGBTrOmIsq3ejcyKre/rnKa5FwoAHqY4Zz772
8uLqO9Z3CD6PuPemV60oDp7TDz8zMyKksLem8LXOmGlPmhUxwSlRJ7sxju+guBkwMOPJ6tddTAd/
xDIwhQxRPaOMXgzlvZq9Vf8Ym2cHl1+a65eglcQUNr21lLn56TuIUUE8aiRMufHK7wzOhjmCLRMv
ylKEQUjP2/+ZTCALA1i04YgMMCim/Dg6SERrMXmPziwB94rafRP9ri2bS6tbV7uKMEPWQYLNm4Sb
rPpGj4rBVTq7BUBMoYx7t+KLHKLwKa8FbfSIxBWG+twZrGxOFb8bQMEPlo+asm1NgtgbWghWgKgk
KYrHAo1c6esN+uJG5zhbXXtko9Izuw+3dXu2Eq9+KkOQ3lS2d1Z+tUfV3vtiWlWjyPdxJHy0Agi7
xqoMcMAITFF8jnbolLsA03pnjD890tDzIN4USS8/DRhfbo3km8O7vY563ihPmdZZuULsWAoVWJU6
fsTzxTkXT9NPK9iKCcLPRIW7dIJJHYLQwjGjxKW2kGoPNWNFx7YJTSo2Y9FXxy7Ew6qwOG4SAwT5
QLvt6Nr6Q4tcGvlykx+hVDJdjWmmdrUOvyhV4rUx5rjUxHD2zjym+PqScSbcJ8992JbHnHS8Y1ZH
9sot6a7+9kca+RucoUApqFVGOfUXtw1fwhGPV+Yy4VGlcY1dn0Qxr0NPVUXlKtWq2SYCgTsJ24Wv
WQ7r3ZAQVwiQPfHtdtc6zYvjTAnhOfN7XtK5kYmQ91WifbOU4a3oA+SrNvwUjj1vkeONcVDHGRWC
USdRS1uMg2HgaXw8qBybMkHkmk77JrT8U4cewEz7fRSOycV97O0ECZFFGIJbKAQS3pASzCRWTY8c
E/MGJbEh6SWVmGYKFuOtluXuyiW1ffE7n+NfRDhav0YHe0Ja+BkNbIOGg3nwl3hkFfppVLZRvLWN
BhPP1BjHrtX3kdF6D7xdaxh90T6RJqFG9G1WtsQz7oJ7vZtyTCmUUojZ0zFKUbTEt65xKXCz1NhH
SaRtka8QAOra2KL70vynFcpMoa4WtZMug7LZAgmJ9yMlPIqB1H5qUw+GoEeqgJmgwwcSq9NI0AFy
tWhbjNJ/TXOzPzYw2naGMs+lPwXH//7iZnmzTQP1FIiKuZakTupQwAEEt0kDVE25KnVxVQ5c/79/
G+WvKZ+8ja4pmHcRgwkow5j5kr/zXfYhhojJIPyk7Z0fwIrFq6pjUMpmTAAK8DM6HF30Mr2UY4Pm
x0nNJW1884ra0UIOkhY7JVPzyvy1OTtyWqNZwMACMRdXmB4+cuNixlGgNsZG2yVefYe+JLiQUmfD
NUyJG7Ptj1TUIF5EFD4Y2BCRXIRvaZ2iKRqm7CaiIV/KAiIBS7SzQP7pnxyhdi5YMBIc0KkZ+PRk
U+3wqKMFoBdzcyXz879/n8w5D/QXf6pnupSAho1N1nF+yYrOTeUXIbqALZCU5ZATC2ZDjSz7gpcb
GyOlJGlnKI7aQ6cjZQ27NXhFfdObKtrRHj75uaffh0wonDGtt18GtthqST0NQPBkzBsXP6wyC87u
qhqm8Vs2RKdBzwbihtAyan72qsVx96j18oCG5+9fG4/7ly/O5gXayIWF/AUimoPGUXk3IXu303SH
vJT26bovzOgtLMHUyaCouJX4IJheybVZNQS3aZFG9Jlg7yooguuU6NzYSle5y7CV+WkHG0vp32rP
6pdOTWRhwmVFQgNETFpXzTkwnfR33yVWeHIMsz2NiggfzUjaD8IVcGKN+bPdkjrhbhD/DHtcueI0
FU2+DALdefXLbJdJpnH5oN/0Nn6NCAz8RnWjNikOmK10lHFNEYKTYtohxOxHG4m69kzXx37EKgEF
ISaWtebMAWITSnfF3GQ7pvbONpfcOeJghJfaNUiGCYT7yKa3R1pO2GmVhvelB7uDwywLgo+Xso7h
ojZV/tw1dvezY9jly/atUOOIxh0pqGFd2w4dQ+JYEPCtVj6W9PI3JZCevcuBGvocRtKsQs7nqM5+
qYbiLOrJ+snSuqX76R9sm7A3O/Kh9Cg3eIp9ma6UsOwTNjscF1q2xXQZsU/QgwzX7Ns18AYsKv26
mcrmFdsbwvFmx72Lf7f32nsjxuUiO7ajvi5fcseG/4RIAS2W3MchIPgWgNLGapFidrEBT6lozVVK
mRH6hXj9+6vQ/PNKZDmOsBwTMq7uiF/vMAY8kWbiySXvHrOljnTZpLV5dLrntDMukeOD3wtqe0Uz
0TikIilo+SXBFgk9J34X2mE9zxwj3fieWfR5JbO7jaMzJ9fhcXfZOC4nD3sH8QT5Us2q+okQHqdt
shnRuLKa2l2ZhUf/3g9fEbYh2qA7upDZdNRb/mXq9tY2Y1b5b172r/nHSAstHdebbUrHFLr4ZWHR
rEqblOGEBMIU52gOLoAECJ021aJTYKlDlhugYYP8qTA8ZPKdrp440Zy1HuzNWDfq0kAmV0CDmP5Y
wZGQEHtuVprIZPAslx3q7yDrUA7OQshpeBe4/+5MDQdgEMffuImIdGMmltTNyTbDvVFYW9rRyTod
fObTTmWRH5NZ6wq2PfOv5cQ469+8BbzgP60/EAmk5dn4Peg+AkX+wybkdHqJIxigVmeUHWifwD2q
2mReZrzYTts+TIEd7qsg+nAk2g0Zlc/QXJe1EwxrWMs05DKvfE2Tc9uJx3RMUDFnhvmUOSCYqpyU
TTaRg1XV3bMXvfrIFC5d332vBl3fGtWIz02T+s2MnSWKFO60JsavMhbn1gQd6DPGDov0ljN4O09R
/awFLcFpfhLvG61Wj54DDyMvnxQdoWWVDTNasrikpd6fgfUP90Mwvrl60yEzzdZNOaIOt+xbM8bW
uTWkPLNevqQS8LttCC5ToBFX9EPmPayBk1FBkm2DDHtIrx0VrqLFFEgL8uJUnhtGNct2NI5f2hLW
7F2TcuTv9MFFHlJN19ISV1eVxUFV9dU0W4CvCKKuGYfB0ptQHKOX3DBrPWhFieekJRDaVRZuCnhM
inStVq8YFfTkw9KWerCEIp7XhvcYtgHRMxqCVGyKQSlRoDule29YjYZoCfnLIFOOHj2ZVqOnr3BT
QwYDBbPoVepf0kyc6TikG4BD9ap0URI3eVCvIo7vK11kFdgdB/Gd0BJSkBLQ6JHaIjlFvhdxLvcn
mt2WgCAMMiY+oOkmLEKjaW6Frr8SlTDgtyQsBTeKK+q/lI6eFmJ8br5bghRsAGxIuabuVXfMZjOF
iFBwRlL7KQyOZQ5JoYs5N9RT+FmlxgXd5lEg2Tr3QLaXEoepizDnruLYdalTRTyOY5mrYaThEo0i
YbQOxDlzUFuMESwluy0e0nAAW2fzk6FvU6tP7g2l2J3pcO5DYWrfZ2pkwFP62re/X1mE4f35tnKA
gtvClULanvylRA6h78GOJk2QaSphQsyOzlDf/AWK7jmukthRDtHXvIz95SiadFU6Mt/3oXjrclJb
wJ/hlAMWeSw8b7g0mhHuFIj7RRZ6T5bnRtsaZMG6c3qxNU37GQjYAlhZdrQKqzkDWES6V3UNpEny
mz1fW3iWW3DAuwxhEl7mcd8DBSneCmGQsJOj+vUZzru6EW/cDv541nb8XEA7BSBzyi5kJke7QPzQ
Wb1a9lilj5bMGJsXAoadV7wzNqdT7RZHFYYErAuux8gSzslI22ph2lEDOZxYpFFg3c7G9jnrDefS
J3CbcZvNPr11Fu4BBTcfztjsIoLbEFpeDOM77YtuqxVMy+GgTxQRJ4cKl52k77fAQ9Cf2PGyZ0Fe
gcVtUEraxE1k/rQ17eDS5jGSG45gjObGHdwLa/nlg7ecg2nT1kv9ctpmdGxA8PXeDRvtMRkr6BTy
IZ/QXFF4m/vQ8rADtk61xT5PKG0AlUpiw76boECeExJwJoRJ9+gwF0IrKTYwetUQspB5FM7BzgMy
qWN3FrXNSgjE1ehdrKcY5w2dL2JVOx8tZpwARvPchLA49CAT2IqVDDDjoZKMgzj78BKEAV4Ma7T2
jYPh4FX8umL/f1DBv8P80G7g3PU//8//+hj+M/hZ/Anzcw2LHz//gwX8Pf/xB8jPbz/4X5Af8Q9K
e1g+pu1hFkdM+S/IjyP+4ZJUwJjGwfr5+6gC4x/8BJXsvPNK3TbYmv+J+JH8Ovkb20fw1//15P55
Nm9++fN/ANq5FFHeNv/7f7Dn/rISufzH1KXJc+B5mb/WdlUdqDrzvGKLLpn0jCB8G2eNITArHOm6
X1zqBgw90ih8/DmdhN7DF1bkMU06IdYqdU7xQgXZxa26J7eYDpFhvUCCoJCJ7t2GuGDyA5skeQdT
cnQKfc0RGpz8McyKXVPASY8eQJGd+pgIAasfNh0oQM8DgV0Vrsv8arpGkCwRMD20vVxnE4TSqQDy
KfxgG2TpKdU7VKpuQba1mWaLCvABPSD9pqajU7tkgCOmX2Dm3CdmOpKXx0BQN2lTC+uzRRSRa29F
AtUOWBwJYfbJy1sOFFN7x2BcMBwAvjab5HIDx84IF8clBqGE5XVnDOKCwmrbSudHhwGp9rLujibi
nP4it56ZgRZBv28g9tX6TVWrp69AA1qUUBB/9uN41ap6hUPz50gvzISc6XP2AJx750Tao8PB6s43
umMCmgTDOQZuGHNkmTz0OnmPbXoscqb+OfMBCztgpe+0frxEtXPSIv3AnnIoPP3i+TpwEwsZwXjx
K+yHxrrOxK3WmrWV1KumGTeRnR7rNvoUuI09LXrGq3CNXPVkhNaLSoIVYRQ+iWmFi6uNUMWBdT6J
34U1Hcael5lg/hDdNdR9jKs7LyGQjtQX8iLgQE8XGY+H2O6ZTyX73sNChBOqm+JjhAPBEtGxFDi6
QdiT6tbKdhnBjzTSnu0k2YvMO/U0NguH09bYrB1tvOiTfWzHZz1lWOjJ8NPMuA4CuzhQPDH5ZLhZ
yW2fB6sxJvaRwrFFQsYki0fGBjbdpQNi5LaknjJfki59D6z0PuiBJYhLGVrbsg33MfuqMII9bsTj
/AkLv7+pxsB5knyXSfppBRQfLcoO3sZSmzC3cVHL6UkQUp3oH6OOV0LgbtWHzUhyF7y1ZZpjPyCd
Chnv1cuRXdVFf5jAHhP8hH3T9PaD6C/DZG/ViOiAsGFhnYrJAuXBO1gOB0jPW4gdKMfSTzdg90UW
P89h1rpMjuQM3OZrcoLYoSPjk1ZE5Mfw4ZawgNwVk4onm8qyL+ULjntqRrSbAClqmslfjzFCGxxG
89JEJKP3tAJVFXziLSaVLR82wZC+4zpEWNGsqN32Ifn0eJURRB/BNF86SoRIj14sFX/WGClGs4WO
ArxmTPGqJnuT+zwbo61fJIiwxtsA/zTj0DPE0wUTGz7zdl3FXKtaDZUZS+2wqavuKlP1VGvZsZuX
A/f7EE43b1LXHuFTMFwNPhLKifemewVrvW/76eZU023+BJU+HrQ0Ocowe5/fmPl6FEF/dSJMFMVE
aa8IToc40JOtyEsCR7EcKKtN/BmWwUcDRejSNzqNq37D/NvAuhSYNb+vXnq8nsRzVmzVuEasF8IF
Vt5kbSPpfqc5MYWsCb5UhDqEy/naTpLhMD83vBdQZLr2KaI8iydjE8f5MUY4QFz2RPqoWk4+9zrx
U+usST9x462i6KUn9puT0ZMh2vV8MQE/XleRcfPJKTWyW8s7ZXbOy1BiEEj06abLXaN5j3Q/13TS
91pcrwsGBLR5L049XMBNP6H7J454RU/joqnx5sREmuRgTv0ienfpu3DIf7hvBuska/0jrEma8YNl
ZxAaaqKcNZ3hw7P8b7lFzLAVf7b5ePjihnIxa5CR2nGPk/rEJLnULn5f3JtFR7yZwNncbqsp2aeu
fZJW9zRV+qXk7DfM35K1bE4H87sdJw86dtS2NreVkR6ziueOFBu1BJcE77RNAmH91pj1WTFe88r2
CVbTGuIVcKnhMHEjzP/ViEWlHaYxM2DTcNZWIA6VpT4af7gMXJu1VE8VIKq7WCIpDKdV7VjbebHC
b0/SrsBQ1wbpXjjd07xgI0tbBkV89tjZ2ni6iTh7b6vqm0GofTY8mT7lXiSHDyP82USgdQb7NN+S
85qge84JLct6vokag3sMpTW5C4H7otQcspiz03jkjCsLG67OXFhvr5zCTwYL1V3SXcI2fm95jDRn
dfNgijAWuetNm1ste4+RI9daeF+Hp/mxMsM5fd1xYjhhigwYRMg33LYnkfvZCsQG4TnU1jZj5btw
NL8hqQCJWRrxftDwDhs48lK870xjcXHH1fvotd2WccwHM9ZgV3kWnRi/vDcVNnOjt/cxS+w9QMqU
cxUJuPaAPQ0PBtvdtzSaxm0MDh+VNNnEKnnJhgHgFjC6scjghDRvpmbJO9N321WSgKj18x4uZYzp
ZJFbhA0jHp/A3DwNYLn3Iu7V/svp8/Xd19+NE3bcnrRO5dgPTMON9RTbJhC0iDiz+buvL5qs//lH
oqN42mQyZ83ec9XcJPTqvecEzx1Qs2VntvcOA4u9zjHoLtVSHzBcONNN6knsv770YyVAz0sCfyfr
WSCVRbHh733SFIYifQ4jA2tw6xOM65XBLuuShUqxB4x6dBOOCHcjpxA3nFhClL5FNbMWrraaiMbp
pmSVE1/R0xJnD8C38eI2nzj21gkY2ZHZYDy2S5iCToXFmb9pjXutBGWaNXl+VymtOZRjgShs/qKw
Ax14chPNqubkhPWwpihCi4FGOaSRkmrhJS9kQXtA3lxE5MQcWN42ZBdYVaH7zqSI/jad2H2UqzfI
ootci2FrMFRnyB/dKRt8S5HKGzKOFjknas9MY2BfWyTftThBg5wLG9fsR6ol+y63Tq4E2xSSgJrA
NSjK8YUheng3cZvHNYsHtwBt6GvmTdcAFDw322r0KXSk5b6mOnBpnVB3FhvB7Npl+RuMCp1Z4rw4
mn2ysv7JqMcnYm5PqU2UoO9uyIp8j+RW6+lH2Mn+d0X9X8y0xJ/LZPLCPNdmrEXjAGDzH/tgEXBt
FfdJgdQy+URZ14v0KXf6J98dTmBhJw2QF3XU4FSrf/PIv443yLgxPE4PpiWJJWO6+cdHhumrSGBx
crIIxGWEzHc3N8FJ1cGZQIoJtkwEz6mPhQuDA6XSv3n4ecr0++kKDw8vkMYOrV/DIx7tjw/fOw6S
D78sEJdTxLPWwHVYa1W58fRrgh7XNqP3hgCu4SGyskMtWdUobMN4/C0q77dj1V99Ar92Y7+eCElq
NkWbN//vH58IgbgeTX4/384fvjV0V4vKJAWZ5ujnsaQwSNurg2LeReWiRL3KU4XXkTwMwe6TUrAS
QhXlklbK89+/RfMZ7c9vkUeveG6SCyaff3xmZYLdHURFvvUURyhyGMzQfNCaKFsMfU8RamHlT9T3
r8u7bKjP0/GDSuwpaC6FFb/r3vBhhiwAX+Wha02XYAOo+blMp1vL1mXG48IeKUOo7WhLbJxq2Mwl
iO31m4S48pAbYK7S9ZY7JaUZEcZ7bH4XDAjbms8CpNUyLUgRDrvrDK8W8gUI/bpi8/NdtcFmvqnd
5lqN/TZFOAn/iBoWtV3nr3O7XuskvFZmTQpMQHts/ADQ9GwP8uSN5gJ1/MVFssew57PyFL8+BoiL
PpYq0ZDObNJrE9KTsYMQP3bMCvJdVN89hTUBk3//KfzV5SGFbtCiFmiMvwZpv5uWGmmENoxMnG1o
NGtZ6BcIHPss/f5VWQ830da7v39A8aexyHxFSmHOp3ZXco/88rl7SFo4m3JnBja01TR+xH1qx+Yt
LvormX8XlO3J+0jaAfJj4sVU98Rxd1/JbG9S16edtRPTY9jku7w4Am69ep5aDEZ+Np35YpgtGrC3
LsSfcpAwzo1xiFoXYUAOukKxdfT5/cR6qCjF5t/bu+WaLp3VQWynAJ1PBSlXggcREJbLATDEYnSm
W8epKrPqlRfDjc7e7EYsUIduON+DU0iPedRBC/3uEpaBvYH4ApspxIDQ1sCMH43/l70z2W4b2bbt
v7w+cgSKQNF4HdakCkuyLMvuYMiyjbqu8fVvRsiZysyTL8+4/esGBkiJtEgAgYi915rLcvfzRCZy
akpj5xCjHlHxsmqkjcg9Wj+8CX0lsg6zV7Mf0A2Njxb4JmTYH8psfpq88DFJhu3IEowZuP1s5cyO
gTnm0v7SshzFw/WiJq19jSNe5rcFMp12WF5Hi+lYmbBkjx+a9kzlGEX8eeQ7jiS8KlFAXXOeVYNk
AiTkLNezkf40rPpkRXLnE8yx1PkLSpuLZ+16+26ubahu8rQwao+9/+yO5p1a7jFjuVr2Bper9N7W
SZV7soaVYZcmR3mP9/9WfQ5jYv7mgh20K3guRISZ49Xki9fQd+iAUyb49zPt78VifZ55KmNB+J4F
8fmv48sKCq5xAFUhnKH8zpJu5rCbT15Yf1YfuXTrU/lfRtt/GvWlYMrpoycnjVH9/E9XU0ujy8ud
hcE2Y0HWsTCt/vst9R8uWc81aaWobWD5f/tPkrjJ+lwIgEc+mpdJIuq18vWxnbNjg8nDoxR0n4nm
YYU9tvgQ5UxxhdXqp5plt8F6heBxn9gg1ST+QYtyhGHdZix7Rst59hgIqU3TK+U1FVCDNP3mu/w3
zZjd0By/ODnKegbirJifhsh6GuG9bEBnoH8GO0itvKPlOnvDg83xH8LsxQqWq77v4f3wZ7Iu8+z1
KQ6c26x2TrPNlBw1kvQe1mk+SRY66o+UzEMalyaw7T5WFC0IDaFg/ammwuCTY5HMd4g5boJpeDQ9
+RwV85Xvpjckgt7EVrQ3ugXznnvbQ20RK8QB2V5zelytSBFCSh8d9QILGceG6h7OruqzSR+K5K5y
Tx4xZQIr+Sm5XRgLa5Ikuxnn7GJZAUFM2cXP7ZOqK6j/TrQMNGMqn0t3eCy6dp813rOgY6AWJUpE
ZPC3hCERe4zgDuu1fz+56aP+5+2TU4weCKsi4Tjyb23W0qr7uVqK8mTm3D7Rb2xJzmzJzmLd1NJD
wSRFzFRu9Fsz5hgZc3Kcuvocz8ZHWB05vZ/xtmWZN7I0HBz3dnD8S9c/yWrdNqzQ1dJtHKHRzA+x
EV13vkUeUfolABVUl+TOpOI2tZPPi5+9EIjQc8viK53K4Qxl6wCF4WcpYSIhrk8bSgAjVz6zUTWp
AOP4MITyVo2qzTq+VnRlDdFdJSA1PUb+gsHMs6sbp+Z/WvyLQX+w9sijoLhA9S405ofAHx/MAdOk
nA9F9VUtUj3al62BE3vtD8QcXHU2pEbJbIf6i1vPT00s7ljgzZOzRfx1VLMxwNA7MJDMweUtoKOI
IACn7WgnTq8LPlE1CZKdKlnYz4ECbSvHGuaAoZqeXMknHiIuCTu8rynR9f63TBoPzN373b8f6H8Y
xZi4qX8Yxals/+0wT1Hj5f00lqfJLzFE0TAnJHFDHPxRneR2D8zBvYQARf/9v7Wk/Z/nl8/0mTu0
aVoKmP/XsaxxbPw1DpkpfSyfINkT851ze9yM+bCfBAcjL25C4klU/SxLx11oO6eWCU9NIomqcKI8
PNkdvOLV2pXgJtQkO6Os2Qqi75iLme43l0KKU5F8yHzJp1DqQQimulFm/vMYdIepSS9qyJgSOBXG
sRvdI5gUb2I9lAfMworlNQqJ37PsnUNxL10AFtT5DearJzXuppx0aUkJEfdHW8g9aBacbDcLBDIc
Ng8Rkx7mE1WzvtL52XklRzN1rt1JSdyym9JmPZ6uD3MOWMxj3FDXcGRnL+oz26t4Wk3xlK7iphk4
Ltk3w8vRP7Ls47VZgm/ba/cW0l8clhc10fFmcdVz2hM3Cbp/NzT5LXx5X4bP1AO5Ykf/WVUoIhWw
AdSpt51bknF/qnIIuYEfSmbm36smOMJCujF7lVXys83TA0kuN67DrINEq9dCkNjKSARaGkCOQbjf
2nNVqmkdCseXFR8Yvb4PEX1bRj/oD3FD9m9O5ifL3TTLL4twNrEvbmrM36B2AR5lL8Pi3aqqtUm9
TlWbliY6GIuzV0U41l6v6kOjln20MvOuMZILIUSHNh0e1B0+4dqYRnkbhcudelxbyxVAv4RyUTsk
NyXl5HF2b+IOWWK8osTOICyHCJH73Dmp0VdV1irWi04/fjCBGKtF7DI8+sv0albpx5XijDmIj8ZF
jboDRXIRpjcWrQMSYl+cJL0xy4HFZvziOPxVhmSEpvpaIBBaQlx3GbpgKZ9VpQ294qHl6i2FRL5A
BT7n9sHssobiTPNSTZjMfHlycuc5jeI93qG9ma2vY8ytjtnEWBbw2tILdqqLgYfbwjdLRmTiRzgy
qWn2OeVF8osqFE3ZBWfDlT7haXqoaWTCbXie+D4ZvRyqAg6pgWo1DjnyNsixyEvwBMV0Vjef0ulZ
QUp0rIQNRK/CoK6vTjhVfU25qdYzawcioi4BOBQPttOm88anfKXDA0hjPzYM/ut4HBuqzgzHqk64
1uGPfx8+TJtc8r+v7lhtShkIiRDIFn+b5eeLnTaWg+Kq85bXsuOLXCdy+j5R56LgMeDtVYtRfyiu
KWPSo0F1yoWkas/qxOrigPjknjVAH1AiriZYy5nUw7Z+A8/6Rkz069gmP6tgeU19PGJyvuXm/VH7
tF2f+Ngpa6+pBxFic58ZFsGuiKXmxLAuzsg9p2wNZy8AtgXzsJxsRVq0h+GuQJRyRByO9almyuyv
UOKSZ1NVkdyVy2R2i/ZgWs1L3YKbjNJabHAQPrYVtdC+orYp7Hra3OJhZPkZDyCAquOEBTmgyp32
yxPGR+w5P0Vrw1rlAlfjS7za5ypNQWKJrRrVXae/2lsMTmrM+RgZ4lY07aZq4xfhMwsZpydbYMNN
nVNfKwcYdqV2r+7hOT61ENtv5RIbNTHVU/fdIb8JOCPV9dd5wUfT/jjS18hTcafeTU2TIpIcpglx
yQej9QAksQDmrMig6Ko3Caj3t5SXVWXAoJ2QWfNFrTScbnw0M/RF1fJKePF+oG5fLGVC8elwamtm
QdXwIK4TBe4kBeRIlA/DEtiOpvuZ98Mj1qY7dUH33u9T///tu/+XvjtKV5ML7f/fd/9YDcTr7F6y
qv9LuM6vF/7quwfub7S1UbWxUpfScdUS/Ve4jimc31jg+DbiNsdD90E96Ve4jiN/Ux15TFWwpjyP
KLf3zrv1m+NLSoCujTpQoOD8n3TfGVzU5ONP5TUR8B5U1kyqFogrqR79dXKCH7IE3dYYV6mBbq6O
Qxwzvj9sB2652Kgxi3CT2xhd98wddiHyIrykc/e8FsZdvoTeNm0EbpeJeMuRjoc1rjQgTwuZFzmk
GD+a7qJhl5PHsQudGhsuATSroI4K3WoH5zQ/VCSx4Wjzj+CNF0i+6BKr4qFzh2d7RTYvGGzbobyN
5xJdin9n2lnF8LPKs92a25B5zzY3gy+i9T6iIfiUris0QdV+BBSVO8pGuZChQ+RIOKtu8bXMTMoD
sXeTqfKRsLKHqk++2ekabddTWRM134juIZOYIK0m8fb1EDtgGyokvPk+t2Z5bcINI9F95wMcQDNT
/oxzQoec+SqpDiW6mBXd5TDTGbLyjgqBT2BP9XOK+eUEV8Kmd5xPw+TspiF7MrwInrXNZ5YhuTdT
d79W0KyzQUVuRdbrajoU3ZmSZI310OQMWK782E8AOWxM4Jt0gOzUGl97VntEvr7gyhp7gleW9Gym
LU5VG10swp29MbefTMFIRmYBWAxVvBhT4D0Twgn3hkSVfmPOT+QpERBGm95gJiQLPm7Gt9AZFHzN
crwD+IrpygpLIAzxCcCnm9YPfTmf/NXyt0gAr9dUzlt/IjrPsJKXZolHbDeEtK1+9r3K77JIfpDR
QOQYzl7e45CpVtSQJAQsYnqz7Boh/xgRwEzviIRZBf2ev7VFdm3EdGqaPMd3vz7kyUPtvgomO1ON
+aTnS1jgWjwsc3lKSVrZB9/8LLky6ha42RBSqV3vaDttLSA2oEDGM+i1bONDLT2beGHAi6eYplBQ
xHn8abAn/xS3/Y0CH1/VlI8qn0ZtnA84h6RStDFvll2HgpoK5dhlnMqp+bnI0Wi7NvdjIFekfTfp
wVT4o/m+i8scEmd8a49mTaM3dLfxWD4Xfv0Mhmshp/bJ8bLPdUZuWgYiDuOz+ZSV5esy0sRj7g+1
y8/wbzcOxANc08NmmQ91j91qch9W+A2EJyVwAaYLcKsdUJBha0fhnSvRiJa3Hr1RZVZ/QEE8bxuw
imuQbYDaDlRr141dAc+fVU9eKejeNwhI4XCUfMTCjwIlnym5oKflGZswAgWU/X7/Y8hYx2U+MpU1
J7dnaYpPda3QCCNC7Cgiys/50mBWYhaO1K/04nJX56yvR/s+70c0BQK4WCLs783YprtyGXdBi45C
9uWhZfl/sRNrvVCxW9/23p/D9bSpcFopjoDeDA5iOL3XqT01GKM09Z9//RDPK2ePghAMzvu+sdZy
V6A9+vWzP71dkanFoaDNxLLtMk896DDggvpR1vI10RtPF1gYSvUzh2gLm8IjmkD20Kc6Gof+gB5Z
uDPDB/ONUxfhfsGlj0YcJhTw1FOcVsASAmYXlxpL9CUihPFtb7LrO0jfJkrU35/Sv5G21m1C+vDh
/fcT9Rv61xbuJQR5FqRxVm51sfykvtT2SsKCR7BwouB4+jmhfqB/RW/KKCQfR5CixYveX6l/K6EO
QIFKBQbSFbro597eqdfvp58YkxTW/cias+XslmP1sRtkeMjKxHmcCoM8aGww6HVq1PQ5hNMh8u0v
U/WJBFFzEzSJf2wqr7kzYQtvpn52rgo8sUPTp1fTWD0iUmpvBougFtckIUjRJgbMWRtCEJIzTacS
j6oF7+xlprGQQNu2FOy3NihDk30s5ya9XYvQuZ6X8bFIDGI5xoqIA281dtaa+5fWA6BsRdWnDtAT
rQRBd7Me9n1ae/sc9kgf09Zcn2cCmDEvdrRc1+eW8O9BGl9W2yeB3mhXOMRpf1tl3TmzBJLMtXtp
OtM7GSx7T8VSfXNmOA7YkONT3I3+JyLBCCP24Mwk1Hlrwy/OBrEezTL8KOOhe3CV5M0CTW6T2+wR
4Pu4lkOCUbekCAhZyp37ivZHti+W+KFI4/BgdC61ghiMR+eJ57GP12MWNVDRAm64Hdyt+PtQzyqa
577l7DoAIYDRtwBTI9473S1AiUk27bMdXVYuY+bcY1REZ2dugJhbIWxUrrNUMf7iFg/LST/2Cbm1
R+zelJ2L06jMw3qzJuGHEd0vzFfIo3OCc3fT9x2lAJxXNp4D1l8OgFfsWN5IoEx6ceegWLeZgnqs
QwI8ZA7yNxpRq5BEIaHulzRQJ+P746Umhr6mbxRDViepY27ri95QgvKh0nKGthdXEVjnLkYEbpTn
2gGnF2UguNs/9vRz7w+9tX4CXWjsaRvUFw1GXUru7pulVJ5jK6NACGsnMUwLPhUAFKeuVPQvDf6i
T2zm5NBPiQtIzhozqTeSCMX1DTtJZQiQhy0/u+7oIwKHqEkgBTgpuHVmE/WXVW00nvD9IRVHaFYY
7bYF1WMwhmiQL2+7sYmQQD/G+kXGd1a/OhqM6BrpJuX75Izka8jDEvEKVnowmSs50srSTjQFLfh0
pMOvjuuqCS2x2sVo5h4bNzjooxyn8KjIFoaBsP46wPooa9hpZzTlRe/p5zBX/JBE2+yDYi4u1WT+
2ugT4f2h3lubgcoE9t63424omIveJOo00OdCXShXT9i60aFwm0/62DvmCnBQ72KpYDcyumes+1Ih
CeqzSL51Ud1fQgHilKAduH/6a1Vf2ao2WF/A7pSYXPRDvdHfN44K84hrlpqoaC/vG0PwFb8/1Hv6
udX90lRpf/b7Ce7XO/BX72VEcQEv9aHfqvPtffN+Dr6fiHQ5zoIL6zgaouAT5T6a7YqAXDXc6Y0G
ZEqDVK6NfjwlNdbfpPkxdf3vx+7tGtW0Hr2LGJehLVt27wfOiwwfwMofV+r7MbQHIs0mbzjpYzPq
a/btyn3bl2lNuA8qE31g3g+RPmJ/e84rA7JE0Bxu369WV+GAXH3s9NWsf2IZcYjwQzyZufj94m07
vgH9uANDxt1n9Ioz075NUoLMeyPR6qsKpExz0Xv6MtJ7ZoQXurOco4ZqdeRDUwbZgspFAWUSG+W0
BsOBAm69/YJ6rooQFI9y8EAnMh6iVYKP/Mfe354z2ibaUWNyNo5PAgT3xj4hfyKJNigE26uAhAON
xLZHVjp6D8GAuV+D9qs+hJp2+n5EC2BWv45onZTuqUOcqi9BfUlW5LqLfRThdSE0ijCtbIxOrekz
nL6NsySpUNTV+yBSwBmS17DVl6TbURLCsxHv9SEmApEpn/7F2jbvS9z3B32gSzpD9ITU1ao3oc89
f9M2lDSzgRjwQF2VAQigjFmF2n1/jD6T7msumHiWM4SotyOsDnOtxmyhnyzG3jhmfXoQfwzP2o+k
H+o9vdHjtn4urCR6rCY46eOph0tiwYB1/GmX9/9SBlGckr3hHAJ1kynUUOMuWYXHUX+E2Z7VB9M/
I+keCpf6jRlvR3HSu/pHzMN+vVY/pFDlLVtkDzDV6zj+FoKwOUbqI2HXrC56733zT8+RAMAU8/13
aKfx1fzTW8ysVSCYxT/128B/53VhJKig2snxTy/7p9f+7TngUu5u7WxOR/W36p+K3HvxJqp1+lE1
91u3q5Adt/13c1K3o5Kq2wXUyq/N2AFFfn9uStXFZimkdmt5x3nKr3C+FEfbVcdCvyxaEnb1S/SL
9ZN/exv98E+vCRZvL1P7ulQfPm7tzybRgsRP8X+/vd3b7441ojaiHMWVaY/ZUf9cb1z19779dFyd
jSg4UQynZpjoJm7/tSmITwP8MZ07t17241CVmKnNrL+4iniexCjLLGLqV3VzR2JZX2Z9c6/tlFGH
giPq5I+VmhugO2tQSaj5Quzyx2DhfW5Bq+41dAyAVnjw6+m6GeGTQzMga6pIwvJ6IeIVzj43xf6P
jX6IupWRVz+ZBgVZKyA4d4m6275t3iBr6nHd25wK/tLf06ykXWMP3wn6ov2hZhvvzDX90NF3hLQE
yIafYGGBt3PUyDMKIuZGZqv6s+in9AfSmyg1XRof+bEPJH7ETk0GYjVLSNStEQEhfll1C4zU3MLg
xsBST90DRZojK5zLZUvsJ2NfrCDKi7qn6r2ObJrLwImoBlCZiy+SzgxtItleOrXRe6Ycd07SDade
Db2z+lW917oAu0wsUYManOGoYiifLE5BU43Y+vHk5BSVEI44vRTVKVEUbzQx9aWwpMMoGT7346qA
wWqyuKrh5m1PyOgCrxCH3mruU/U5UfK1F73X8MEOQKJu0kbG1t66CRXmTn9wvQH6AX2SyJoNKXY9
XQ3B5xZqQlGxlsfTERvrxieJHlQ/y7gpNg4xFcDjmk+kFmgEHmlLd42s5oM+cQKzIBRqLRlP9S6o
H04LJ7xucLKdVymLi6CetWz1rubxlBbYqXJIT5qUN6lJmN7jGHFfeH9SjLGxG9qGSCf1Id43hZ96
x7Xz6M/8/rxUE4s+KqNt34WUSBxgf7Nh3Ot3G9WUQu+9byJ1ZiKd/TwUkb/Xb5Tre5fedeeCL97B
Z4OCh2Y3dLzxKhyj4RTDq5RqDq43GqUUy3hnp/lMyJ3BAdY/MCqbxUHfvITq0OizzQ+KgRFRPYY8
xm4MbYaDa79Yo0XASrQwGVAnn97gNkFaVJTRT4p9zR6hh+CtERqsZZOcm7qcLwH0xotAEcFi/4/H
RdRMBFwRi/sHJrDyR4xzZhODQNLPJgnAUV+Wr2XZjJdQBSHQgRsv+uF/PJe2WyOYum0x4WUsqw8N
EPHbISTCo6PHlQsKRSNFfQRuh7WYkm3vGh/JJk1xpofeISZkHYRTVR69sgClsxZKxLsm+1b4651Z
PCyi9E5OUJOl3Xysu9W/ImHkcSXD5tQlkrRE2/1imUt8PTWxSsRFgkYOxzVc3jr0b5hup7hihH01
A4o0U6wEmK32EJl6qHfONvftu4Bq7pOfONk5G2uasaP3kM6NqsKglxqFd5kyCpVzOoanNlzvsxBz
RdN5SICn8Xq03fA0NWq2MMlDEol5R+YM3mSWH0uXNifXi0lumWxgcXNHMl2X35ahaeyNoCuPDkbZ
jdu4w7kfBnz+iBejRtLw9NbrNBkMSsHL58kO7O3kTcsW6Ssht8ZcHSx8amdadh+obDVXkJ2bK703
ZM2Pzi7Gg2w61OOxnuQW9jYz4DdCrRi2a20u22bAWFZKBDllRJ6yEYYOVHAnuc1zWK0mq/FDAS0w
pzdLi786pXkcnUpAfOsIWAHD1SMYDx+bAeYvHHYpHUda+lE+FR+yBTqT1aoyCPRUmYpm23rzYbGj
4drylcClHohidKwUQFZS7Qzfv7Fx6By8xsT2S23GwZFJqfBe1sZjHtgkHHnJ3uwppOI5fpVJdQUx
YYKfFB+HfO02zsAmBAG5s0l6dMLxe2UST7KYQHCmeteE9qMsaXuHgOdPjlw+zcKK902qQDiKPkgY
hL9Ph+FrhRx6QzQABB8q60sqvrkdRdxy/F5HobmpV0GFPyCYHnat7Q43ZefQ/rOVwUulha95+tC4
Znu0GyUP6eya4tgs7jvg6+1U5rtVAJlGXNdgBgdklTUz/vbIUmqE/UgRfEu4kzxKA1YD0YM7T0b1
phKLfSDTd70GhDlAGsXpZSNuP9ertRCcEG3WKfk+YolD02czhb1ejfSHMAmpgwFIy90svU1Ham7n
FdWNbRMHPDT8x7VEtQjLO76dDZDpbuJJitGVv+sHmhmJ3/zopZpv2nFPKht/iM+tdsgA6rZWxN28
J0EWp84xsfv+FJVggGUQ7OwKWmCYmHuQKMFu5gQlZNj/EIriKkC3jgSoP4kcRkmWNd/qmWZJZdq/
JC//2737b907Gx3uv3XvHn+U5Y+u+0Ez/kcJOGE5f/+//8d+e9Wv1p1v/uZCHRGeZaLc4c6NnuhX
6y4Qv9mmtD3XInzc9tn+0bqz3d+wywrXdyzKoro/97tp1nZ+C3z8twFtPenbpEL+T1p3FuL3v7bu
cAIEAV07SGi2K0jq/JswwFtaWB2TLM+QS42tnvaYau4zOTbkL/GkZ12VbdELXwWRz0ZDmur7fEz/
2CgWqkp6HqYf62mZ3tOb96laOWAsmcE0ULjrN3p606kJsIgiVjn68duuD7DcyoP+WLqhe2KmsCnV
8stTsx+9pzeDrjIMQ7qg5bc/qHLVxdR1Qb2LNz1Y8brxrJ5mZ05KkdC0a2tTSYMUGlh2l5iUl8Zx
I66+KNs7fvYkCYygFl/PG6kED+vVxKx2LkAemsKDDrGGJM+icDb3nlteJSs3wqJrll2CliBVNOUs
jl7MGTPsMtefWkjhmz7zXo0PtiO+FDDJbxdsSxLl3yFz1vAUswDZFgOKmBqQcy/Gu0mRneHaEviq
aM8L2OdkaHEEw4GORyaGQ5seBa62kwQWnShqdA8+GglmuBNl/Fy39tUyR+lBobnQG+EijnK6WfZw
P+fdMWECvKXE0ax0FKZPhJvHhwJE+TDNLImm+mAVzmfh5o9A18igAHlNmcxicjR7WxMc9qK42J0H
XN0hNxbI0kc/MuFRrRa3Q9N/hp9DoAeoWKlI2wvI7YW8s41Z+MZJLFUKi6NDbcG64DC1yuTaUCbv
j2kl1k9G/DCBWcpZ3pVQbTdODtc9FCSKM1+mczdAewqcbUoe9GbyDXMzeNM1+uiPBQy3k0ha1aP4
kIVwe9GBoOxGgpEjydzhZ8eiFfs3TlfPwP7Mn0YJfaxMrODS5PWdnZGLYWUXWHUebSp0motLDKPw
HCiHdKYjuHO70iTnBsvsgwcK/YDofW8sPvgLwOmRIqjPiqWOxeyLldQRPMPEPMwmGcBl6H6D49By
v7nJQLKXis1eK0o7K+mvhKMk+KlYeKo1zfqxy6tityjAe0nblEkZuOpksslWcl6j3lVh0x5prR6n
TZjW5zIpCUwt2iPM1nzbW+6FluSxLfJgC7jkAQn+vJmbUAn4fG6h0YL1yj7McU+4e+ZndKVsps4u
67MxOch2Oq8ggeuW3JCExsIuvA+s7CzJey79cdy6rfxoJeO3XBHyl7W673tBWhZqMWPgRsuwdqgR
Xp9hHu7MTOzNsAaOQS+XnlX3ULbIqhaAJXgo2o0h5S7Fx+3ybZQuruV0yE2CRLBv1ND9jSh7bIVd
7imWX4n11DjO9wQa77aAj35yK3HNLKbcdIDgNnMyLhvfrr7pmMJomBJCrFyCp6Iq3pXNkuIswly/
BBvO4h3t4mcqdsS+50e9yDOht4cqxcAE9TIA0zig/KdBCMcaKwuJHSr9gJXWvjPIw1upLtGPMaqu
PbrEghw4ge4rAgzAAD93U8D8xLGt/aL+sAa/2nawo36HTb47F84jIVBfM2TvBxD1UuymRvkXUPOV
lOk3QQhGjIgzphbej0GS9EAqKlnEKv3BsciBwKL8Oec0O3n2SAjztDJCsbghwvCKrCjEVeQ21MEN
DDYODzkrYz/jdS2PqUqgiFUWhWGROxCofApvMr83yzkq2ucsGqB4UsYAjBUfc4dLI2YV08TlB1f9
JxXZhus4GccYV/8uFDfCNFBoza28G4TzPZeMqTgUBtTg85iAWUO0tx3bNjp3wcdwDqKnzpMEjYC7
Pq0kHLScY2JYXOyvwNNiC8EYVKrlOKbEeSDllko3NhH0YanEj4Loj8jYtioJZCYSJCQaxCcqYBfG
DyDCjaMVM3KOwt3W0kt2fb6POkWpjG0ysCGWBY77ZKsMEvRm5IdEUb6dVUJJRN0dY0WxNQDSHLzS
q/br1JxdFtUoElXNuAGLFquUgMmD9Urq9zj5P5C3OofRXSC54Zbc1ucBycBX0p7PNey00m+LZ+n8
NIoGsbchR+STyRmHcgS1+6dflSA8w/FktOZAbnX+OJPXS0umbY8lhn64xLF7J2PowGWHktUIzyux
L2L4XjfRegpVHIwiGs8ZIX1ZN4E/LAOLRHJvPFgMU7WDfTlfzh6rLp8VnBESbaCSZyaVQWPRpDyX
KpemUAk1a/ptrZm4ZjbZNWFKT9H6CnDuq62ybRyTlJtmsNHrkFBIp6f8Bs76ZV4ONSTg7WDMHwoW
HztbBBgUmo5lxAe4axXl3Cw/e1b4pa3EBM574C4Tm+ewiI9SAlZ3+pJcHvKTTwbqn2NLT3uSjkCt
spKwSjcTsR+BCsIK94VXgYKFiLeLeyWhvCJqBuHK7ELnitP7hVXktntqC2CmBnOQXb32IxbjBSHQ
PMMQaIpNh0GU6lzFKbzNVszXZUwQBLyMx6bgXrRaU3jEqtlts5JBY8rAI5BqVKh8o0UlHaUq86jD
aFufgnG5qQem94QAHd2ViCQBLqhuECc5npq/lD9LlacUSJKVypiMpZKbStQtH5YMR4jb9Uiu0+V6
xEjFtAEQtWk7D8QU7VNjlVeUYa8Yp28TtyZvj4CnViU9LRjXSS2lfDkfjU7A/cep2Y/NCk2Oa6Ir
u+QIUvLBMOQpkKycSZIk+gGWISzdHeltV6kpbr1SfuTKeRYKat3UNY70LMZBTPKX3mRMJLKO7AHP
AuzlI6vKKLzEE9OHUeLejatuh4J0UzRTdS5WItx0jpsdW1/pT6c7wbJzHkhAlhmD+prl9zFt8C0s
969UQ4p9jel0jqR9pEQ9M9Y5jb9JCvkoRlzAZNl9Ef5IaJQK4/JjSSCYKKx95JcvOt1sAF90GTOD
CnVfFA8CgfuBasA2SjF3J7U8sRDaULxsDmHwPWRFuJcmmtIkIMmV5jJwPXQ9k2F8UxEkh8BoPkT9
KA9RQ6XPNRyCVaaANqLrcM8KclC8jV9tHSTXtDwRsWHWTmV3XyIPCAsDgOWmFZIwd6HG73QiDOWt
G1XimKbe9GAHKCTe4gTRIvSbkMLobrKZVWf2gwvde2eobotuGos4jKB2E4+s5CpFX03oL7jyjpga
PiSi28GVNk+6QUbt9tGm9rpl/L8BRTJfPNsaj3OXImmP5WGa4w86w3RxrHZLSQa3ZJpbpwqum+4p
UgVrDlbuP5Rdv57t5OMSP0UtdWRcfYjTVLHaDaBlQ+g/e0GB33pEU2E2ZBHOIQp+8l5L17LI04xJ
yFUd7CIgYc/o68e35vrCTPowzMYNxRN5LgYCrkIV66vm7hENkY1YimxvpuYPolQxzxdufG5UeCxc
6J3bENKUh1j1+2RsdgJi2y5WeU66Pae7dUX4lWBMBHpMlikDRDsuEmH7kKsIV53oA9qW2x1IHR5j
KpUTwDrQ2UOxQTvbn1Jz2K8oGw596wL3IZ4Outu0w/1EKq5CO1ZCuHtoVV+LhFbqmqMlUPVBj3lU
T4CBjMqvzfixSP0fU8J4EYvqtlRxOZWVX4LG/jSzrM+a7DFpDIuyDLD1oSOOwk7dlyChzrtKLPoB
lXa+hrDZKRayU3E5mVH+tIL25Q8Hx10Ez8wDYyRQ6XVVEhOTwRsiVOHHmIXKcn8Jo2zaLiL+2c/5
lTlU9qUWj7Vv2eeotxf0BNwKnYpCskukO7lpsJerBeJuRc5JGVRAzctHiX5uXwJl3Ii69nblnN0b
jWyOEu4s3pPm9Na0zquOFIux3tZlt5yL4KFdXA9iGJspes09fzmvgLwPVlM+2bZJC0GsZnCMwWbC
2qyIgY5Vhq7sjjYLN2eKbXqd9RdmFAH5WQw2nrPre0cZRcRKB2SFJTmXnxoG2wOA1Lhe4Bomzcdx
ivNjNXjjleHP22X1CacYToTUGZcu6V+YPTzlDXm3httdQTKD4E1EIKI3McXLxXIDUuhIYdwN1NYv
AzWhpKF83Mlh3pfekG5qBWY2CNQ9e9VnFDXA+FXQhr6onam4txpitAMlKUlVY4FqHBeKQ5QtCk3i
8SKyibzxq5fSNsJDbG+JG2q30ZBf53PP0OEaAcMKCYJ05bi6/bQ0WBFGJ2r3TPiWxD+1QYSKrIDd
jckC51VyWe4KmcOB7Xk7UnEfqyVyD33ax1dQ1sH80UbQ4Yqhi103iL2nCPjnNvZWBjxV4ZcNVDaK
wmARUeDxfw/wSvoBVSeJKij4u+CpSbAmRqoHo0/zJSaQgYEH7aP7xUusr3FWV9txqa9Ty7xybZuM
gHa9yiPJREiam6SGBoFUVl5awZTakxT7VEMry8dz7HwtyqDbWFUx7hr/ZzGQN6I3QigZZijt+6lY
OUfV2hX8769NXg9PxFnPhwkg/tvzjSsKEH9jvdeb0PUwKEGyvsboryfp+5WG9LvghZqduTfoBABl
wQmTEG09GzNug1X2O/Cq4xuLg3wj9JCZW+G1zbYuEU6HOG/mLTT08dB/ThiMUGoJ55I0hXzbyyYX
LUbDaM19CHO4xGUYlbSvS4MAP3ume9JHE7l75EKi6GBZ6TR3QRnFR+E23mklQ8L7f+yd13LjypZt
vwgdQMIk8ErQiE6Udy8IlUqCNwkPfP0d4O5zave+3X1/4EZUMGhUlCGQWLnWnGMqzzv0y2t/bq7P
ZQkjyFAbq423fIkq8+DgJMlDgViTbB7sU2Z8L6x84jsG05dFX8WflmZrUqLzXJWOd6ugPu6iJVe1
9GSwbmHEYKpoWzQLMJSQNL4NyxwTfxDsn5L0ViPWvyu6+uZ71dErICo9wqtdRxzMrnvPVkwd/lIb
LTOyYLlKGhHVbqLa+XC9QeuL3Lkj/hnFKMtGuZAUUVpeb7T5Xpmas79e1v48LVpKdM6hiTTGg77c
zF31VLSWhzAEDdkUW59BQyCqEQgIU5KDKmGGsZk5RkGllft5Todj4fR5SeosmafVSKLb5GRbryBB
hRT0QHhb1gCdq0vkcOTk1t31Jtf0X3pXPtrg7EklNJ4VTgounIQj1R5MjiQ+lrWNkkO01a5uBJJN
29o1SbaTEJXOmLSkbxlhsTZT2Pd6Ahg0S15SGvHvY/GAWgpXHYqBogzXkTTiT6vv9FWT2c2RROH7
qKjlY1VRGpBnTX4BpzpjwbvAi1lXo+x3W2u7wFvAJVWHxtaay7UzJtMGHH5JMGvfP3WRebRlCFnH
YmOAjyU81uJj1vO9m3rde7EgsUv+VYn52lSJgEITEHhGtPER+zF/rDD1h6RBru3q49627O+2y54i
Pfdu7E6ftqMpd9HA9iyIEELPcbyfi+IzyHPjq1AMRJ3hdQI79FBnTsgcorDWAvYXhn1I3IByb6tY
/dY9d17Hiw2sBClHrzDBUl56e7sV8ownrNx6+TQu4TXeKa5+GUNmHqvLmOUklra2WNdlPmzr2Ftb
EStiOc3VPkEsDhDfABgZAsAMQ+oJ0oyZESA22rG7XdeqUDdpUNenIRiDU2glD/YAsSBKP4Q1ruis
k145mk9ADT/d1yw0vFuuiuG6bm3jKbI1QKCkDo3oQVdVVEynliHIdtY8ewem0ztF5ZIz2rSGX+fm
2gtJuumjEc+YTYxulUKyMH/qqJj3jg2NaqYcYQMCHCdrgqdynqhidQqMRFrjWQGr25it0xM/NvwC
wNxc7KJ5jZCH+1ch3lUb1nmhXNO1pA5cpubaMsGc4jRH69xsoX3hWCAM2/eWlN1rxrxb4+csteTp
+hS10HS4U+QS0tfiZpq6HtyRqVaZmPV1t/SY+mWe3i43GiMKD+1bCjSdQcgMgtTgAMwMvdxCo39O
l5W77okxCs0loedfEp5J1Hfs6pFoLk+Ja9O1Es5zO+JHvOqWrjdXEaTrkDNM/I0fL1ccFcFpK6f9
9fWrzKm5iieIfK25co6VT+ACxfVVqnvVPF1vxNgs4WF0DXSE4J0Tobm26SAcrkUP06H/vJcZSYZ2
2Hi57nRKtjUyjwwEtkZxM3KgOIbx21ButCOhBs6Rg/7DqbyjCLE6lj0NQ4+2SmAI2i1TkdxUIR9e
P2YEirYeqoORHaXqdpwwBfbjiPVDuwMsYfp90BrrmX7Byhqd734aSae03CP5wAbtv0X0MnSbrHyI
QlyJhIIfePcO8Ff65MxmwuaF7nEscqDkAZyKqlSXRPG9emURtKnsu1CEwaYPnMa3pyE4c7Qywp1K
lshSrKONBma2dufoApMKrFG/Kxlhhm6GfWYRVNXBsIa8zlIT3nWmvEt6CxFjSmyxEmIvE/mQhskP
Ta10x+edjrgDIp2grzmGr1H1z2kCI9xSUAndhQO2DLtqPoJVjS8fglYhNm5jTNua7MPY/O4m8jv0
GJPNEGKSE8GlC8dd6qV0epoAhJmX+ILmIstjvx0Vl2gEdvBadjQ1TAAIOjFsWtJvTDsYGUeOwwG0
EGu5O6H+j/ljy1nla0koFuPqZYBnr6zBPaXwR9fdLH8VqbdvveyUQ4NhpMGv782v9iAPSbpRYkwv
sLbp0TmGva4a0mH0cl3R5IVTrlPcpA7/u1vWsBkr/kJdhkT7OBooSSlekw3cO3IlTaxByqxOIs1p
bWqgj5mQrnOhcYC6MaNimr2GxVLuiAE3NZVW6qkzAX2UGMn3qNPTHTyFrJw2ulnnH/GAh1rkASmo
GaPNdr41Goa+REasVKs90uh/3KiA+UtlvPUNbd+ljC2GT53d9SoR+I3yOX4LqYoemopfu4FJuLLa
nIYz5SBhn49sBBIT9iQBTmEcPYLsJ/k54IqHVMQvqvzJEeFZUhOj34jO4/JBq8lSJ5mQ2h06K8sR
X1K581a2L4WXAVfM5TOjH6KWiE+NOsvayTY7D5JWiOcEKYVfdauI8mawoBEQlRgJ+zm5byJD3DCz
PxObTbeM8G2fnDG3Hl/JSpB7zZieXDfbGs7krUlLo/fY1+ik7PU4dWgtzLGlmW9U286I/EhLgpvM
dh6EYCAQE3ux0aFhzoZzdmjFNY3O2CSv6kPeDEAZsgC5AfoFDQOZqI2NztRED4Z+PTlWsZ40RSNg
sDcavBAmva1vhYx6cs/0mOV+a177m+RSHDHkioZamVEYv4fRXdQRnTeFWFQENled8mBF44QGli1p
HjtMlZvhZOSm8I0GzzSajRWFtOKPpbOoBAdXqz/s2voZvwqmhKssLM4a8OlTHkavRfLFTjWieQd0
HHV9N7fZGsouWzYcHjE+gtmja0VG75g31VNjcYDI+VHZust+CSM+tvpjF3/gQ+RMG5zAn523xBjA
ODMHb5sJjGAa1usucw5V6qz1qpy2/UBLwIoMgnYJ81gTupfUil8lTzCevuGM7ddJaj5brfgVmzhI
FThXzMzlS5HTKkdUna6ASB/rjmzUFsr3KqWbWEzGE5NwVU9kyHPOVZ31FMRefUPk+gk+ABS0zvK9
ZC7WTk/xk3vuNkqmiIWi+AwNRvuVja4/qtEKMDnxDfUgaYwMS+hHaxK2WmQlTvbn1GI8FBPPVMBu
dKX2oOtB+xhZ4rWcvPcirYiFNyJv17KkN5Fzi6PrJ0zQSJAOba7cimxyNyGa2Si4GkVUUEnYoA50
czBQGbUHkXIHZLHrYiNSbQlVDrce7q2NY2Jn1kpAnIPhgV/vSZTJiDBptGZnB5giDYKOkkV1LUcc
eS7w/pXsd9QfX5zs66jW+RiLEWeXLthck3ctxcXMj73BmaaSZ+QZ+sqpq3JX6gwrmhB0TkbIBHvm
/exWhOai9IB4RwMvRcRX1qfUm9vdkG2pacAuuTDra8fXzQigfX0GQQwc00gfVWX+iBrgHiMTjp3h
fZCthL9CrHGusnP0hM+N1fDo2MD+UPvyZ/B4iz6q1DnQhlWjZR944ShW4vaVIYLtK1NcEjqE+6TU
IFfidYNt4vqmRQWStZcxisiB7+fcR4Yht2BqkKCswPxra876uo4cv5UF3qvCZDKoym2feV9tQApY
NFfOOUzmfb+cUA09okAjvs4j2lhVbAfsilOE60SDd46JDYuLvWgrmpE96NQBf011uXEddz0UQbdh
W85RWMA5lB90N78UUk/AvyS5DHtpePoTJF/GQXgwzaVIDM2veGqP6VTqe9aa9QxW1dEXB5IMN+5v
uTOKHIdEgYVLS5aWUU+PnRjJSNcvmUg+mbCpbdwuCeqStczSkse6TB0SDdKHfuIQ00cGdgWnNO7K
qdhkFWlD6ZJF7zTjkyXLQ57XydZV47hGKv4go0pf501bc3ZFLKrSLbd4X+PW9WfmRoewlluMJlhq
p0UQR7muxpwIKONNZeRUZsJJoAgZ55gB55AVn9YXqCrzVlT9u9bV8aq2S2uP4cifB+lskCQ4JAE3
JbFgYHU7EI+sMdJXuoSxOPbHNmS6MLJm7IzFzR/N3cbNvV8lLSo5MwrG3Eu3x71llgs7cmkdlr1V
Zu6u7a1oFyw17p8buahHr/rKfzz356FGMDvizkWBqAroX1cRbHFVvv5ND0sXQRG5E1RAwhbrHle2
/1Qm/u3rgc0z/84zMpEX4ez1a/5296+3W+SL5dJMcASnxzV92DW7izEbM1O8f6lwr//3z8P4Ksq9
iiCvT/7trf88vt776/tNEAeW8F+W6iAhvn7xTF31mlf15GAnqNuu39pwIuMmn2F3wC171mcU3zJc
sn/D9oum2HTTQSLAFueWNwXV9aZKnC/E7Td9/xor9LHkDxL5F5W3UuLtUcV7Mg/TR5SxTEdSnlzR
2TeamOlYLRJeonyohv55t1DASJXLBget3cdVcnlV/V5vkqvP6Hr3LwHw9W4kPMWYZ/l0G10mh9ym
39tbe6iq/3z9+n7yqtu8vpQt3+1673rjCESGf73TX09aM7WlA6K54hr85+v+/Fh/vdefx//d1/x3
z1la6+5ls7tKT+1FiTrQalxJazL/EqZelc9XDfT11T9q6D8Pr89d3+B6788X/+P//uPh9etyAEfU
bXwW9TIc+Yeq/I8o+29S8+uTZlWz5/jzerl09+OrFP365PXx9Z6j2P107h4OHP7fjkOaeTV3SXZA
83e9e33pemPHa1pk2v7Pf//Ht7g+NHWElVdp1f9Xof0/VWjGkqn3PzMknr7Hz+a/KtCu/+Nf8Ajz
Pyj2XFdnNyMgvyzcz3/DI9CZmUKQYAS5zqW4/LsCzfIcC2q8Lr3/qkAT9n/gL7Qt12IjA8+PFIh/
RDX8b9EN9JX+QU4DZ2VbqG+kQOrmIFRdFGp/o/TpUJ57VXJZtZK6v3Ga/lH1DULkkDIHcv6ZWLlg
JYLqIQ+5nHnzdCqw68cgf/uJLxEZwtxgLn0iY7a2y/TNzj/rBmGIpsubChdcpPdPHjHrK9OL7hlu
PuLFPtUlKTzRbPsBzCByXq1nwghLP9VFc8La/lnoHUNQhGATiUGxuDgGhUBsHIyECUpXoV2mWpFd
8zoXKdvPqDihAk/Qm9v0PZtbuwY+XBYDextvRCqiTLiM8KeKZt4NbrrFJwh6HBB6OM8M6b8SzwNo
kAry0GsJWwJTsjTEeijJJ86MfDPLfR1TAcrYqDZuOu/Ig3rJaT7PRkrEjVfsNC1+akiMQ9ps0WtI
8CcqsGh09EjACInP7UjGC5oP5RJ4UVunTsoSGVu0dyR/D98cJKxq3Gy9nNguqvxYDho/gMCEX/Wh
OOf5pB9lQvdyeYSxV5yv94zaMYFd62dXWkTnsV+mBxp7pKuGJr+F1ZwAhjC410wiGcfZWDOP0S6F
XYZ3gTmHd6XSdkU5zKcZRhFFKh09xtgE2s42qnmWv78edmWg7iYLUHzsbU0xRZvYxiAuezq1pewt
5kl9BHoieA2DQrvoXsgOMWSjIDU3uFxvanfSLpUoyb3+lXujREwhCSpyM2e+zcOywxSAIdjKeU6v
1UYL+JSTWEtg1OWVQ1plU65NuzSp4wX7m6qQdCI4vP1WS93TQOl3qomCi2jjH+1+lGTglTXLZVCt
46yP7sZaxrfxkJEH12Uuhs+u82tdjLtsKO48R9fOTkqMOkTEaDeFcbPupN0+FrVt3TPB7z3GKkb9
rGslN/pHaM7B4/WBwHxhDWV/B/R7ZQyJ89zn7oopE+P+TGZHU6edljpN8jZXeoUgD5Rv0phvY9lM
T4HZvvRYS34lQ65W42xZ970TEFilinHD/mdAr6l3NCLgcWuh9q0cjQN4rG57ZVjQ59xyo2MWOnhF
Zz8JxwQpipXd0YcY8YN4HLVy+u0qIggGpgxEttLm0ZzovRw4xTMPFQJjXEAazkOEx//DQMrPBqp0
kYtTziO/I2dwgGHpEh+J0ZscUcXnfD8HRe/HqWt/uHO4rxiN/qJvDzR+vHhjOzw3kqihaJFYuo3Z
vKUzdNbAERcaSgBdB7LfRkLW1x6bvpc0dS0kLSWbskWnlKcmjjKbRKPrq94gdgZsCD+xpIvTo5te
ZWO8TqlW3jUWXaCxhm9DpG7og/Tof+efmlEFDyl2OjRG6pjlvXfbjKiyQsPxdtkYuycaILFPF796
ipxuZyd866zBw0DLpn9yA9JKnV48e8I6M8wNP3MtVqs6tOa70tCnM+lWaMVztJouJ9uRDZw8jO5M
oyPzxsdSG8bHQoibzvYyf2gKhJnL86Do501LiNjm+hWyqb2bugc2gjzDxyI73af4Cu5tqx3A58aH
P0/xWaYYJ+Jj7DhMNMaietUrEzmYW2qb68MJsSK98wWKljOVGPrs1TbSC4kZzT3qufR5KpHEp8OH
Q/vojLGkeGqK7DYumvByfTSGA5EQESYT+s0MMEf3iRWIGpXA9BO9b/0VBRiYGtt+Ir+mu6tt78VG
FAoeI3sgCze7b3G8FEODuMiZ7A1Os/xs1SMJHnRyCJFg4xQKpjMV85BjIJ4sgsGo5125LWVgP1aW
UwMkD9Q3nYGOqcWpV0B2Ha3ycG1ATyzYoFz4/NgH9n3EYACCt+6VL6GlNY9aYeQwO3X2Y0FcbSUA
k5vKMS8hgsrfrmtc3EzXvkYaVhDPZTi9alZhHyA7s19cHq7LPrLWdafEviZs8S1beouRkb5aYCjZ
PqEgY/vivg0e4fM6h9cK6YCJ+jgs37oNl/z6DfdScMTOrdDwtT+9xvkkHONSDXn/4pB6udVjI9/X
fWBvkQDiLwm14L4wbPJyGub0QSvl2u2VdVdPTeH3OqewKlymxh5Ju31XBzeOFVUvsuRDycHXHMe4
uA3KyrsMM/K5KJThgR85eZZ2RiGeTW8iWCBnVhg/kirf3bt9TswEib1qsFirA2i/dkkLTSTtKVVu
f2elFQpNN+lea1ujUVIWKHO6+Hls6sG3ZNHsKxXHz6JWNJx1fqPrq8xsZKpREeTzPgx1AJbMh+c7
2+nujXCJ5r4+tzws+qQkN0R/IQ6tPbvLzfXeUPDzAEWMNu2Y9sdRCjazyz2S1JDwYu8hByIYNyQQ
M00rWJ70unHWbkwqaCxERSuMBmzu5eouM4YbmTY/mEiNndd3lZ9ZJomJ0JiE5WRkEgTMNdEt4jGx
ECt77o2J3MPnwCdoXb2bjjHs0zi8iTKd7ksZbyct4cI+oM0WtQxOFVQko2iTW0Gzrr7LkaXca6yy
C/vU2GrOtzFTEFlcFHa5Pk+g4Rp17BcqkBPrj0MQJ76RBMbNbAbMol1CrMu02pumeg+9fGeEvdiM
fTrc2EP9i0V4Xk1K8y7hZNEyKrtXJdPk3FvjpwW00OqQd0mb6wM2b3KTp8eYwEXYXQHJGACG+xTZ
sbSs9mDKLzklT3OiWFGZQWoRPZl6vCd/KeSO+sHg4nddra+Z9bd084w72qJM1EX/2xynfQb9boW8
O962GulSRDWrGxyJOKwsEGKIbfUE7WqtZ2IrnVHBJyWWKIoSUiirr7CBeMDZ+qK19rzirPFsE2F+
mG+82Hsxlfgycu3cSv1W04PR76x3t4p2MNHvO0IkV0k2fMsOwiuzGPKKYuc57JoXEnZ3DcaEnepS
zI/Td1o1dHIyze/a8dUOqi8YMb3vzeGRUkOag7HWJ33dMsweoug+nMuO/GN90HvSjYOP0tNAG/2G
W8LB3HakdlRAy7qAHnRt7FphbaeBRqjNLNnv43CRxCZYl+37ivmHyr5QBL7NFqq7rAeTS9Af8qRT
YGQHNVRLd994LVv9EdnHA5p7DxIG55P+M5DFMkwvwWRuKsG+OQThKrRD2LeXYGbmB8yKo2kzU//N
/d3YkIFeEycoIu2hN7XPBTSmh/q+oUOVaM7NJMublJV45YrxCTESYletaoAAwMgHSQNAZfZJPoKp
nz0skRMinvM1Qp7Fy6nWnP3IlF26FANML0LZKYOTvRI28Y5kCCOb4cw2HdQl5jq01HOJfaT1uNab
DMzVRS1TujpqTtRP6Y5VTSIpXBEkTrN+8FBnDs0ahx5uOAGSPlAIoeWl8WBp1SYuwCI4CsW9peyO
dRaYPCSjJihuM69/l7k6ljPmzVavdo02Pemcj+u2HhL+jOZNLubTUJHqYStORA+aLhuxRWgFYnVC
aGomaeG3oK5XJK7t6qh7nNL8mOsJggFXr/1rFkZQG1sOdTxmrhOt55Cs6dK8pV1JT80z442yk/dZ
mTjPAGS2jRv6Hmih2RM01pr+pcnNd+xxyHcM+x1N8y1h4kjEXEBGU/StLM4RU1NffRXTr+3QTTrP
Mvc+pGv8StzfXAHumJ7zo1axvWKAicXsx82nXwx8TqJtWp/cmZow5O4ubUhOIrhjHWvTZ2+6L5Nh
fffO8D3F6mRVmKWQ8eZlfrKKaG83fOR2Fn1FdnzfDvSRS7v6NMBEnWQ0cflC+K1zLerj6gMMnId2
zt259nhTRtGZgvmNKenSUYbj59y6lXefiemuLJmLT/n4rrvduQS3YUEdpDRCfl5Hv/GRM6jgAISe
j5awbLZ9l9Qr+saXOnXgMKGfsUH50GWT2bp0m7ugQAM31AUHyYxL22RQN2jDnWYkd9BbP2w9Bs6P
60ErolU5znSjm+4UwolVvRltQPj56OyTOr/r+6Ai1lYiUyARuM7zS+h0LFkRLe00whwRhTBAI/pT
H1aKkgzzzXfnDkQgYzhtkPjmySZKCE+laHBX8+ykN+YQX5pMtDvH6O/cqVuVWf0R0JgvNYm3pzeU
n0GRK8b43Kl+xENjGDsnDteGpfSbSdm4FUqSCLDDWgwdwMRp9i37fdqEVU29UQqqJfbHhsvfwJvH
CKY0KDqvie5kTcZBWf+kUwOqqjehvGXbAErlV/iQPLqd+eh4RfyUluZrEHBpR26vkSI/HHq7ybdU
Wc3e9jikCq9D708ahKVaWA1Wdhpq0K9BPKVb0kPJplJs5Rj5DmcGlvqDlj3FWGJWwq6sdWaCTez6
Czs/ax1OrCZhP05r5cUHa4o8JoRu4Ks+sXfaiNS9Q+QftTEtare4yHRCM+2hYMcVfUz51I4avymT
zf1k9uGm0rOLpg1irWz3Mgxug7piyb3wgO5ZNYNHyHaMjzoQWtr44dSy27NP3NsRwJnZdfOb2k7f
46QUhzpnF180+m/COVDAZRrzBQ+yXGUyVBL5tM2MVr01AFNaEsAnNv6PjIwXG5nzKUxz8MOSte8D
m6qFXNqab1qXfbPDh79SJqrIMpb30RQwNStcX9XuAywWNhO1+aILh8tlnYmVBisobN1LYxf3U8AC
j1363HRavymSwKW5ehy4vNKQbw8MntigV5P23EAJ0HovJvWR9LsMjGZtD+eh0H8gHZKh18YQudM8
3BjKYmMdwqXuQEPUDtQLTAoLM+Pfj69Pmp7zmopZbq7PDzm4CaeZ/u+vu76ckPvMbozIweX96oyj
O6YZ8Y+3vL6oB1SE1qifrm95fWpQOCAUZMmZRrMfmGFxhLyCgQhJv28Nu8a090Nd3iYTjaRi+I5y
itl20t9oeJxjYuZ0xIlauy+b9mIRquLS9mF2gpSpc95s7E1pNX/LZPpWJhaRDiF945l7cxi+5xTy
U1lGS27SMY985bUjAq0FRCAsaG6W+J4mnz1ltK4r41xOMSLK3/PMqCvLuAr0tnFSlQPEAo0EI1rd
ly3a88YlRzIvkevBim0P/YRU73pvzgKXrD8lfdHJ7qYbdHBMvHi9ido2386D/axSiGM9wEy0ZM5B
b7ObfrBQRVUS6Tt6nlG03iopiaLSLQiPzKro3QsIoyswrQvDjccVe/xD1d0QZ3Ff2oaO9g3hHTMf
UrHpJk1eFB1SJysWWQZULJG/ZtYcbWe5+Cvx9DA7SD5mF4Nzb4biqPcmrq3lRvz7nkP/j1Iq5CQe
8/To9jjLGHqsSCZ9zHLa6o15q0n7t3DowemPrQhfsiE8Nmm+bmPjjK/iCwHJs0SlFoHQFONt7qyH
ND/BA9gIDYmxgSYsmc+mMZRks4hTqKmNxfhOdPo6LvtdPCr2M+ssYtPDscEmZYGkHoOSQdJiGcot
tvoyvr/Ktyc4fo7ctJ72oYyQK4MswCd6v8lB2Mdk3C0lgm1TztYBrsTsvjPsoywWZdX9GHZodBRJ
psyHY5oeOohVRDj0/ijxEZMj1VNd9GGArDcVo6xmDvsFNUo3pW5pNuh3buGpNfHZqQhuzG649fCc
EghKIZVt58Y69lvXKaNVqlUnzF67fEQR1SmD6764iCC5pOGo/DHpSPAkNLxnQ82MNuXXlBzBhcqe
yo7GZZmBx4hpgj1NEyNrRIOvhtbvAi1hfwH0QlwsWQ9byNy/Apf5U50ENiD57E4ke1Nv8YeY1U9a
Tb6HGNsl4OQo2u5gO3QEXOBp/eiVtxUL/2qkakEjuhfFOK2yqq/2DTnZo1uh1u1OKg+ey8rR1/A1
UD5JnOzVZbIKd1db71MQPGpZhAa7iQ5lctfZKFXbppI+LBCbutFARdru8gIXIiaW7VDmr0FHcChp
SH4WR3RYo/ipsnZdLhdJFbsACg4O/QYuSw223nBXrtcKv3bQADTW9IxQnHWkr3FqqPeItoM7bwJ2
TKu8br6sUh5a/DEogZKvpMxdfJRUrOk0rMVwJmH1Ywy6+mA2HJxL9Lw1VDew0yM/rzAyA9T/PU1m
dxtbVI9ADcaUy1jmeq8J2SiroOueEuKLpNNBRCkGxrWxn7TZ9+A0r4aFnBzMfYtKGIlUyshXSFaG
YMCT85iJWsAg65D1jJNv6xpUH1x0VgR0ceoECGT7qMc7WGgPOXFjyI0JCJ7u+7DS9kb7BpP/Rmtf
OxkfzKjaDJ3a65n1kBRT6evSuB1QdvhAWhdLgP1Ta+ZZM4INmNpLqaYVFfo5gxS5mgmqoIdyi7br
W83xe5jcmYZ6RTtRIVrJc6pJB4Ojw4pm2y1ik+jk9UH43lXll+Gke7PRTqPVXYLwBVDFvdlThbim
8is3uDcQ4a9DShEgiY+q0V8tOznaY/EYCpDFGWazLD3OKA2bWmLUqPdWW36makpXegxxojTRpLdp
9x5ZHgLA2foVJE6+wsYw+7ldPkVR+pjP1U/EQiFm9VMhCEI9ck/017OUxmlsAJeUxS8yb34FLAqG
kf+4nnFuu+owSfkxJdVHNy9RPvW6sQpIxyW9/94o8y3aa18SwIuVeiXea2tMbrx5fmpc4xH9shVY
0HC1Z/xy95nrflQBcc3N4g8ecEnzA85nd4Q9PT13eetuw6k8FEupGlTFT6u1eMERIpiBCeEw/uxC
42J5DAxRO6+MqdiWs9zC2kImNodnLn1bum33GZIazf4SXMIqLIIcwe+mcdtRvTlTQXTvQBheeI/C
+8GxKMpmOsWwmVxbrZ0hvcO3QmpurF3GlnBlGwGjZ51jA4dlbMpHlTiJX0972xxwJwYu3WnjfdC9
hwhwRujGYiOpDfUQbdegMC3KjF+3zAjWxdlFP2Sigs42TkjBM5fj/fIn7vLqycuI13ZYEVIn2oo2
+iIOF9VWVVLm8CtETLENespNsW4nAnKbxHsWo3EeHB4UxrypZyA6Tg72286I+o6/+saezlYcYUax
tbcszt7N2F22ViCx5/SlDmHrDc9DURr8t/hyPZHajEO/+qH4eM5j/KKkC6+TFvEOXHHlkGQ7TB7d
dk0IX+oG+49aW036+AorAB5aQM2uzWwWnY7LZDqfhcG+CJIH4zHeq19lJkcMV3Tlo1+pd1Gn/woi
sGtpdBcPxi8sNyzynroLjZbzHj3ZVFaclYI/YJ3QwV6227h9kDSGxsmpoMUYqXfLp7/HaBf7bkg7
RBvxJYcWbaMFiBq6RIhx7fDBxYMZt59t5XyMNmgbaTwHEQ2Ofvihxn3pskcbn9g2nqAdDQ6ZJ8vn
FJjDhNwPKE8Tu/CjxiikjpygtFssCil2ysHRkYi55IFOD2HF9886srLRf3FBFeIXHFIyMYZDMtnB
2e665yEDhdroijhoDw4Llhi8cUcytQi/dthoL2KEHBcPLVfq0obmk+4S4mAwdJt9FLglTg7B6LAI
Ezp0xvtsfCLEeZkYwazyFEWpt6yQqnnHFvLpmOCz3CHaOHlvnNyMOjRzc4EHmR9vLO2WdZT40oBr
az8W9N2FheZuRmnTNshfJFAcBDROBw+dzGJY7hn2ExrckKsTzPNVi/Y4RnQrtYiYr4ksUytMXWIe
XFQ3cglnj57rDvhrU9cEnnivM7Auc2i/OuVaq9GaJ8658CIz774RdElb87FV42tlerd9yCwjU9ob
HVtbL8i2iMriBlsefN8o5jrLBS2Op19xNN3Es0p9tnk/M6kZpNuwZ2XO50+jACssuRAMXoImzfb2
QfyLtr3kFAKpY7V+YYr3ZummcNn4Pbr6xsolH1yUppu5IgzYkA8rp0FdiOPuJbK6TdnyA/SRLleQ
FOghed3GyMvwpOEqRdrer4xymW72oVqr3Nwp/KXb1vC+KG+eQ0JpqYS0ddjNPTXJ9DNG7VdeW9s2
ltSuXixWgYEGLQi2RMeUt7j0XwyP/VPXXMhX4eM9ypB+0lQOF62MzHXXL4SAjsCwOn2WMyKlaE2x
1BFx56jx2OuCLi0GrhMyWrYPSBNf9EqEtEFCb8OEDQd982nNjvLDvjvIoD8Xo4U60p35w0Uj7bX/
Q9h57TYObFH2iwgwF/mqLMuSc3wpuNtuZhZDMX79LLoH13caF5gXw5ataLJ46py91ybWPeC/5A3s
05lBXQUtvAxjfDSzCuwGa16o2KARNYylsvpwbcZJcXQkF5kmVv8VVCbx9eybrNReYZN8Gods2iU1
OuE+TneeD98hM+etsqbLpNqvEpsesGZn59Lnt6pnSzOX9hNBMy9JflWnsS0gh/fguHH7e+mNX2QE
v0/BV9cG9P+Z65UL4NtYVoDCZQQ9bHlpxa6oi2bV9wXYzhLNYxVha7JDGNF84k3Uf5CvmQCF2obW
4j52OmJ0lbltW3HHhvYxlsOHnQViNelg65SB3mvTeWsKMe2l7qJ1P5J7ndPfspIOEfCI+BynGRcn
68ZjUOhJs4IJyMrnGARgw3/vx9ilqZ6SeoJi0pZc0inZYQ0KwHewKShB8+AAJ/tq6rxxU/QLRcL/
HFyTHYyANdKRFwU2xN+kCP43CKY/a0Zm66FMH0XOttmmE7BuSoOVnSYgz2wzEdjAVkk2o9G+ezJO
8M5QGJskC4UiSNZWMz/jL5KsPTAEhwC5pF8G06Yzx9+d4CavsG+DDshTMGJ2HYoNjTFuHe+1181b
ESMziNWJJK3DokdfST8AD2A1UBpQ01e2gaZVzfdYTuRmsmZI8XWpt3bgF5shMRdRAcWk9yKFc+eO
AAxkQpcwsLBviPJNkXAeds9dSmhPTATPAeeudXIaVImi3rl2R237KCp0wz0LzFUxQ03T9i5hrO9f
ZM6ZzOTJOaTC8FZG5Jr4THoHJy8XmcpvJq4/1lfC5m8dk+wVh96uUSiEgGoMRX7Mpuk6HtrhUOQz
gQ+ufxxCLnFp2Ryppe9Ux7AnHeKz4TBtSPLxmGQQuszcPEa5hfI0oAzxXRfB67wew1bujS5DLu4k
u7KlRHCXFGhInFxgNBJ2nw353BqvqiHPqZYZ1JxNW6uTGSHtNSMaKk4TWFvc2/ZVvyRzymxmLVL4
WyY9/QLiMZ9zk1z3SCGlLu7B5xCxZ4iz7LKRIS0nBoQdpdLsupTJg+wGCg/gLLRnlwAFD9cCPIYk
znYp08mVbrp79rG7zjRDnM1MavtS5GRHq/2cXLV2eeuVDBYq9tkrI8jvhz4KXySoxwSrlmd80p3b
ztrf5z368InLjBu2N9IGt4IDItnzfB+YH1k1+46VumAcDzB85/TlL5MYI9WmEWARwRprOHpLiB/X
l/TiwZjgEnpfCf/YAwLceLqDkeIqtUp96k0JMGDNvWi2id/of0jI7Iol9AsAgMU1ylewBpUtGTrQ
8RmYR0bC+lUaUXvqKuOmzpoTOsGnYIJaJmVOUFG69pp8V/GWDpGKYtw94kQ0i8v8gHYI0ogj8SNr
JEczQIXidurma0ck+YbhzsrU7W3RZIw6yIKw8AVxdSALQvQ6YrjEjqkR83bO4gcnKJ11HZXdnhAU
8y6QEaNEw3mqQ3XfxxpbDpwCVjHnKZH1bnYXmB1DxyOpGdjbQ3wB9Px3ZltAMCGfNTcuqPsgJdo0
DDLjgqgA5ccCuZ97+hLs4RDvJKAnZ+OjjtOn4JWGPmHNz4M7HR3w55sh8vy1HXLpMb+cocds1uYE
b0BbphfExKHDngFhoEIhhLzhru9BBYQZ/8nZGalcg4KQVt9gPOgML70dMH4rnR2utxpxy3xIp+qu
nwDaxVFYbrICkouj/IA+UnBZXOu71qTas8v4TB6guBiZOEWphwjKAWMku7cE9dB+qoKRw1zSqDiD
pn6jO8hORDcRSlbyRrtgxY6iXLtNvGXy4V7yHtcxyT3QmQ+iKLD4M1w2sLH07UbbdLK53J4Qslrr
qu1/+colrNetcUX2r6ztFfNJ/FVtUK9TkZL84ZjBtgi7c7EPZL8Zmhg6OqCfMaP+zbp+H5LpTHW4
nbqELRVN+dqBy8LMEtOfzWx04VyS7MaK7UG5aXoa356Pvr6Wcro4JersFMLFWMGfyjokoUhNDq5o
/0RWSpsr+4MQPtgsUuqg952tXydX6L3RRcBHjN1fUzLchJ5xZVvpVk74ooOkf9Ik2aVLsGo8pDh/
h6eJd2P3+n1KPrSnwaajQ9ki09/EvkBzW5b5VhHVB1wAGktWpPfaKfx9gf4HXBQWz3BT8l9ju188
ZO6oAR/iZu+VAJ6qsk87Zspj+upRki6EbOKtY/xOWgoLUVi3H3MaH6ikTTEL1NuQP4VSfxhUPaMS
Zinn+ena4kHvnoU1ntspkDs50a4beuTopYLTkuQf/oT7JPXtE1jTT+mXVLTU/tS3wSMpjjHQzZ1K
ByJD6ksYah/iQkwiT9RtJU3c9aDsdh9k7WdmDRmbTyrg3BT1XVe7JziH4bbQ2a4WhrzKLftB60PP
VIVBoQl4MpYvDKaaHc0K/jd6ST+0003WYkYquHi6dDTWyQgBKRB6q5bLUhCPrPsgZbiOI85P91XR
t1uDK6Y3sp+sfITrqmi/GMUpdh8Ir6KSIRJ9unIiLDuynCUNAjo5wy46mu6avNwWLxf2kD5t3X1z
8kVNp8MNH4w49xBftJ9Iu9hEYadY2f6k95PjYLNrob95NngHElSJvnqeTeOziUb3qq3UsTHD7D64
Dh6tMS5PbYTpU6U+/c7owXe+/DwlFT2d7yJySNaACeQYj5dxXnGKsONqswa9nZdhZJ2h62CkIDj7
rDQ4qcABtEdMobmqfQ0Yo1Uv8BjMV1gO943j/VJeRsSuJYm5nswdq1ov7j0arHuHdAuST3DWsPVn
GlZq7+wXLJCZG6xpMzUbUwD5iLwAq+tL1s4jrALwJ6ZX/1J4Ka6Kyll3srvVlaNZGCgxVUfDp2qM
ZtvoahNF3j7WSCSntoq2de2uSiO/SIirR6ufphtLpFBiofTIpCHXaTZvaBzQw07nfaM2ac1ibMZd
DdwXGFGSDOZikueivmQ0RUNLgT201ypJ5WdcMGIbSdxO/XBv+DIHGtNWG9M2tl09DhuaI/vRkxeQ
51yzHA6DoE8v0+Q/WEo6926ujuHQuDD8rYeEWdRhNAnymrBaKc+39iUoip7B/pUVhORW2TDzRuvJ
okPouf28y6RpLCwg68p2go8US/B6atx8h2Od4SGODWX17Fog41lupznf8ZCg78pOoZk8W3Mbb8g1
+mhhvcLKygGm4H2bGjpkMtZ73Gvt2spdNGtwElYekIQjOhCTpeSdpDE4gENp7Ji9E/yUMAbiu4lr
mHnb1gXwGQCkc0dIp1dbNxZu6KH4JU0ve85lfpfkzi8vJzWpKiAQ5dhPGkkKcrjr4uE+51BAUUvE
qfG9+zU2UviYzvWLUXfhNvHLnRTwvnJle/ua67JZNZ+wgyhMQ+zyrq5uBm1zpeyvBlURyQoGgXWK
3VQZvwypwerrIO0rQrkflx3nZxLo8uImyVuluC4XtKshb4EXaIn25KA+OIELqNpgplJTWw9qJNRw
KxzKpyma3x02wwCt1n6FY9NUTDES/SrtJtmGmX5r7UauJS08rB/6a2iqfJ+1hCKFZMRsIK1g+Sgp
kLsBb6oQu8LgeJ2HrkV0i2ffbHixdhmuIyhwvP6UMYQ4VSw2Qrkz3WHzxaS63wg892bU6FW9tIld
hd+2U5oMoFBjnPMnek4eFoC4m3BEcb80k1eTVwIEauOn0vaKta3AlVW206+b2Sh3JvJ+JJ0xsaPO
9NHo4o/OxgqhlLhVkOH3fjh7u7zizxGuPGcJJeAwl8/dwOfmkt8N8U9derOmx2vPZKRVw6PZQ2Co
N4W1mXKHW6BHedmaEdUR//zIG3XjU7hkM5gLGPz7O/opiDX//7fZ7N7/b7DD952n5RF+HqaiFFr7
gHnLk5WW9fr7Eb//pqr/kwhBHz8gouU/zyizCg3e98/JFPOr7zv817c/j//3N0AucK4df17uP6/i
74v8+4xc79p5+9+3RADGN6KGenTyG4fjY3nX38/+94V8P5uNJaI4/DxxZWSUEN9/Wmf+Esmx3Ovv
g39/+/Mo39+ZYiQcoucgPYb9e+ST9RUUrTpCSLaPekl9sJa8rO/vMLEtEPT/57ZgXuJofv4mRWRF
V+0/f/n9XbSs1D+3tXAecQiRfrbc/vcRvn/7984/z/Vzv38exgMWAqszstaWTx99m3SWRd0Q3fy8
kNo2mEB8P9Z/fauIoTfJMOB5vx8c0jR+/9F7yorvhJAMkkTQQSlb0gu+v6QLjiZevvxz28+P39+V
WlyLrAx3/9z+ff/v274f5OfHmSqUvQ/Y6e/f/vzi58l+bvv+k5xGFh345aX981jft/3zMN8/hrqG
gNV68ZoOyP7n8f6+3e+fvx+q7Ig5X//zMH//6H897Pd9sjm8Ctuu2vtLhFtbUpZZLnF23z8KCZzW
W77886M5ajBo//x6MMGvBrs0XDouJrC07zv9fPnnNlP1EmIN8LqfZ/jnaX7u+89T/a+/s0LJa/p5
LPSFRGRdzd83f9/BrYhf+PvOfh7gv37/z5N8//jvr42wqA5T2m3/50fw87A/r+N/Psz3H/7zN9+3
xSjItoOAX5BgRUbni4zwOyynHDSjDyzcjb6N9JDs/i4Xg/NseDDGgMPY1dP3aqAW0hm5fOroOpmA
WbZ0HwqswplBS5Etm+8Yy0UM+IJlfWhcB3umv81pQoZ08pbv6NY1Lltsv9qSO+Ltec8XO6N1ZgbF
oykb8xDG6T4b+8e6S2g5GrQ0Bckeq7FF/deRdFXJ/qa11JmUCEhLHTVzW0y3U9V/AvnfZDF6AifV
7D2Yw9IDJAA5nyYAfgQ/EBUh94Vlfob5+GhVYbaLa0QRxagQFzXeChxxsrULqqQoOxeqjlcNHkfc
M1VMbnRTnKNlDqOclilIcSkstAAMsb1NCLDlZFIKM0Wv8OFqeVfV3XE0JwGEdDZJKvHtw0yemOOz
XR3FC6UJWxtNtObQUujYAe7pBCZv4zID7wu2+nymG8VehZ3ejWtDxWPmY2wldj3KQaSgeF/MYX5y
3PxYVtUZlS6G55Y0yYHoMjUBGOj6ZOtxbadCuY4jJlJQhaMNO3a1acvjFHfXdCXYY6S0AQ0TAGKU
Wvj7mQJI7Sa7oeaz87RzkEEcP0bMEOfKxn8vg3ZTsTFvg+km68c/reCDCfrwjZk649E+BD2fEfmW
8zgLw8WqoDEyO7u2ezNG9JSyb2nil7r/k0oKSNOkIhhnL9jLeSWMSh+0zfjbaAJAzj6ftEs7vWoH
d0tt/EwtOe7a2lTrXLefIrktosU0itZ2RS+ozPaOMU339hIWBJWByjyf12Skvbd9GG8Z3xcH4msz
hAgxeYyzRay0znfku9OEdXnjEbpGYIR34+LcB/lhXo8zms8IKwDRMvyjiU2McT8zg8RMHwUmYwPO
JW2zs4+NP1oW86YZz8sRZKe+Pufx/MUImzK5ZTxQu+/aEPKi7O53Xdjj2ub0WyMD7FfjhFQujkW1
ds3UZT8lrhlTDJsGbwhRgOMGhOfOcTNjP2cmemc9MRQpmC2ifHmRSYaYn4RNNGs96kGLF8xz+SjJ
NqWee0Jp+gnro4eOztgVUSvvJgugZB38ImzUhQIdfUy9sdMBfKnBoi6znDP9hPgUl1i5wvgTQzO8
EJBDW2ucX8N6wqvvHizjS4TA3uzESY6OZRbwDcy7WUvc8FMOvLZ/nCwwBxCyu4DqWxl0XrMeRo6R
/c5qq9vNNYUxjcdqZwTPkNMA46bEejR52RHUU9ILMdT1zCm9HvRAU9yybiKiJLcF09fO/PBql7IH
wznE8Ic2q58Q0+frkE6lH1Zvlu4vzNCKdeDoHWmqz8qUUKbblM44EQM0aXr2G9ZI1EakJPIpxh2p
iA+ea5jUyRYoS/cZ8FXtYlvLc/ZIbVGbmzIl9zCwoq0J4NZyEFzm+fQCV+dDRnXD1Fh9pvPrbEMx
FKhDzSRmdm8/BXX8hBG+PJWJBgx+gg5u+n34occu2NCugv4BjFVRkPvS/kMc4Uab/ls6eBd0mS9A
Aq6hXkbrwoKdbKK/07ObbhcKg67aa7JCiScup30Wx/4qmcv4MP3y+30v88es7N6trmQupKdbNzVI
VcYz6NNJxCTB2u0yCKuBHFllR4O1GTYRxwTRKB3quPSj50MiTBQhDDaLYzViwcKmVa81e8TYpGYX
+H1aMjaqXVN48g41it4OEgLOMkL2R1I2yo6FwKDjkOevA9jAjRXmizKedkTbFi8V8Y9rT0+bHDDn
BvjjvPEbk4YMOe0QHMctCIZnP7Xv+nFpTr/0PlPfOsmwUiKISOxPZWSfRWL/bmts3zRc151J0Esn
ChwzHeVaITNQEAhpAng/q3iKXi1UCmOBrnOY1IOZ1pe6BWMCG6vqaHS2NKzsgRcc27uwxXpnarvZ
joa/xHJXN8ytiLXz3Y0jIvat0XhUkAn5j5SZX+3Qi9Ae1QD3U+tI5tWNaAXmoVxdiozGliOOde1/
tEm1VaN7C6Sv2LhmfogtQS6y1HrTkQ2984PhCmTaKvIXsAFX3W3npOjagfltfIPZDeK+CX1DOW6k
Y/wOagZ8sh/3TuIwGRjQKAnIumPzSBokIJbC3SvX3nvzcM7i8qkczZ1r5QjRY+QhU52/JYTIKEO9
hqYiL28dxcHKq+p7NMCPcBqfpwXL4jbtI3iS32r0X2yFrobWMKmTOz8az4AtRUbD1WqRslq+f1YV
MhrVMklVDGV8l+RXiUIl8fdDAggjQan2xtT+PYzyR7/qrkffW6XmgMA1P7Ru/paNHBOpbnd2R23g
9NfxjIgIHvvWbGhqkTx9mxAb4DScnxly2vzArhv1Yc6sLxl8JPZqIuPZe5/0+B61zARFjiQ0ULQJ
Eia+RfZ7EMmTU49voIa/Uoa0feSAAE+OnVs8Ml9lImeq+wpXaZcYTMcziy9O/ODOCFLUnPRbYE4d
iIp574bRRxu0x6jDlkN3k3D4AumHFl+t284bzRUW6DoShtJl/GQitzDcAXK6WRJ7jkdIl3dZBGPG
QhixxRS1H0E0vRVtujTICK8eGdNjUovWxuSqVZxwbTbsU5137JflQuQS9mHRUdeVLFeVIK7a+20W
GI/M4bXjRR3N6iWpMkBQU/4ckrXDyveQNJJIhE7w0UcXq6JM8Oy9TofDqOSuPUDe3oHc81gkkEok
WK5WA2PC93hiMNiJ6pIEi3pBt1uznfzNGF5nSj3kHUBYhkKYVDh7h0B+5Tmg5myAwDQ2L6hCru1Q
33ZBvhbdcFfp6N0jlIo5BG2odMjfRBiiP8DsuW5nmlqOS2945thY2Fdk7VA2NNZARTOC7DCvOSX3
bjfNR5iPUhUXvAGobTAD4ZnhdOlefE1bjhjjEaCMuslTGiS4fPg0XfScTgF31M+/qsW4Uuh8QHrd
PSU04g9NzFQFQY/AtYDHAN15GfUnpFsxYB/5jg1mw5Jr73zip0Tbn50mPGtVwYSSaOnzBM8Xo3XH
QFeAhbrIUKcGkTBWzuzR5Hf4kAUfoxA4CApUVpvOFiSI42Gnz8JktXhAT11xzCFmQkO98tomudf9
VktfP3KBo5K8Cz/NseuuwSCvoX54h0DqR8Od2M2F3Tua39U0GQl22e69acNd1AdMNZKJ3yKZy2nS
NExFcqUIbzANTh6KsBpNYB0xPmPWhyC1yEBw9MGRGM8XEpWIvUOa01fowKmNIXDh64SYkybXLn6s
PhpuxjDlcKmTe4vlZ9N2nGtSZowJ6+soUX9Em9AetxiXZ86TbIMLgpNf1ogqZW5aSm9MQpKQKMa9
5y4C70qxGNFk68PoQgmyShvvbCfZM7X2c+A71dqDJIJMd/xNV4phS9CPlyDkUuNPG1CbH1GVcDX3
7wxyawGI1ki3a86OgYQHerdeXzBt8nOy5QJqMD93d2mU/Ol3oatPnrIIdvIIkrbG4clTw9aygYRP
hcG1VbAP9rtbbKgMe43s1qE3zsz1Fy2xcs+Y7aauZ6aYc9zv0eU6oEM3VlA+oSD6xU65XntZjezV
YuIvOGiMP7a0PxKVHaXPdDCJiQlzL0VlwoqKERPnBYXo7IGwarNgHWLKSWfv3HThI3GTX4x2nNC9
Tka5RfJOpgYCS6xGW91HCwLPRURSv41NetWV8/3s0Jzpq/faNVCrhojGwLc8VS6S0bGSTwFBDava
jKg7MeWjlcUAHqDlMEEIIE5hvDIfyAQgZtb7SLsiXvUkjLmRb+9cZ3q0TcxLKWdgzCecuUm0SM6+
PAQlmxygDHvEmFDFxB/f4dUx93nKBWdpUQz1trD4nNzBvURjcQYkjzPOD2zKsfbcZt6LAWOAkC6+
9P2r3Z4Ma+ebI2MAz3hwFTkFLtsxFimFMTDABzo9B4t3dyAcLstY2AznBBPqrY+dXwSXTjtp9w/w
qbeTtoBiRTnYxoaK0As5+pUxhVsKE7iBcUZB5XCxQNKnMuePw7hi5Y/dF0Pt73WT7ATPXpO3eJeg
rl/FtdhkIbN7g+SqlfDsDy8IvhLmS1gF1dGxh0M/2SGTB+u+9kKkU1aIqBj+mJkR6codtkkCwhcB
1mEMMgbj5HVZiCKF1QfUAWm1tkIkPIg7AJzVx0bqk4FAEdwN0K68ekrz8hyb/lXfAG9S1M+DDpnB
W3a98vPF8pduVqqdL7QCXiv3c0KSVBVzCkoLMZnTdneiHN5EO/xOCn2YGWr7tvWOvhOGoDNk6xL+
nBwbbH3zwECAg6dyH/pM3HUMQ1dTWpx7HEsGM8qVSsO31EN/gv7pUer7zjUZhLJ1h9cLlNiE3stQ
6Zx77rVrMfnMIr31SUnbNKa4qdh19IAliIQxb0N3eLJ748kMu3IXxdM9Drd+A9rgriC1p+9TCeJy
fg3Ce7J2CU63CwEFbzEs6JQCmwJzidPbpLbaTIN3hWxs1TfdXosY/RCu5/ypxgFKcKc8cEyumyp2
tmNKQDlyO/4UNNvWsH06z1dEmiFyb/H5RYQdhh3eU8IAhtp8NfL8CkKpvZfjtFej3Kk+x/RSiw5J
lf4d13A9PedIfYEnnAJjCdqgqmT3NdyY2ZFK2jsai/KkT0IUMr3P0xDDkYegfp3wtawdNHhB+jmJ
+DXW8RbeKXkefees09BGdDW9KDfJt9Im1cQOVmUP4a3F1eKnjPbc7jUrmbBLpp0bmfJfC/0GLUw4
4Ha0sHCKA3+WLuIrP3saR67enkLQWgHkW/e+XodBW4H760pEQuGVqz4rKaJVFlcXHcU7J/MSTK/j
qcpseK8Stm7asWlDj1zr38kwPWWo2GCohuGq5ozfhgY8LSfkVBqG9lJOuxDS9EQyClpPDe8sixiF
Kgn0Sm7dvK8A0/oMBiS9kCT5VDK/NgWaJrZgHtt6r1rNSXuIR6XJm2vFqlH25+Bg6sifAEuXe4Rv
7wI1i5gBz00hOXJO9amYAe2Eyj/J2Pygoh52NdTDOUKoWvNlSZxYjeZ808ThQQCB7d45FYmoKD8S
W+5sr/8DkuUiQ3xeCWuUJZpt0Yvn0BpPU2Og5KjZxSuCOPrGRVfG9E8wvcpCe28srfC4mq5zz9Sk
k5fdLkHA6DNsJlBqeOYcRQ1iVYhcBtffNuTFcL8V1MFoAwXtSDrmEx5UY5Mw/Xt2bbQjQy3vdPwZ
ji914Lygn3kURUe1CXXFQ2exbqVMVog6UCShpRTsFih4OTfR7Kp6Xzf+znkzSUWpLed5LDqDD7S5
V3x4q3Jw7ow8mzbadV57uB9WBEiS9EAkknkYXWMheIxm/2Atujc3iltKYUJUEIwE7GExKeLv6pyC
Phyux96+DePorvpi4ZWwNofauSYD9S532an5Dfz2dAAf55qvMWjq1WSri5cPjyM6hR1hDLcpEEVi
LY1VwEzWZQy7YRMID5nCc3IerA+k1B8C53JrcmBm3rOI/Qfbh3EbJec4nPeZxoJCMkjbcLZEWKcD
+PiO+dpp75chkITwvo6Yqna4cWnGpFz/Qc0TZGD3x7q7ZLV/blkAQpdgmEZbb3LZvAZGdD03aDXI
D81sf6Zx1/6u6nHRCjznXY2WIUauNQDUMU0PsYjkaKGK6UpFKqSJm8pjgqyk/lW6/V0Vd0Tlph57
mu6BwPsTIot2zZCCmgqpfcDEkhdmEClepF8UABZDGVuv3FT9jov4kHrZVYO32My8zzho6FM1TUX8
uBXtxmRvT9Ul87Nx3dT5sepH/CQmYEvlfWRWe9XYTGJDj5iWDP9tqp1fsSzvmsTb8hJOXXwjoCG0
83BdGtBvMh/pRgL+YnDupTZwZ8g/c2k82otnDcfOo5G992gcvNkmIMGsqLlstJ1FtXG09Vt0+miH
yQNEnOioyuxTy+XDjvP3yepfABuzhDk4jVvFe06Gy5QNZ5UmD1goPighPsxF5iwUiaXV9N5V0bAK
TC7kRhFmABTJopptgby5++5UjvuRJXPjTLRmzcS+QrVONyF+JzAqWWaq10UenVBB30PsdlfCNN7m
aLg26/AqDsuzzRIOFGWvlUJiMNioakiBHZLXJG/c9Z/aq357Tv5LVhUxHLa6K4x6hYSNxcXHHSMx
f4Aem8thK7G9+nT08syqTk5ePCCGXJUCDUmJ+mUasDDFlnxJU1SxXgf5BSYhwXuuw5gaMb2hor1f
l6Ch13oe05UQSbabI3HKVfnhu/U70vGbvpDBNuE45Qx5we0gtka3CUt1Trog2ttNuhYDmRjCKNdO
Ol8MSdBg3s/72nO2Xgfph0uesfXydWBzdqGi7A9ej8J80VOPARa75U1VTng/Cpo3YJrYlVPRcRSX
Zyd/hiCziXN128T6Ne7Rvi6H4DzV9qqkPNpFPgcKvfwLdr89HfFXKfSFzu2NJF6ZXQJBEXltbb20
OuVu8aBj+60YfZJVdExZO1T7gKTD2IV03pfJA+oFrsMmTRmax9WB3dgD2N/XSqe/2f0+DoHWR4Ef
xCnnJSggf/Wq66aSb5QH3TGOKVEkjfprI3C3DTqqNWJ7cr0L+9AYLm29FPRdatfRdTEZ10pUxoW9
5stY0NudO7FrqoRQKs9fgtQQ4mCooTPu5hmBt+dSGQwIeAAYVsZv9r2rqesf3UQGh3E2LhW7cuLI
MpqYQXTVJwObRoIanak11lWK6L6Cejy1hXVl5GiZ6xnYeJQJNmpBbO4Lae2nKayPnhEgx5/CYI0D
rLg3phZNDWSO/fePf2+TxSHlvFwiYkROnmFTVjbXKu2xjS/UPo+JIinH18BNzgx+up0v8FTV4XRU
oshwHIh3nz6yhYF6JZzOOPB+drNFodoRzNwU8OrZ2jzPedPueyr0ZuAa1jc0IBP9QDr9R6dBQCU+
V5+ZSC7X6sO9kH+EIKllyhkN1fSN57bukUuiImjxphjdpLEwUdr7g/WFG5iThgq7kPKXk7pgc3xa
6FCV3BCLPGEevCefZSkA+zcsJVtsINoMDkKK33FoY34Baz+xCMtOHp05uQZTD3o1tF/C7NIhRcAj
fK6Xp0uWCYzjk3M5xO9DGDwHLkSMoDyQLIlMfUqvZ9O/L6qbKgXDgLLmoYxwuGNkOjaVS0tT3OBh
XDUi+GxGoMhuBMnLy+8IjKQlbxS0Dcfm5AJuxgXhcEaE5bTtTH3V9ege64h4XTUhWUPoxmntHMve
/QqJCNuZ8FPQiddZTCfUl93KElXLkeWIlT1hvAMhddOk/StsZMqhMcXW6BR/hmRuzzrT+4j2tumx
U3aikAssLOQQV9U2jM3XZBLnMPqDCio9mc3iRWDDWSVByfKYPhTDs3SwpfQBe7Q4Qh6rsH6PWqES
VigzwpS9s0CWB0Nmnyam9ZKFrNaZBlKX0WKBBuXtLQJOlqRlv3cv7LEffbN4aYsg3xqggTe9BYIi
MmCFBfY+WaRwKYpM/okRm3bz4NI5pEmFTpO2J8bfOWdWgqW5IplmNvzL6GXZHmUQ97JPDrOwnRn4
HzOGxGKgVSl7hit9xL3ahfGmR/ZwhgNhqcyDdeb71lbO/aOVKwpVp8ZZDOln5dCw8qrPLK1vm7Ac
Dvm0uItyPCO2e9SFJqg0YjDVzjSfhMg+Opp8XG2UgdmUjlmu4mOU9ksBbb95Pv5XupXRnr9ubs0C
zdJgI29bRk/yvabDgnHJoHbV1xgHMA1iqIxyaHoUI3cSzAuQOZqdnWmE+/7Sk6e1roqO+JTSa6j5
GXv4/RAcu5qOXzJ3A/MyDpjQiUjGjMmtobxbjU3W3dUFQ6DWa/nXDIoIxfQceXAVQJFfjzly5IG2
JrUUQRQ9Fhp2U/u4dsEOkD171ozdcZSyiAlb4LFJzqVr3oSV6+xds6t3/UReSZ1i0MjKbWwTITlH
XByiyG1PA/32LMDSkGbjs1/iAzX1E1Mz/v/lDGyOjqxMSPbKFW119q0Fxlf/1Dj9rjSdZj3UZXKt
BfPTuqFpXzmjcWo4imGAAQvUyD3ZQLyGITGq3lJ/Ku2d5v7oZaykeQKqm9SBA56zlCVMTVduu8yE
GtNYdVaBb0tkDXVt7q0WcDg5ihwWxuDaJ+aNheZEY5vle89Fjm1MWKVcE2BR2lAivKHCN8sp2lak
+PnyJh95imziFHbyhtRZ13VQ0dXX+GtftM9nKy3tQ9nL0NBw2m+K8bnxece193/YO7Pluo2sS79K
ha8bbmQiAST+6OoLnnngcChO0g2CkkjM84yn7w+0q8tSue3o+z8cQUumyYNzMGTuvdf6Fi8pEwxm
YwCxuWEk4+j+2fZsgRQ8O2uakqeguJi0ULiiGHRzVjZh0kB5BImw8XltUU5bq+IRKpZdlsusZ+OQ
hrCKg36vKNyvTCMzNrJT+Y5hMZTnfOshwwzDnterXk1HtfcZIYR9PD2DYziXvdtDTYgL9JRYK0hB
wwYPQGCMZv4n411lhHzZdvC1tAgsdDXpMsxQaRx60qsBWNA2d8rvsk35iKb4rl+cutrXT2nY6z0+
JdJNSOa7atGgrmVV7bv8VOdcybaPa4obCTJLea0m4s2KMSe1QeLsZFthc82pUnwnXu/VlO/9OH/v
8uriEVVg29Xd3DgknUUYyxv/Fe0eP62kg6H7wYcstR5LHpkpOx7HGPqbgRmzg38qDvtNExqfvVpp
pAq1ueJ5h6RAGS6hEPpbmChmOoy9wOSz06HOIZWFHSt17U4WPCuzcUrWLNuH2PKno4MV5yqi9FF5
x2Y2KMYtOY+7tIw+tUZqbmt9J5XBxtCcnvoRQFVj0hUe68e2ZyLiDPjugrwBA0RMqjOmM0cfXIdN
+xk2etMAMO+jO021TxHMqtj347OSlAMdfrWr0DPYs+/rwg5vA5DeRmExNmCvMjToeYv+M/AINN3+
ddIlPWkT3wdNQ7+MacH3gfHQ0hQg4M27CmTu0PywHkn6oNuattkGLcirQeleh+4EOSxShyyOL8Q5
L7R86DbuXBI76dG/Fj01H9Q4mv9l/mZaw9e2N9mxOMNe8OzZJXkB6zP9iqPc52cxlxiayli69T3v
KOaqwldUl3a6Cy0wnvDHEyPeZyZsodq37qrGi48FuuSVVcFHwgs4lWSa4OSFk4/XJmyH4abEmqVq
hCwj6Kywe52m4pYVNmYXTNhnWUQwUXN0IOV2iouGbF3qDixY5Z05l9/jBi1IG8afpOn5q7Ci9RoW
NoS+isYJBrruNndWUWZ8o9c+fDGCPdNXZOyGuukbxmzzmH9zXfigrqI0qpubanHmEEw57wKodrfR
8sWm+5YZHuzy5W/4VL71Np2HJZeApUA/AC4Y9xkC8asECQQNomSrDQ+yYN1P67LiOeyX4iHuopjr
wHxuynBYCyndVWDttYNnTM3eM9EXQGVqetpFkw2b2qeQyYaZvdBVPRbVoRqbh94t553EgLTpgSmN
iQqYHTOdgwVS7bh5cBFrLEqtxvsrmMSxheMZ66Cyp/JKio1VN91NX+r7NOcDzWf8qqWob1qvJSAw
AknJzyOAN1rGG9UQ39b+RJOfNiOOwq9DJ2CSuozl4048WU7lou74Ula5vwtHDNYF6LLavc2YiBF3
qpATo5z3S2PbM2IVqdGsC6BlMaYt3+mxhhfHpO5GAOcV8DD/BijZdeBQq1CWoYMt4cUaRAEUAj20
V5L0F41vPHKBsbn6Tlj1peoS2jAOJI6J+adiXQrSlkoAb6bf38U+rvHItvp1m2eEsKbg3yqh3127
x3vYPo0tSjNFkt7KnVDYNljxLWv+rkZC7yzorPG763CBzln6rQIfT/OzZe9noPrPp4Dk9fKxThBT
tFxcsnkYk+bk1Sh88Glu0Jk/igSuAZHP31Rf45O3BGg5T1qEgLmkgpdXKfOXTR84Bw/Jz7GMx0cx
Y+ELiD6x04IPwFXf4QbsOvIWcIqkgNd1vB7i9AFCBHNTFyc/MnLkdNNtbzE9sJX/ObxDgcJTZeUP
86aT7dro62vAY+kOWcZh6v3bsmFA7NKLSATxF/T0Yh7/03OW22/1PF4r8AbsUklDCU8YkvMrrk4D
QVCzTRQ+rWTZnTFHuXXiEEt30mDY7K19ZbcHATGpy8ZPxjSL6w4tkCxtloFoD5fCZvNuvcnEAmcM
K8Io2pk+V8JiwOcmSc2uED3VOjy1zNLoub1K1bZn9J887fW0NdrWWzdwlD214PCjS0p8+SrgWV8Q
La7EwelTlnIAyZtUlKQdR1jrRuxK0ngL7O41UcnXFqIyV7/cDRXnRUXDCh9UsnXmBlwtTcg4zjaG
ETNBs/DzyQIkiMLFRoeBia3Nx9yjWUb4xBP2GLfxI+f/3v1a45dcB/QLaNPS9G88E98hZZUdvI3N
eN9I961M22c9NZ+YQkAhjQ1C5d2WuTPussqnHFBiUe8wRzXwXDsKvJEZevqKLMWKkp/UH2RH1qms
xFfhD2CWcnRiyzQrb0mRoFIDFpaXh350Tj1hXOQLu9xBOeq9jAe37xgvVhe91xInNizrkYgOZG0+
7vn6LXebZ0Ki6UbnxW2lyLVj5eSZTpKtt89Ufz0ClMA7OzA82XQ6QlJnkn4ZsFGtSjfd2IvNhYfP
d1e+MdDUm3D2rkckaetcqG9pFlwwC4dHGELH0Z4/DOXXJYAwNu7Z2QEUmOREd7eTbW6QzZGtSuOn
y52dGMbg3LRltQ2a6h4f2Ma0ybUpE3WsKUqDtiLyuQM9kHlVyxMeI1n8FkJcw7TQHqzc4H2DU1QO
XRy2txRhTrAxpgELROid6GysxiZf1sGIRHc3fwjL+s4ikWYE6sBhROsBH+1a0y1f1fT8HIC5VxXj
8lU0wdBzreQcO9UlgHV7JceSidXIEGMkggbl1I5EJAAl5W07mwJqc7/FNQFeLWFTVjb7Igf10dET
jnLIO+2Yb3Q4X0fwq1ckz+Qbs2yPgY4PRBGjcEdxJAAwbuDXPEcUi+mI36Vv2AK0ARw4Nv0AIL4H
DPSqGLCCFxjR2pjkq9NWt8ps9xmBwZtWsN9NW9wh7KsNIjcLWNvDXRtYX0t1CiyemmM0uIzD3j00
DoWyIVb23ps7ta80v1Sln5ig7MY8YFaSnCyK0jBgGzEG8taNx1siq2+jgSDtThzKIM22gvaAkzl3
o8QMR3uq3pWVSdabBdqsls/NCO+momFqZ2BW2j5eeblzk8/WJ9+K7xXPlK0mPi+p551XknTJSq50
vOoKBmTkomzimG4kFrgYi4SsRmuNjJK/6YDNTokuZkmZN9vsEBWgqnsSI9uWXQnNRi8fkQAY6VmN
9Xc/7r8nDbMKoqhEdZ9WXcdNM2GFKV7Q3X+PRvut64sNcWtry0zLnWmMzMuIVhMVVbsTfqUly8Ae
AxnNM+PWKmYC+9yn2B33Jnm3mDKrtdHKc0TAFHhZNDodC6Ld4LU9v6Ol3lRmyYLR1KveU1u7YoU1
h69I1u/S5KuyFsBBcqCpe8ESJjl/xfPse+sa9AFWJ/HoFTVqJO9z2OE6Z9J5NsAkXCG06xDOjmc7
05/wWtHgzvSjWffnzi9uP1D+/5168HepB7Yp5cdH9W38r+CtWL+2r/94y9uonW5es7d//vL0Vmd4
2H7IPfjtZ37PPXDFr+A3Qc5ZpoAob1vEDvyee+Bav3JuXdN1GJ+awnZ4pRzhYPjPX5T9K1AAJbSy
XdNCtfDLPxpK3OU78ldXesLjOzapCLZy/39iD5xf/lEW6RQU+eH7P3+xpWfbwvNcDhA8s1Km4vvf
Xu+jPGj++Yv4Hxo39xwVkFcCx/umuyVa4ILadsTNWv2enPHbB3P322/9B3OyuyLKW37cWn7ZH14M
7bSweKekOZAuyudBzMMfX8zv+kqSFe/vp1okW6mXLVOPfkygB9xUwLHM7wSlHTrC8cCLe7l+qYzx
kGYorqKeNGyX3kPKDL4eENyiM11DcgnWKuFhoPPokf71Q8mgauU41imiH7QuZTWsu5qBsUKUMY4u
NHo7OheB3g8N+weDxggFc333hyvgT96o6/7JG7UdU5sU1AJx0E+fauggprIS7e2nAJFAyz7bijWh
aREYWYzniUDMYCOERFD4Tk7hvlxaT1HODM6nBIzKFshiticS9T1T2TlN+2GtE7w2Tk1AZi4zcmZB
t8kCkE/RDEA+aex1GLzlLulSdZDaOvRI+UCAKuzzrQX/IyHlrmROZgG8KCwGLORqem78FC1God9C
iMMcVz+TdXOlyBVLa1Q7hgu73VYcdttThw6uiQY3ITjZDdqXqaILEwbVPtTiMWe5ZP4Fw52u4z5G
Jn/lWZbNj0TvIp72eTnc4Y0FkEMU+VqC3JjfqrS6S8zgnSkI4q8k+lR2NByGsWdH1uj1pJLPRbWI
k5Ds9qBnV5mD9utvztVy0f18UbqK82TTquUO/emiNGtVWlk7e1D6Dc3z3n+IreSL1+LSRX6JVhQ7
YZ1DgyfP1V7jyrtKCrS3aN32jUFyhQ/wDYnmPkgsDVkrNPc1OVU+RKG1jIYjtk1nY1f6ZWzQDkiK
tiuzn1D4xxkKqGDHnnIk9b2lQzNdxHNvIpqUCJzs2Guogaj4KteizC+47qve2NTD4G1m5X1NQzUe
rbp6gUd3BqiggerZMYpNmmJ2cspkuTj27rKCC88dmQZO/ZmctS+gOe/8ZsKEeCz64TBJZy1FehP7
xi0lxNl2Vyk+M8ts+hUiJObP0oFqw1lUOdvTUHsXUwwMZqallR/Ht543rV3IXGOTvLNlOHKi7jOP
K+ZvztOfnCZNCSaIkFGuI80fnx1AQbpucgdvH1klanuTWlYH9gQkFZ6m/AQG7+WvX1D82U1MXI1l
K9KlyWz56cKwATlRLfOK1siO3HHuZs1QWS03g5N3zwyXbqDEMGHVaDemBduJRhHvpsRTkzNxiIJ3
4iiDKtj33ee/PrY/u2Y909VLic8jxmLd+OODlA57nmdGiuxBnr2GrY8bcmisZHRFbddm+wSMNJ+z
vzkHf/KyyhTKsl1tQc5WP50Dj/GzTgdD75Eav6PxfjBLngfEbb83FcDIYEyY1eqHv36vwlx+7U93
qC35z66zLFP/sUbFgZCEXzh6b7YoYaLgNhjQgYZDevZLk1yVUqRXqkcsqlArug8JWoSrapTkLUAX
F8LDjY61wmNZ4rbLrp24OFUxDxnfJDSZGJRzKrzdRHwecpUJ2ZOJDaRMnWSNWflOLWjldIqe89q4
5Mo55j0f9eQG6ZrQ9k3F627SES0/uJltXA4t1+YdGYz4dh327kmaHTyHBSCwTrlZYNr+EkxMm9w8
YDAXAsZ0GRxXBa41R9ffWnQjZYKzvIMH4S8wbx80KkKVLy0RfonNkQ2Jm6yTCl61j0KU3TKBnfAU
iSlP1nHUYtrN0Nwm8MNQvznoWKblwZOO81kFLAamwsQzcdoouAyHjLKIcR0Jb9OD1RePJEPw/7K0
Xnm4c9yWNacyevOqi7wHYM0cmMeHa1fWizPNcLKX1WEigHyoIG9Ij+FOmOxrggUoe0gpUCQOLK35
v7kipPopqokxFNEFggtRutrxPHu5d/+wbfGln3YhcX77YFH3DNY2zvtb9MXzzvCZoPTeBfvRxLC+
vLYsBL5h617Pw2wwvA4O06i8db9Je20t40nohdrcCz0AMctQRWWIGCAR9sxh0IR04GgMs0NtKcVj
FzcCLX3CXGbb8UBft10M50j1HqMlNDlwDCN3iYFn4MR0WK5sTZ5IlrZo7Vyb8sJdNdasWUHQZIXZ
9N7mztGVkblWtveV5Kkai7xXLAobUDGoANudTFR9TXv9O51HBJ7+9IAGFBmmtkED0XRGb1XOnywz
RKuU3+tKL+LHGoldAeulFPLF69JhK5W7Rb+NO4YKYtPiLbE1Ov25Y4sVEMjRzoKRFsHJOHu6bdgb
z7QpmUuF005n1iPdmM8+lFYEafYzyRwY7NPoUxyjo6iQgDm+scYiBrWOBp7TGDfVjKeODJJ137oX
Xpcga9fbB13NeE5PJG8Pn6y43NMt32gzi8CWDtc1hkq8jS5eHD4q9dQOKY32qr/PK/ud8TAtDpQK
eUmsAIbAeO24HDc84EvIxnpFQBHNUMInEhrFq3SW/Gw4YU6mF4+obM1ntaRUMzA3FhErk7gNor2D
QUe2LJPDOGZcyfzsil71K1szyOfA6uN2SpfdqdgqAQyLMpKYKwbyOqyOXeBgb2wWRtgc5askBiEe
W8VhdL2FasslEZVQcVGg4AKIkb5ahDfBY44hTyaSgYptHsplcbYikl7TsN1oVYY06rIXeiRX8ViF
T0zpPsV2dYqIWY6dUK6qBNITqL59BsCC2GcsC+V2IAUiVFwMEx4U0y1I87bHhMtuX5kU5b4uupWc
vIsXOHAdjP4TjRZvRSP4MeN2BQtqXcLBNUgzTU4C0BVauKOT8GtYSpxd6asnu7JJUiKPoBGhwWPI
2uUmq0s1VjwFZUCuV4hO0QY+V0SPeTKeYkF4+VCYFqj48nGUCNpmL6W3MRbWVdaJnYslbq8S1tIw
AROO3HDcMjwHpIFcKwegPUxwavvZvYV3cJpD63bqu01pGK8ZIE42rVesNtAYLMnuacyozf3+cy/z
+8Dk/Ge1aZ5IPjs2rnmQPTtUm91KYZfZNu+MT5bPkxm9z62ngnyP2n2VxtEl1jn3kx7uG0Sb5IBg
IVCGRDi2ZEYI7mp0yPspiWiVX40Ma5gZjsTNlv4EVm+Ir5OYKIUk21VV8bm2iuaqiSSyHLQpoHbR
pI2p9eq1Rz/svtOYHg71wH3sjc2uASGSVtWnXNuHy3bwwmsI2LTejfwaCBQs+HZduuFTksGxddFJ
9KaPDakkzOnUOdXntuoevEZ+oWGWVPOxmkApRl4Bsm5yaRLUebya3eE5te111/psutsd0vabeWyZ
iucwFGOkOshfyL4Ns8c67REtpN5roiu04cn4KaVTf5UhPHIQui2Krn6b8qjPDfDObZ3O66kP5SZI
fOSmo9iBj08wzDWoWdJzn/sPtERWw1jMDGCQKZUy/UwHkvOunkpzyLC2RsWVASEUacrw7ElWEyM2
k0tpePneLQiG8kR1Qb9ubAuqA+SVe2NscWJMK5+6ERXChBxBOvTYFcQwficK+QaFo9XfVzhS40Vs
WxYSYatqH7FBXgwgIonVxuscskUM2Paq1XqDswIV5uw+kuOTH+Y8U4Q0RTwj56ZE/44/gm7OQbdh
uhEe5l/cz69+9IBEt10NEw/N0LrkxJ5TdHVXjrVrR/JkRQjmr+JJGtfOMVmIRmTCtIQBerTqEsgz
BA6ubVe5G3TCFltJdOnD8Fh6yDgb2QGanrsjrTYIWiy3kwE2nHOVeNNXI/rCXd5syGeN17bnPXWN
dxkxNV0FXvLYlPVOjYLTTyba1cWss+DgNNkuqSJ3Y4VTsQ7LCrQL/FMzM88mofMr9pGMyTr6qrP1
UnoE0Ch0HIhi8NSSIN13J9vJUZYF3yzAWGnwLVMYIbIKbQi7qUdwL9GqJZd+XdrDUfrNs2l43/ws
2jslKrDJN57AWAxXrijW1Pp9tSnGZN+Z6gU10kPG44VAD31LSw2ktpvuvd5bJwNlZJISUeW+x7FE
h6lrDrQvnodFY+qiDxny8Kawwhc/eEFhkua0ac1EMVu3vJ0oR0hoodx//OyAeplObLdtICNPI5oC
y2NrMAh7At+9YorHbCgYnkNnQGVpkKHYx3gLa1cxIurmR6NLcaz14Z7M+XQ98v0cq9PUJu927yAh
TQksAiT5XMxLwoZpb2SlSHZXzZGMa2wE0sRzqvVprD2ovbwYuWXcakH6FJa4gKoSNFAVPIaScs1a
ApKGz61R0Cp2X2Qg7BejviDhuWdGWG8YKuDmNWZvNeBpQ66fZZ+Twthhi18PUxxDANXjxi4ZlBie
eAtjsz5202veOnfDYAAjoYtwMMrxpXWDcxv6YAJx1ORGuCps43EiTQVPPBi/oURky4YHxNCs1iwD
KeAYdZeUGBfzg6pR+RhUro3a+o5t0jYNm6UArH/7Ys+MSlSRMZNz7Avb1XlbWCBmdYKQppsN+jo0
0tHuIpXj7XbHkXA4gi3507+/BEuDIotJ9zG7frgaXX8+9iglYf7qHUozPL6pScBDxf67nYubaUzm
I7SA+Rhn5Ex56QxbZPmVupXurkMIVdnBXmnvFGjSCYFt3YSCcOGkyp9qncF6rMk9iHzJyjEw3Q3d
sCLaWuw6S16XtnkN73WdD5J0sVZexxIhVJI9comz7KoEI0oArqsL2I3YTJYrA1wS8t/TrBkoNahy
EVO+kWt9N8wZmfc6f7NFeu2SBxpRe8wTYZT+eM02aUTzH94NRfOYN8mnKolORFC+1cN4iiTWTS1f
ded8UUd4ji9J77XMkIo3mQZ3skWyJIeM8gcDfIw/gl3Gdd85rOvd49jho6u7U18t2xQVrmNzZumj
GYZwGa0i+SXGlPAwbXmVOYI1VXrZF+q+6Wib3QSDEYtBj0UMq5bIMgQB3K4yV4ceJeSxZHSwEFa6
BW3iSOxOdlc8OeyEcDQFTIA50WT3nMA9FCsjAki2gOKOH1/yAXC/GSU37Lthxy3hzHPHYywd7B1N
GjgeJknyzPZrcujr4iFOWob87FU+zu7Hnz6uFQJZxTqafPbZVtCR6S3gbJFokx0//qRVZ9HmcTA6
hR46P+/BkaD57Gz+KotMoDoLD4DDwMXT/Rn6/MnX/i5fGhpmnLzHvf9AwbSH7YXxK7fxhAaPHkO3
3eR4i1jb3kcjq1uOgPQKCx1JBPR30GdQuPZEanETHD5wnQwsWmbuFOsKzJkBs2BjS+bR03D46GG2
8eIxZAgaIJTS5C1eEYq0nevuhaqN7ZFJdpAzXzskYMR8w+K5uYHML1Y+H0/dxu+9oiG3eLvGPmZY
UvMGWgkjsSSAJ5iZIim2mEeX8pJEN25EshM3lfOeLMv60vr7KBJ9VFSlg3hE4TXShRIoGyi5557f
LSJMZlnfHnDz6PW4vFzkW49CTBuPVDqqF81AlzYXku+Hyky/kDTEvhZO2ZWZxt8aHyjiCI+2TQ/O
yPuL65vQNKzVECB3k6ZJsGpr3sdS02NDK4iY7tYAXHnlFayu5I7nK7Rx5oaoPUC9UCDHYN52UAL7
Vsxr4Xjh2pF3PsIdlme2cHFUvurW/2TXOUBL5a5qK9m7afeaORM+8V4eCMljWB+dU0JRSVCUyCpz
uQodHGEu/VRYagUV1HLFYBp01tXSx3RmojrCbS/oHkDSKlE6jRiwp2gVmNqmjUA7mgEc+oLcTA+j
zT3eLW3FoQD27g/jpXUZTzl0BPJhOpUiYL/e06hw4ubZ1+UOsQKFqFk8CSSajOdgpsTJcKqJx8Cv
x6o91GpTWGya6Lnn66x2gWkaHJRjtHdjT67MqRPc3B+nJ+RJE4XQSxw//tJyIjb9nD9Jk6UspjM4
2MUtuUM50bbzsIQo3c9qRMsyl9weiXVjWBqZG42TqGI3rT19byzq8hFa5qrlU3FjuhiM4z9HXXQx
SKn47apLxhDroAkre2R3MowEcwnzfZ7ZP4T9b42QpObimdE/cXmhp1n6i6AkHtKYwD8EJLiEjSVw
rzloG8MBL2WFS0m9dGKQ8V/qmgF0ubikcErTSHqLDPMmV5/CHs3fEtD08ZFGMXhPwANLo5IByTI/
jpYAQO+hSMCvZwUbnz48u9nSxzVISHAa2BNc4JuhJY5hHG9iZu9IUKnlskgxtDdTSVrX3DKEE9dp
ibCcZsOVzUKBt2hZ3FrO60dzO6cZR2d7OADtIVuADo/hZPmmQDWCdzdbErnijQT+AYtXRXvRwmRJ
p4S2UWYfunaAFDPFXwJFF0YY517QlKjj4phm6t7XyI/AE7Ach+6pGkS4YSYOn7jHopsR3ksARLv3
/E9h00S70J+5adHFU37lXQGQNy6SbTpQKczeeBDRdKgN+4UMqneqApwnuX9sg+TrECT9AbBpjJp6
fs9M4KRcwHZIY83wki/RgIG69imPc14koW+GVO8ylO4us+jOmcB+V7MdAcwEq75cePQvcJonp4+Z
TGrE77RXOM2DfohSeUME2gW/gdywgWrSrN242N5x2CRXH9fYrLAdooBDwwDOMOpruUHlemkaRSVQ
JO/mzJO2q68tHpUEbmRy7U9Y0NAznSTyvjUNezNDHygx8o19ugbYRl/NKA9TgizYDDl1XtF8ww1y
vXRx/eTcVlga++DZzLipRwdn1xIB4fXN0kdjF4xr++D4drieuJ95h81bRTDmCnzpyWZqTFViiX2s
aJB6GPdB8PNcCWdB/4FRWxb0pK95pb8ZovvEGV/rqj+yxK598L4U/Et8M2RWOoaoktgljpQ58Kz9
nWyN2wDxRhEdimpfm5KE8ALpzrALStCgTAqeI9VeTIjYBR0pIeOAnCrkMi5lB0TukPPx5LREoXSg
pteD87kWKYOOdHp0oLyKzH3ttfGtbgtCHYSh0MHO28o6OIJtYRRHtKJsa1VT35Qyfi6x4iKaGL8g
ODeuGsjFvZWek0xQ1+QCwcJiCOqdZnHk7e1WPlR1vgJff2NWBAVOEUGXpFekWXSevdi58tN679Vm
cKoK56vo0hdy2M9ZhC7dW8gNccr16C5gBhNVvIjsF+HPwXZoiDryVLWjZQuGdCZBY0HMq7br2Qkn
xWkkfuHotJdI0c8Eg7qf5mzaSNt682dZaWJWKuKJBYfqM+U/fnwJzKpDIPx///6hbwb2cTSaQp/q
StQ7ywjua47gKLJ0WrmKZ0g/GtOpgSPAs6RaQ92hITqb5pE0gAmYByLn48ffvRCFsIWzLkGoTnfR
ys8+A1nQATmzOhd6DZqcMJLBJh9MNKhktE6GJY5tkuCvYMUUx9IO5PHjTx9fgHwxMWXt3qTtJI8f
X/wuDalxEci0YWL99t8+vjGH0Zme/7gJYvqEdQG8LbA+BZ2FzngdAKnKuPOSJaKPtsg+95lP0jKl
NG4WUbsmyWcR+Bas2lcfFKl/f7E9nP2W6ojvJsQbCnd9/GgE/7co4W9FCXrpiP/P//2//h+ihOfX
JmSE3xb5j7qEjx/7XZcghPOrRwudRq72LHvREfxLlyCk+tW1HEvqD+HBvyQJ3q+mKZV2qS0cwVfG
Q//SJNi/MgQWGDuhoislOLp/Hdvv4/Lmp7//UScgfhQl8OhnIiI8ASlEYGkV6qfJ21zMNNObzrkk
uDFJb0+mQ9MGhzYg5DfoWDczBssK/xvSNZFwSxTMVphnf0DvEPyT70uoeJx25jXG2Pc/fJJ/MtyX
1g/jqI+j89BfMOr2lMMH9NPwLbBHlbphqy6OKEjPLNQ1FnAMhdqwCRUQl0L597agHZsXdLSngv4I
jQqx74KGaIFMR5skYP/kz8ywtB0vSCgP4AtOJksM4W3nR6geCc+ZmeFZhf/1bw7/xyHe74dvmaap
teM6nP8fRyd10CbgjoW6sN6Xn+u5iGnXo4RM3EV0Oyu5DkTo3YUMfazh8xSY7V3Lwplh0D9boYqQ
sxLoC6r9Bmv2iiS2TasXiVJZI8IiczLPfMg+sqoPfd/c4/FsTn4gaIEukrnSdM8MLi9/856Wj/zf
E8LlPblMzoXJnhPsDP3+H9+TtCJ4cHFqXbjQ813dmO6qr92AZGPowBIVusuQAO7NILZlovXeLyrj
aItwIuDLH3aRrh71OFUn9n5bL64EPihygSPa5nGi7p20BsGFlm/0ACD89aF/TJH/49C5dxR3FHfV
z6PcvCQxKig9eUG4tzIdI76fxG7IqpphFN1HN+jDE0gHxszTUsSn4xeATa0etpR2PX4V4W1QFMGh
DuZxi5iVhlYyRDsaKauKt3AyYnlt9KRyMKbzrmSdh7fasDaI481TSMTD2kULvcL34sF1ddMt1wbt
SxUStMoImEuyIc81k96miuZ4lRAbva0ccP7GUBZ717q1A1pUqSoQ2vszXQzIjpWPvLyj73SopuAm
Ch2PqoMvCX2n3sl2thN2qzoxr6exig52ZLRbgSVd+SZpy0ExfaHCw5g+RM+9UXTXMfENGx4V464B
C4fzWsRb9I797cefhqS/S+IWOrNlNPeWxJBuVj6kL2+nF0LxsMRLO8mDMyt4CmMiNoZQLRyMujqM
jVmv2fd9nwC1H9grv8gc6eA8asVUiWD4rKn3f32+F/HYf1yqDp47xF62MP9jhq4HbXWjG8qLIbtz
73Z0oHRd7/wmZf1Hu6NdeTNYCpjU1DyGEabfJCOHtiDMAg+bL67DgnhfmBMCzSSlqrgMpBQtGeeW
N+F7BVWDadp7/pvD/nEG/9sdhnjNQ6HDI5l//3iHkVSM+tOuxWW2yawynfA+SJxby6WxKZ1MbyuS
MznxixLL1fm1og8Ic+dT472anilhBEXvOijq/aAxZTWZR6c5zDZWlTM+COme/PXhij/5lC2BSMF1
TFJDqAp/PNwev1lCi1WAH9HVnTnBOJuWKiU9hx3TMK1zxOa5PupcncWcJ2cRxI9RotvDXx/IT5K3
j8/NEkg1FEIS7do/i0jIcmhZmjhLuMVp4gl1rp/TMHYAzC/DZ6N7yno6txSr0ZxcB3L0Vi3SoduP
j3Jq2m00DelNnbc04ya25nSKYnnAhEGvrhGAFmPjzMlhg5jn+37M3IOM+vueDvhNXtGt8wVIKR/Q
fe1WYLiMfDoacfoSJ/gM/vqtfihwfnqSWRY8LssWrm39x5OMwqrwKtM3L2h+v6luiE/DwtuZa8td
p7FNoFDy7hT6YhhVvCnRNXyJHetaTL2zgUs5b8sYQPsEY+oQuhRqbUbLYDbG3Uxfel0ZQMb++oCd
/1zIXZfNBWsG/8Dt+UmlJ0qifw2rl5e6afVakoW84yG9m93uW0kdd6ttZUFDQQnfuYm9wftanLI6
VvAn5LpL7DtBCbdRxfjN1r0+C6LIGKsXX9DQ9NBSOSmWtpIDtPXbATE2kQ69ddDq2WnRH5qhRc+5
AFqU8wr7rrFAGcAqzLBsbGvTwqQt3OzcZVN2pjFrQb48uXK8x/agzy0N342Oa8EozM3waWxz+ss3
lcZYafQMUUYypMxc3uVNYL8bcbeilhcXo3OP/4ew81puXNmy7RchAt68it6KcqWqekGoHDyQQMJk
4uvvAOvc1o7d0d0vDHqJJMzKteYc08lpSja59WJFifNWKaMj6aZxj5i/sOFX6gLeyjhWKWmhy4ey
F6Pn//69u8ux4l8bCjFUwSIl8hwiq/4lI8pL4LyhjqynKBIL9XUenzVEiNMcdN3eN3z1bETjhPGk
Kc9az+jZJn3A+BIh1aw6zGYY2wfpHufQ2rm1cR0GOqiei5YmN5PxkLfwyMKGblryNjCGJpoj2op2
EGufPi3ZYdSGtXZfktqPtiMKNuZ9/msY4kcFDjw7g30JG0HuhY6nC/KL7TwVexE25QsAQmcV9e62
grOzVZwHH6Y8EJsK5cDBblAm/O/flIXK9799UyieQjRPfF/eXRn1D5mLoexh9PFpPClRv7stWWjk
en0t4B2eZGu5a2BKaNinjiClrKpOHr78dMB+RrqLOOm4RHQg9KV2Av1/qCbvqsh//oa+yVQyZOGA
bNlEhvyv35AYRpshrZb0eJzmlE+FvCE1ZipavMWtEZ67gPBUY2Eki6yjG1vWOxbWkD19HE/3zVc4
BeQKDcyZtrRz6UKEfNkwmmcdR5fFrb1KYr/c4Z8kcxsm45aoEKxuQ0rggYOWxDWfJ+d98jkvGhN+
k1kAui2C/sOoyV+14ocais+uKj0GjS7kQoWsX7dzBABMoBeDxODJZeN3/HplkrK8qghWUEznEdhH
6dYK6KHVKBTwPyww4cpU64mcBZxd+loUH3mhh3OGJKHk0EztgeOxsZnRg69HV0SEnUBsECVTR0rZ
wk1IUKR45DrQgWySdVBn5f91/EWw9q/NheWSyQ7lcFRD0OOH/zqgzWERoQ/QyZNRTGBMDZJ5QMjh
u6hTXIbGGRfuryxW/TaYCY7u8+wYOXX62s9GdyAFBrRV8CPEjH71NDheTGfzvGbwQtlomYcgwLIF
3Vf3Ww/f+Cr3f5QyYW3DSGSjo8m8NjLbQs8sbqb1re9b6xlL2VsPBfYyNLc8Kh7NEXMMX5i5S/Pu
ZzaQTQTASeHN8dLnabT9l6o3jgVTmwc7twlTdTdqzNQ2ZJd+cJpsuNSajzS6GEWafIFR0rXijJOf
hpz4MVU+k+RVguKnShr9aI+8bZXDN0GES7imH+p6Z3bCxNvt2tCjguns4Os4/71mD0+qcklWVBjD
szg+WxnIzEIVjx5946qByukYXbALynotkoGoULIuN/CJLKS/9jOoR2DNKwzX59qfFppJ/m5NQbfP
7ebIyLfBLY4lsZs1W1o5yx1qa9RoQfYIwxVtQi7GXZDLADUIqplE5qRcTTGLsQG4d+GpfG02MCMZ
O1t4Vr+ioLcOAzL81SxNGGLKZuRq6DMmmmrTyY2MqAe6ZcDAFGHJAB0IpkGp+aDiyN84qvo5DwWq
7C7lc3ruVbnD2fD4bwA9DEn36GTpEoIriSx0Joepq18/VGbfEGUNYscbf+f2VJ5M2GDVWNKVCmO1
7pBk+LMxPAHFwl07sPeKKvhl5UYM6wCIxzxBVYzN8ZqPkXMb+/w7ariPOqzTLd4X/0nXYC9ZKx3G
0L+5XfwV3t98y5ppyxAZ6pzFBpG7BpZtglvweZVbr5G/3NK2UV3N+GZHHAB0K5l6mDMUe3rtRthA
XtTW3vGcZEXqy5VIzHmTC+RLZlFCsdH+jaCaea9E1F/EmvVPvIvq9Ixq6ndo0Q7DtpNfSvTqnMAd
uU1jSQtTZ/Ja4gacK0RtoRVWJxtJB+0MpIEx51tyseGhyqm6xEJehiygue2G6imQOPKFbazI5Zu2
PjaTx7CE/IcSS8AYSwlJxv2Gaa+CyKsJOh5jVmHJfCDDt7hO5Z+mZAdTJXI6i2RaQrIuMSVXk0h1
0U6crAfP9deZTU/noaUC54DMcNNw/FPvj8Nu6iJiZ4uue4QwLx/dkuHF7Nh8rTS9T11JQE1D0h6S
Rp9NzVRfXF51Nkx4R2I2wndl8PmJehGoXh6K2TVvZd+bNz3r6ZYfvJppftbzJcmcpvdQoWKqImKJ
ijRLrmJklNC43rlK/Y+B7KSNF8z7rFf+o1WOdGwbyfzHMzy8njM6wsCB9d5FPzU+6XJ0yDIPjR3J
WYTXq54MtoAtf6OWab8zJxxr0/530OfqGi0XgSATqA1pCrG2C04xeRu7UZW/dJUkt7mf+oNhx7cG
k77Rzu5rU8tL18XJJfMd62GIunFvpd2Xqi3sFz+xTyk+12tm7gJ6Dw+jY6MJZbP9kc3zL4QtAZhh
JjJWH43nWUC9mzlSWlYHbs97SwVroQIJyKpifOpGc3C71zJJnj1KZWTXOOigccY4CEQV7xaKEKZ+
h/pubN0VBwJ/k6J4OU7kq6O0DG5Do7635HSU+JRf3ILAbs+Xm9GZv3qpbglQxVVrDS2I2zFoXicX
Gk4AGZOkJo5T6Zp8kL20obkFqYy3QTGuHZ8JQO/7vIx81D3qz9+YzpzD0MU3p0EVJKPBZa5rvxnp
rDYqZOasM2IWkTk0uFA/r7J65/YOxUh9ZDXbQk4amDEvIo37TVsqPCv3q2EePXJUnrduRCqNV4ez
uYG+I45/b5soqsGOQFJdkmVam6ia+0WqDHBfMtiqRWoyLFKTz4sOQmQmvENQE7WD3m6WmyC0f8Um
8g7XoS7yg5igLC/Qx2y5CIj5xX4eID+zx31rZat20Rmk00jsul0d8sTQm0qPH3/vplHO4KbYiUV0
QCwEshSHAM2BARMdE7wXZVvJY+UCcmJJjw6AWQOt+kEe7xep5cijYXLRQ5v3qwlpX4mZMY4kA4iG
vJoJHGLiJm+dj+4hHOnVR3VVbvLQqY+lLjkBIVlYOyAvT0HNzjJ3DFTFrF/slAN1ZaNhNaZjPSgP
LWff8CGL/1z86+Y8IVueSfDFsi7zzeQK9QD18ottLHmEc9wc7xdzMIq/1+43O224+1GiqcnRvxrL
BedicbzfvF9LJpIQYQvySM4kipmRXDlB/dgp6yVfwsYIxUgWga+xmzjYr+2UqWFqR+sB2+2OLJ9X
ayE6jckg12Oh8UShqjXCnhlLY2wC67cp/Ms0obN0TES/XQA4qQgBfPUQuGDctgBLXVK++3aCeI98
O5zy5lpGr4SGZNuEfImNYZcfUyR3cAQ9TPSLt2WE6xBPYhugY35IBULo1CO1XTcLrzWDgNlWfFH0
K45TZ/4BG/sRobXPjIDdM2WFWyBO6HIQDn2yZ7jsrpNxImY3784IneqDB28obDn3l67V7rP6ozZQ
BIeAX2FegwD1kmFlNOPZVuV9rY7iuDRefC8D1BaTCtolwiNZK4DH5cgTraE9yic2iHvOUbaobYrl
gtPXIUqgfN3vQpq9cON43v3a/b7P5/597f/48Oc7eCnNwX5EF/bvv1ndI4w+/4xozWy3EEb/8d7F
/Tl2O5YMG4Oj0At35PPNcdNjuU3b350U9kwoOZ+i4fCEQW4kGBWd2/7vX7k/8vm6+79yv1kkwqbm
T9ZWopG0dzkS/lptc0RPJ0yNy6CMBVLY9L/ynDRf5eBewwaAU2GJCYJ5htB5uZhtm4jV3Lyj7Dng
a2tr65HMcSvEPh5ZNuJmRP85Xs2T6RchAGHCFuiV0wwT9s80z/xDZqYe5pDWOwJRR0RR4zfbGn36
MoUhe/L94fvFwDroGJIfvbJbsYiInMxd3R/hLOgdUe+dupywwvvz7nfdL+43K6929wZKXrm8yf1+
+ET/uSZKNJTMRsGGL290fwGVPOBWVsurSuhw7yF4zEOjP0A6n49ex8kToZW0UcyjMqpmb59/TSZE
MpUXbmg/EfaVeOiE71exHMl5JUV4N5Xw2P3eyTeFuckTylygPvnD0DrR+q60ul9EDYkVnzfvOqzA
c/Exf95JotE/n/P5uk/V1ufbqEQyApaLBH8yESUSeU0TwV429YKx67zU7K8IrrKtzQzgP8lx90yk
+0XdQgl4+Lx9D3L7H2/eH7gntX0+Jbknxn3e/tc73B+gHEDaYjH3TQd6HX8T36oK2e/fq7Oj+C8+
XykzMHAepxzPHTjK2wB6Q0CBf//Pz6d9/lEjQ8/2efN+7V/Pu0/DPu/7xwe/P/Kvl0wReLXZuUSO
gKoW0XD8+8cVnn5L/A3IEzGUqZd75lRckWO0v38zooBkvJ9NpFFV4O3vv9nnL3q/GfWkXT9UTcnl
3+v3uz+fer92/92zBhwcTZblBeNoGUtmczXvnDzbj6ZN3T/NkdjIARExC/G7zrADGU3g3rIFqNnO
5de7BDG6H3yYsicbC3UNsVSL4qcGLSwpnmpb/eeik+Givvqv2zG0u5UhoaIJi+yrYPZYYSxvvRye
cFY2R8xqCX2JmARm6AMeXMjMDKfV/Vu9/y4dhe/WbptXwarub7opQPwexNxbmfXwLf5/BuLnr3O/
7x8/kbhvpvfH/3H1b1xgNgzfwyH5GYAVP3pe1px0MytQqiGhzm1QPw0qPimgWoiTSH1viqJIHgQr
LrDrIfyiLXaSYOfHRGSpZYbpFtOSTzmkGwH3YjfC8F41lJIPuT13F0YQF9Xa7bt3M/zYOYf1U2x5
yQER+oE8omAFPA/yQ2r9mC3pXtvGfPUm0jns/joU5hJb6D61YWfvabT8yLaZ9PTVDYpyA/wEokbJ
lEi2HSHfrQ8CNX2dO2PxALmv+dSiYyb6qOFg9TCUOfpC5NcbI+NcT+7Td/QjFqAFaBbKdeKDqY1T
GQtaY775PUpDfzva+bzvQ+ubVyQzYubsYbDh+zXJYgCY2203wGqNzRgG7sSCnlCGj2xW32tjbLDc
0IEyTRZPTJhI8fIjf9vJghV+EdgPymnUAZD0z5kB8HYCFrVEwyY3U25SEhVqF612or9AFwwOug5+
1XGlyfseon2MuhWAbfRMNGj2HMi53YkxfxsrF5UT1MW1pUUCW6QJN3k1eR/2SMPMseZkJ5PsMLEz
AA+jW5WlJYLirLmQ5PTuaReOYx1HqGMVCGqzA9kdkgbS1T8N0ksuo1Aot+p8Tx+UUA9Gne6MzrXM
MP7m/njA7fjkRmb1OhCuQlnk/lC2Nr905R5/bHMC4xJsIwJR1qGtdwPicmqXEXBJmGwmXXAqzEHx
SoeeAb/HzzlwSIMQ3ikDekjofLFlOvSnauhTFiZuH1PW1sojweLhWDEHOldDWH/B4L4yHGzEXfhR
JhmROjbiOKtJyl3QwkBRw7nwOSjg5GlvttTYk6S1K6UVnVvMz2FvKOrseAaWPD6OGn9UYCn9nKXd
3sOLaATe8GT3UDyUo5lRVmFxSvpMsqnlLPQ40RlhcJ3dODnUOUPMvCaTknjsoX/C5Id3f3TDM6Dz
L8kYWAdSWA8tHL/toOkhmh4KyS4mPziEv31Sk/F92JeF+4QWPTqXKR4Ks0rHU2b9MAyDZLaRcYKW
CYm6cx9hA2+9g+MTsXfDNTbbITngmbhGNLEJuAzlrypKsmseWV+Y31DBskLfWtYE/85rrqplw9Ko
vZ2qAyDTBS+pcOxz9TEzcv7SRz9soZ91VsdPVuZ+d1pX3RIV4/3W+sIIr7p6Szw6tcp46Bq0mbqR
XzoIpy92CzIAHPFZmuoneQCgmobUv2ijAqkwMUeKTFIvGa6/AjLeTGauNnVVoCqUzZfJCcWB9ekB
UYS5yxx1Ro3M/CIbiRv2WP/W3Wm0sGHYds5/xxeMeNA1IHnOb7kou9dCPeSxrW6FA5E4kU/o8gm6
8o9Y3EtaxUxFrTKgRCpJE5+12nUQyXcMbdSKYjN5SMFZn0MCVXfEysFwXBBeUeavag+tns15tSt6
+N1IT044/9/VaMOJkaDYR5t4WzBz5lrjMF87seucqKPUqq7sfI8TcIWmcRVbJGV5Vf4VIjQukDlE
Vt31X42GyAB7hOBnBPVv3ddfUxFseUq9dWBvM7obxKklC+YZ6cGL3dn0E7hJQM3CL6IqYxb/Y/Er
XGsRXoe0kAcdGN/wgMFKF3DMNQ5A4fjZsShnmEpV+NM2m1csZK99osNtIoJ9482XvBJfoRVffa9T
O5P8BSNS30wiDNcNUppNHnXxehk/Ws5vMz9MmB8+LNJ/6/lipAAGuoMIBus109+zwHEOzeh+n+zB
3w/5+Nx7+R8Pq+NelcxNvIZubpWuR9ayr+T2EAMU6O5Q6ecQFtQGShWgRb+eXybQssoBzFc7vtwF
rFpLUg/eLNvcB0iuy9x+TR005IwDzl5rYzkKowCrIvgsHY7mSSfmoSEIcPT0++y2ciMS2V+9sUZ4
1rQRkQcv5uR25wRMFr5PhTh0DLECswLURpDscvpR2GIxymSw0c3SuHjE1vWDeLFlSEvLEY/pQJxP
mFlkLc4/mkl3TyHtusGeXijl/M3E9ECVk/7qyAJLcXkGyJu+4Ki8e7zaYys7gep/St8MJx6fApCD
2Rwh/5n94WnUP/FsdD8MCeNMtGBS+4KNlm5kzTIat1EQKL3qiOahB1SIJ91zTgtLKVaQICNGDHQT
hvlp7HHC3O+JnaQ7Oar+XeRkO/kwlyvdwPhW9RlsjAG2khrKnrN0LWN2GNHku0zwd9x8FBeMDcN2
8ib2C8zNtIaL/E3jTOuSJl0RvJg/Albt2KwrJh6Ay9aTqh8Vln+w9eWSje2spG+fBsmJIfAFGZO9
/uV7Peh4C2uBzj6wbgSHpF4O2+DgNthS2b8pKim9uoiAP0XrXiN6GMgvoYa6BX6/gzjReAcVwvU0
x4UCb7rGSwnHKnTdP7Uepi/Cy4+FidPKjcvsWcJ6xGGZwBXM51saFR+Lre0ix9p8kMypj/0TdA59
8kGd5Rzod4xdWMq7wa7VdUK/G89CT1fU9g9j409vtFbYfA1QdR2a1sZJcNb4/lIrTR80581dmbOE
D9spurh5hHhotjFvFuraTU+J+MafnA8T38JWW/PX1CfrRZspfl+iBpjcO5gVXVqmxN/CB64D5NMF
5YUB1a/q4uDBKop3aIYxEz17XqWTLbedr2nNmcx2RZwi/5UphjG7/Oq65ds4uVSwtFhhBPRrnU1Q
CVP1Wni1jbgM/+U0JY+qo/uJa1iscsMJQL2VezLqwx1tYZormHFM/4PhnXU1AXDxRcIGm745NcwK
H6BdgmNkAbS6T0phU217lPHRTSUjuJC6fGkSNuVxiQaXFod/Shi2Cj0/WrOTHyPWylMfyEc45HJD
7NyXjFUzHeQ5e4394ZLA0Fu1np53s46wR7h7J49+Za0qd+bI7tojINrkgbwaBUHxBEdscukG76b7
h6oOZ6A9Bevaq9lcBvGbYc6zN9jmLwJtaSRH/jtnL7GYX9cW8IwnUQZv6VzNH2nixw9DDiZfOi01
41iEJ7fw0bLarbGLAqwMhjdFB5kcOYWaX8y2/hEISM6ZnI5xhiVGu7NBmy0eznOSRmfhV48EcFDX
ox7ZZOWQ7WXBSqOjliabgDYyqTuGXCqvuNwP8QAewwqf5rbu9v3SLjHnjCmbJZptWbb4uJW/ThOQ
jBLi2ENaTQggcsJO4iL3v5G/9z1MF8NV6bfne/Yn4LwTUZFwGovJ3PfQGPDOOLewrsKbV0870P20
babsxEhwTyubvoo7f2ujCv4FBwNyItq1NdCGaxAnw5Pr42M7OM/keoar0vP7fWvgPWr8ojwwrOLV
ioFdSbGflpj4YB+dESXQL3bxs+RvIoBn2Zt9uekDEyFSFN6EivSxsM1vuOvFurQ4oQQMVWs1nikV
ev4Dgf0+UL9az3pUeismgDh5FcSntohuqEAfbYtmi9XWh2ImhaGv5BpHWnBr8+absIpTNgDvNS0b
y/AMfjln+raTOEweKKtyNBH9eEit6jnXxniIFlKqMsI/FDzOyeiAGHSROx+UNR18zm2PwLsOXTtR
VeD7oYWrPnzJAMY1huzNM4vHCienUjFlky/nbdZhhy9IzAob0kgwTBJkXEK2A4tLyth3Qi+C3zWg
Y7f5ljmmevZz85HQvW9QeKPHIBLvdVSg4bZdgj2F1NSbExyQ3PP2hjWcCCQQmzRD6pfWFsiSlhUw
JxbklmN1RYt1TJf3rLwepNDKbyPrdSzFnhi7iknbHB771GP0ZYbPIG43pYYPUjY9nhCNdg5xYbUz
xWjvLOinG9S2f+iNP6dpzZfVBPx8sEV84ev9nFjfmim+UB7JY+j4uy5P5quZoTbo1G0szkFSfWvd
ybrZaYTzpm0FBIBmfsSb4T8Ip4s3IezK2CGz0OqdXaz7m+5xURdefGzcF78t3YvV91gqEqu52EvO
DMr/ovGzSxSjoxeoprZAPgHxWukqCMMU/wTyzASTyMY10nLL8RWMii0Zcngd0yBsHk06inW3FOOF
oa4/Rof5zbA4HwJOo1UK/x7CyxVP2E8rbADvjf55DKe9Gcr5MPikmfAtaEbARAo4aba+b+PIZNdF
UonDlE1/kCHuyIXjtcCnUZAgyFc24+pMUVOa7qnFYtkm/bxGhmNSHDXF0Uc96seV9Qyi+ksaGmem
NA05at8NgVAzpAl5QxANnBVuBMggLgrErpe20u/wXjAppHZ1nitvX4Ut67MFs+XmKJHKsF+lrq72
LG9eCc2ksPgqOxepZGThJPNFvHXRjWwmIJeEniOhaezxmE+xc8nj9st/WgOl4RySwjg13KmKM88b
txq56eyJ6FyzHnnIWTivC042+yIKfzHx33MwGE74CZ7aorBOSe5jAc71STsBP7jpGRc3mmYc+uCl
LGU8u5P+zfpa7g3t/bBVXa5zg+zbKW3I2DRYuHveVwZ8hBgWaYQg1/zVzATUBXNtbE2QS6dhwNnN
frMXY1MwETNIIjSGeG3aMLlJndg4tUtfqKEH73YlXJypLR5g0LcHWsD2oe25mQrloiPQ5hGuGQZF
F0SyrImwzBl87FgRw5lm54K5LcpT3eAyAeRy88vKIMuVgMiO2U2dEWBnRQoxEj4rFWwkrggGEc67
1/wysWYHRJKee1Zj+DzFO9uMPEnnuaer8VQU0dUQdGlw5ZNWmprqpnEY933qr9hMgZ0mrvvkReR+
OhQ3bl5fyt7ZYvxx9r4JfZslYbqdBS7YNF6o3HRej0Bmh9VYSup5ZF3bhFg1LF/ZO26v4oLZMSZ/
sSf+nJynTZkG0S7VJijREJeQEVBnClS/J95MuzG7mG713pc+areOpAxjaZAs+d0iG+OLEsnNTsbH
NIsjeMoWEuUa7CnnXYC6AlMq+XzEfjn2sXYtSlICYvYRQsGNE5To5LwBrybgiaok0KovsLgbWoDh
dXLwLMCz4Wc+g6P/3UzMWBNZq10Re8M5qopoTyIx0dy99ceQJjQ7SbTA0LWPE9kCaz/LjjNb6Up1
IQYVn/F5sQy307i0rka1LwAbnAUjL4SQGPqYD6ljE0TTLZ3zo09/xkinx0n6b0IYFx8j0tYNLOJ9
I/OAuENf+jxyH/oqGaDolY9GC4PeXxYkCUS6azUP7/OQboOxINEMdEZVRaS4uYP9NnFIhPiQvYJc
Z/A7BoQX2+33CEps55Y/bYCprMftl9Yzsj10P3MH6YvwKWeongafigTHNDZobGENGHIqcxHRrKhv
yC+dQ7xg3EuRbijG8Ej2fr4J6D2sUOvka7SUy5JhGoCm+oEk83AKxout4EnVjb0JyCTYE7Pj0sti
cD519cwWqVmtL0VJbln5MRGsERhfMmkX3b5NEV/OGWJHEgZfHQ/gScyYn4FBjLM0x4vRF8dYpYQA
x+HatYd4lw/WwAQDC4Mkop75nfkRUUF5bcd3XIivIx6l4+DZ+bPlMAwRwG86vbpbEsKQxYvpQtRP
RVKvxyT54XrFyJjxOeFwcSV9/E+lYSs5LMnDQiHlScma0COCSzkAUSQHFZgIS70VcxRw5GV2TMDG
r8hNzM8hLmKdYr1sdPyAi3jehfKNzDiOuGFGbnYVO6iZ5uChj+3+eLc8y8oNjkWvKdPwa25xw1kM
nNwte3SNUJIdtWOWBz/PrhWjKwy5SW4OJ7MgmzlF3VTekl6l2Lo5zE7aJYU+SMWuGduXogxCROAX
Mqj8PTrvioGvu/3bXzPlcx5RUXfAQB71zHKhM8p8O9fxuxad2CR2SMROKeSjM904G2VnQwZf7y2Y
MpgWsr5t7YtvTlNazHARBDWrnt1tdhVDxNFcy6QYdkb3O+vIklLZ5N7qcfzlVf4pKuNpI3MTpT7e
+1WgvBdP1saKFDJkEy1uab+JnkaCSQ+F6FizOiqmSyr+8LGfnDZ7IyjYXktapitI5awkBRmF/UgX
ZVokHGlsfgelA6owKUxkt7BcKkex7UBKfLQH85hpd6vmLgO9zgCFXKt5a6Rxu7dh2sMkorIGS1w+
Qy18C8fsOVKJe0iSTG3ckQLEN8dqa0YEjjaVd1UyGE6CIYJ5dRsCIDzh/B6QWJytisgJC7ROFKGe
yMyOzS3ySU+tDOycBWe4jEoFAkIAuXuwyCwLlwJjROMohXdJi7E65UX8ONUmBGPy2SZxsec0PDsV
faQqx33i5TPUriUK3gSs2ndzexiyLKbmbn7fxfCxCn/UwpfvD/SqcrCNkAbgN3F6u+cOTPCU7DdP
qekPkbArzYoJcZw77kfrBwVXBnUaFKjTqfLihM1t9DOajU0JDK1BnlqwN6/oNq+qCStsM4Vncnjr
Z/q2pH9nfrCmmnrr8zaDXmmgHsi88Izg6JsrRHdqEzwSQ+Bmm66MYejIEhhIK1E8hIrRR+ef/Zig
RrNCkwROLx4Hk8l2xGw/StJXzUgCqe5idSdxPW9JPEBVPOylaZ3nUriXGFm0wqni6hddpuLgpV2y
pa0EYGxpPcKeBT3a3+xC0aUHR7GF7PO1ZTEMi9v4MhIKtgvRfJ6SQjzKbBEvRsbadhh61pOVHKfo
WQR5cLpflIbLNier5xKyOspN93fKGhXhMOq5h8moP3R+pUpuzqTCq/ciI6UBpn9tpdgb6iJ6FW70
UrIjnBJJMo2Mlr26oBmnSlpcUMEfUcLJR1uEuyg2S47xGzOk7WpgsgGe+qeNRhP78syJTAKjKyrz
xJClP+i5oyABAnH00PwTMXQmJrx8y1RePHU/bNnuasKG3zg7W2cCXrKHjsQHw85fTJT1+Ok1IxvL
1ZfIIr9hXiLFJDleowSkfe8tWAR2dK2xNyeRkeyMwjBl/mGGXbY3f6nUSE/tyNG+cIyXuueWPXiY
l63ooqviYDRZgOS+a48Y4L5nLVB2q+rYo0IM4FNIlzdT9sNEURu4tdrjcaCHlRJ3UID3p2GT7XVe
EWREWN4ehQhyIV3RW6pCXLE+URQsRnwAA+2LKR21m6x026dO8FwHeuf0aPWa0LpWdfG9nxcFzSjk
cw3sq54muD6s1U6i8cJDXtMotLKmP7VGumuUbT6mdfOFrwB7+UwJrh3r5qR8/JoJ5Qpxe7Vtw5y0
8Tpw1w4V8Q6NbncEzCJSBWmj9e2zLo0f5M/4uzoUM+GjXb0V2Resx2qfxpN+6Gt/pLGaXeK6SHFK
j/25DDESx2qorl3xIyK5JAvt6gMg4Qj1t1vj+EkuouinDcFE+dYDhruq/Qzsk8LEYUyW89UjNJlW
x3vRlPGxlMarI3rwXgnHrQDw3I4o9XWqovmpUyPwVvWnZii/GVNWF7R89M1P4/xRFZB0gvprZwp5
bLCMIc0zkdFk84hGtu5JsxT2ZoTd+AAQy5pG74LpCOB9VPysEtImm1Abjwz7X6KS0Qftuu6qltDG
mLCornvhnBMBKKqCk7Q3sUwJUMaluR+jZ/rexYth/Cl13+yYGY7EQLPUmURxVnRGLqVJzm6YZGxt
oOvOfuE85gBrH0EnV9dSvv29YY9sF0iywcIg2PPdOjgZDoJVo57czV+3Nouz18ye2EishJjRHrrQ
OBBvM3W41e+GC3uigrIlK0pGRc0uNJE35n54bkdGVnZiNGfoSO/DRCfPtMxbw8BKpoMPwbM1VoGw
OjpR9v6+UuQjoPrNyaSVPb9vzvE+9HoEtn6ws7N5WAVLOHWa0bxTubp5CSvOJH7qUks98h9QoZNl
UU52uSniRm3Q/O4afqwVNY1Ffj25bv7cfsxVPm7VgIQDDqO/dbviW7IcT4IgJhyoN54SCTMfYrDa
o2MkU3QMgv2oW+iFw1NZOxMxkr2xaydo9+0ydhSS0/60ZNS74oEhFhVrTVmMJAY22sDJgWZX+GDg
v3ioe0LVR9mcTMOn+cR5GK4Hmqyg3uSxPLXeEG2kQDY3jvjN+ExoEvtxFw405BJlfRkXuEg7/aSB
Wey1q9NtPFXhyhIdORcZcn7H7p2zmKyTMOf8kXWyYCmQAURJIfTA0mgwiyY0XHvPeqWhP9Lppse6
94JJv7q5mz8lHLIWTP9oBvplkh7PMEmeR/u8GsVSnpHpgG2fiCCUpnNuMCJpdLiOuwFdDhYabaX2
a+DwSZHwVi5Eo8qhzTuF4rfvFO7BoC6+1pNY0Ygj2ifzvzt4FAMfENjg9ByYhvBkLQfPKjCHvcnv
ZrT2qhPap/izinVHLMHebgL6d9VpRM2Hizb10Egv9smMFiFDrGOTtPnt/7F3JsuRI9mS/ZX+ATwB
DIAB2Po80Ekn6RyCGwjJiMA8GADD9PV9wKrXWS29aOl9L4oSlczMyKC7w65dVT3as89Yy5FVb9ul
3anGboGmKelC6pLNzIXrrpHiLZQfYyS7V16sl2TwB/SKZli5tsZdIEfunWbs7GJHvPR29eUINdyH
/l4UQcv9mQtQHQbMH7J4mmMCySMlFK6ufwnP2A5F8lyIgZZsLbvrXBVHR9Gi7sZ0Sy3KHP2AA36H
wT90FlVujkjA2Shh3Qvq5b3pph0M6FOVBzwg8+mhikcMWnL45UKduUuDcCMq+2BwU7rLnS8DO+4+
ovYCUUJxbGqP7o4oWk+5pPOlgq5BO234WizIy5j0SGlRM12qedgmDU08foSDOZ+dCDaUXe9LaCFB
N5z11A/XW4RZ6exSYFekr4xOaoOZmVaqrAEERO+9H9pIJYa0j6IsXrBKj+cAhs15QikaW9c+6SFT
lwbDyj7w5y8P5MzZFHZx/vkVgMjyPGTWa6RAjf4L/UC15L8gEONMvdKCdNBp3l48ijqkJGjbufgE
ID9MayGwjflJhHNaV08D8SGUZF7mso+xJabBwoAtyStks3WbmqhZK48YexOB2RvLeLzQALX+iZeV
yKvPc/qNEYuillD+armvxIH1qx49/WTnADG9AThjN9SrWhre2c6WUEHCMrCt5ovou+HRTj+wJbrP
cLH3zhTA7DE14J1zVbd6Y1UCSlD3t0qK95jJf4/8wFYX9zqH8uztmG1PSGbMX0VySqLx3THpawd8
Om5A+3OJLNLPH3/EGFGjFA6JuszOQD90BI0zGACmKx92kR/3tzhIxZ0R86RkDfWp+Q9J8eqtcFP8
tTqYPq7Lx7gx5eJX6c6947wW1viEPY+iHQqT02QugNoZm0nQygNP7uKAM920HendwNEAjycuhn5/
pqvGOIPzu6t1lG2GpW7YqZi67U4T1wiqE5rxS0Tu/cSYJDcdKjfbU06HzptXPz5ZKDL3CeDNXbIY
l6Fb1siBC4ZHF4DYydFt8Xf7u5aus3Uy0K0ylTFacn3Tua+2kc9TojRDgueoU9Cepm6d6SJatSML
8yawWCsOVAL1TZZu2wK6sM4q9zFJZI4/1T2m1FaL8MVu4Xu6PO3XgcSRAkyY3Wg5fWINVwfTPUWG
IS+sshj7hbFNWlO8+Ln3p1D4ojg39wuauNCtwvXuJ6Qu2enOrss5MFUHjFXDYcCCUMYsnlV/sAfT
PBjFF0GXat9XyUPMQnZFsqQ9tDTbt3LYZzr1vodDWzXbYR70UyWaBz8emk3jGvlm0Ow/AUtAtcx6
WqSywGLSFtaD6rtL6hBbLqp3GjVBCTgO7WFWXa9E7XW7IeSW52GamIJSbQ9B3pF7kSBgxygYcfQV
+WUs9feYWuwlw+xoT96LspBIFHBOsNIpaXHgV9uudlmo/vRAVmIj/cC6cEF5bGiqhonS/Ips815Q
r3btKKeykyG6tL51nXQ8s6ilcJcH4XSKIwL1Zmmih6E/cf9bPI/DveF48Jjn9uknT9A51g2DZ3Xs
OuYix0mfUyr7DnMpXztn4V/V3kRKxfjtDpwURZwpOoiCgLjNQEwP1Wktc8u+K7vuM2pUd076aTGQ
uv8KPv9/Isr/jYgioZT9R7jy/6hpefvTdv/jNWkiqpY+/zcoyr/+yf8ua/EoV6GixQ+oof0hkPwv
KIov/ku6tgPbFeyH4G8g1vrfZBTzv2gzsUwP1660wWoQN/83GcX2/ssKfImiIAPTEYEM/l/IKDzU
oLL8RyTUdZBZQK/QCuNZyJc0d/P9/4iERpMz4OOK4iM9ZenOF9WfolfUzw+kSbyuOQ+YE7Z5TfGX
0vqzAynEgvMuY5S5Z6lPruc46B7TSkSZL0CHssxCijsLgE1DtGO25cEePuiRaBsTR7hqoyhYZ6oO
0b8x6w9ReEkkC5VZ4pA5CRv9tomYDrVoMkov5rfhkyhEzXoW5LPmQNZA472oPiBmMjkRQ4ENzO68
szezUsfGH6uj4xjFpp+MbiXK4dOL4uLOAXCRSlKbVjie+yif74aZPJWXcSzE6gGgv8ESnqwVLfQx
HQxDLqxjELfxvgzLi1FZaoPXQW4t8axjomN2pnt0hJ67iD1fR0maoJiks1Uka5aJjBzoBEyfa1ew
He2gWePQKfaOXynIC5AWKeaGpy/G50y7/g4oTdMzcE+lStZCfzZT7jDxkuXilOexK3Ck15Dn9Dhs
5VRfgHaCIEkY36XiHmsZSMKo/TRkKtXzOhEHSHQKQRh4rqijXYyl6Wb3/lPhtxzpOVBxl+lcuO0F
Y+3KOhS1uNVdP9yZsXGzhLWduvZVxsOjC+SiHySIDvSmZgIMq7D6vM0/SOhpq0zjPNTBg2RM6HXw
Ak7s0+G47mvsdJnd7PClELjo/OPyXTvHMdHFHuyT9mNIWSC6JWNcVwT9yrSc+24ZTk3ZtaybK+wo
I31yVgnEO2bx2MnTEHUcJ3Z/iio3P/smK+ieRuuqze7mSXAfG60K7w2gHIXSnQgDpGFVd+TTHGuf
9jPNXz4+ndDCHgIJcFf1MSbiFqUNqDhSF3iOtak896yTXL0TzSaTc+6QmHnDRfiDuf1tamseAKEA
Q51EtKelLln74zfb/JspinpnLatb2HYX0QBDC037qbbEHbrDIwjshyqLodsPH06Ue1sK6N9VHTcP
TQ7IK5nBuNnQGDOGDDdBR9WL1cVoA5RhixGQZpA7LiwLKD8m2GPtCe7P/CTVqe3reeUMwd6eqLsh
xhhvIxv9SUfhttD6TXCZOEYEXLeagmieBHzMxhqzCJDHugnvQoooeuGqjaeI8XEDDNtmb7V0BFWO
jWejqICoeWxskvg5ax0sfTNjV9daK3r87junUBeMeLu+64aX+Ea+mkXRk18IY09Omi7iev6ddgCI
kAp+u766p3MANLDJZ9FpCyx3DZnfHh4fG6xhWwHEfh/ca5jjFwjGxVoyt+BlQo8cGQXP2XuaPoEN
xno71JueroMt/J57r0npOIjidTO9ldb4B4He28e9e6/keNRWg+HWwkvqcoWeM4DR8dhfpymGPswd
et37oltxx1vg3QcsHwozc/TYdPEuMMPHtn8IRTtvm2ChGef3Xlmhy2bSXosaaq/n4EvqMUZvosou
1gG3XOhq5sFsP1m3u2ur/RxZ5mw809sg83yaGGW3UTST6BPOzgv13oN3jrTQRgfDL6FzRs03/hMw
goXj7PNmPiqBNyIfoDmadvg0qiB8iQugSflzEatq25EBYgZx8F3E0aktgd00VfynJkZhBYNNvx7U
69z2Huwo7E9jPLx6gV2cAKaHMlX42PJVT6V4ksX+Y4+hMav7AjvLjPIRNNEiWFMjHHMPHeruDmDh
H5n+TQz5StgTeWkKOmie4s+gsUMVaCaT5IZtuObNK4p2O7TfUWIP99h+s3WVA61DwMa/KK1NQDq8
lKyzgQRvAnZZMRqQTcB645Nx9VU170eGTKzaTvRIsaPH3rkzQD3XCX7zuEmKfUhHgOyadtUTo1o5
IEkyj1tuZp/HGpMCS+11EzsvRY1/jtWd2rQpm1IEnBDsOQgGscWihR3AMoBYWuYuhgFm2p5GKY9e
lHlofUTBftiPNTQlVJ1o03NKhk0oHovAxP+CZ0qx0ji1cDI2FszdJUtjINlRdbqNBrZEIO/BXrKn
BfpPR/FUPjc50lQeROl+zoIPGXj9ofjLzPqe+g6qUg55cqphZx7GGb8zma+HHLUhlzilxkUZqjV5
WtTUpsPjiNIADzOCGChrGqACYBVJDuSQXPQ1Z+GSurh38wQmOEyuMDOzvWdE1n0f28e+4VjDvXG1
adm5gvDCIUnbh8PSb6TT/SyXW//sJUfdldhtCELfJbK+tGBJpfHgUNedxmwvPUdzQuKqdMzgOWkN
mx4oI7sa2uRLPhRHI5WHmPpKN/W48+jn2VMvJHZuWcgbJcre4qr0SQcD67d4W1qj2g21no4VZlYS
qva+iAxKrWnXUFSTEBg88lzlRmKABMLS44OmesR6VVNvig+ruQ8G9MRqRhb3Pf6+Zg52EwUuEFOm
x1AropsTReLQLKiqUf6Oj9oHqtOT7iYDrxbv/0D1pJt4YzJzDAfI3d0ax90J9r+oNHvSonpwKRiv
qqze6BIucDVwEXHqPxip9U6N1R+lJ4mNhtWRRRlH0ztEOlxgYagmJzz/5alv41/FaN8a7Wc7bqlP
EQNIktMHooNAb2Pop4GuAHgV5hGXy10LkH1tcxwl9BNveq6MHAr9xevfE5EcQghTmwJ0qSyigzsW
xQM5A1aJIvpQntfuEsvIDrggY34s8Utf4ZabCvERh3C9QL73AxHMoB3fZJMRkVbFzcq8N5duZf7F
a3kC7RUe7BoQrGIxf5BBp3dztPSRWhbLxuTTNeaBPXH0XUFR3jd+treFfZZq4OLn8xNbIJIs74KX
npCil/jyTkhHLDQLi9qVgGPMFa9FztwlZf6ZdmxZYRGvPAW4wQXXuTaM/qmYutdc9/OmUvDwK7yN
HgLYFAXdXTQSeyVc+qICG2E55cnVDkZ2qVLMU54315dqhPyLDVjUXwA57XtqXlH+ZLcZEUhO80SA
LYkfE4uMQVa7n3WfNFurmR8TA6anG4EhiN5pHueJqD5kY9AJBaXDjkMqoAmqsa032gPEvUvrwNiN
8/kxT+jSVHbqwkuw/hYFW0Ki71xZZ5q8GJ8op/DSY93G29xf/ArhG/itYNeIdOfxOh+ZVvI73xoZ
kXjWgcNtdkWL8aZrMXJRVFatuSJPOzUhezXNJQpBrc3eV5rVIO0Xc/EAOjkTyEZjjwsd6wsNfV9Q
Qz4cUclji7cRESo5W0XAEnOuSas80CeVrcthrrlqlk+hUg+WB8XH1elTOhPEiR9DJyu2WBAYKXPW
wSVc7rU1N5SWVMXNY2NTtQ7UhUZsTA2tVpk2GRfzqUJmuO+YfUDfH5vA5xwb4DK7Ynm4p8BVIWaF
G2zs5mCtx6p5ZJF15xegCEACgGUeST8YACOGELnIMdqWU3amcXfsjQNPJL2d27n5VTjqjZGX2Q4L
zdrukQopzb1iSFxKGQwsPARna8dWt6zr/FXZp/oCKKDHvmn4fLr5eXuEhWv+GbYGyJI9dHsP0Cx/
IPKW/hju5q6YUCLTZOPY9iobbSCS80iLVSooPTSQVelCkNigP9z+6CmwIrZ+bcx2Z6QeQ6oj7vvI
t7FaweAYaFileaihV5uScaDX46p1m5DgCVF6K2A2M2bWQxOlUp3hZQ8pYFoGa60+VD26q9Ku9YLI
41wzongrC8L9fTi8OokHcaq80NUCjZelxjvc1u/eZxpNs/Ghjfs/2m5pbXYklOjCvZpcNu5czROF
evmxiKDch5I9yfIt3n9V6LRHFpNfrd2fTZ/3KBZXYxPn4ivO7wwCpEQ4qoSyHfU2udMfYh5PaP31
MrESFB3FXXtxDHdfqvJCsTP/TWCVN26KWtkiHHhm/IVxYAZQrj7A4x19fILjfGUTfmp1/ckt6lH2
0+tAKs40oLsJ0JG5+uiModujfLDTmoOnoo/2bki3IZ6u2Exhm6GkrecnWQdP7hh9YgHhJ0z9sYvH
iIzDpok+Q0Mfg4bcEDuniOuN5yx0phwriqU3AYAE0oUnM/eOSYFaKpDwWBNv8DIdZBh/BdbLOM/b
mdtbD/ayJsUOIv7F8cZktdQSBbdwCr6ZPn95Pc8QWIRrg9W5dQkc1vySymGOFt+EZxyW8CN4/Hnh
dcZZWMb1a2IgTBiAA/326gRRT1G394T6v8njmdoAq0TbT+HHjOnap1eyjfrT8q9K8+KxdrpNL+0T
RO9pYc4vsN3xwZU4lobmms7ivWyqQ0qQwe0JLIY8oY1wm2O9hwd9X7mA7a0RfgjPhZGfJm9Hqdii
icfKtF5t1RwInecc2u4XoIewqi5QPMjRqewWOHgA6+aBiMmVOjXWfb90XW1B/d5FYDG81tjUWFnm
uk7u3pukTHeWbd7i0iQIwlPZOoaVkDy8HYzmzoeq6hur+QsRfGJ/W0HlvF97yERYYQOqB3rlfuki
uGP+ZfUcjyiQDgs+JXe40TB6xWta/Ki1GzkKGASI5StGO5lCGRV6Swz8O3DHxzwc2QikXPuEd3XZ
49p1f0sSerEKlgbLS1NSxeUGxa5oDgG9HRXqlSHUc1qxFbYG+OEjdAxBWrM2itNYiRNV9QfyHwS8
xZs/I7SkPNvp5lgvP3Nj8G9N5ewXU0NYX/qh/vTIM5UC6lYvKfNz6bWagisxEXJh4FPbfhuEZE2m
cs0a5IWx4pXtBY1BHbdnTCzXTPY7yB8lwpvjPj/VMm7OJY7f7dhlQDOL7JrBBDnaEM8qNi4XIzPN
u8RtiTnM7bHreWjU9GINM/eoCu6Ez8uUm/IYkRxLZVtzUTbU2vb7PWe/PkV2d0ki82HUbAA4uACH
19iJB+M5qQSuGuQrI8T507UEEQRv/Ip0Bt758FxG492cwfAv8VY1lfpTSf4Dwgm7LZ+hefTyh1Z5
b7jZ+kPFLYLWHDojdLsIroEG3Dffk5hYZUZ4EBqyLH0OnxSNPyZ0uIR5VWxNC60qqvdsrhjjIvve
jSnf8+6lf2kUY0EaCy7z8YXZ8Qt7Jar8sW0Y49KB00Li76YcTt5TNK7BauOXH/PkMNfVF1ZF/1g4
db9mwTesrWLYxUF7rSMVrzujepMyPY/snldha341BlKjmTwon/aqICyrddi5NyfyaWRR195OKTc3
YT5Nxk32FKTaw6toWcFULdsqsw52RiIePJfIma7mD/LeizcJja7zJz5t+sD7Eqa2uQRhqOkZyuxC
VNi/TyLrnIUi3vk4+BpyOicjy3c98d51Bbpim/O+I+eo93EtPkCwMETX306PfjA2cpNWOXlB09um
gq7eKqs+6RejN6pDNfPusmBBoEZJdyuT7BgGKT0nTXfO2XhuXDM+RfPeHGJ/lfRyXnntwkHIog3a
LDpcGOwxU3Fvt4bfRUr+CFIH5YmAGEj90/jBqnNbZGCzht7ajgul0eXKUY3PadyjshThuii7D/jR
FE8x2Aw5eFXHmI4w8Ks1noXzFLNg63T4jsa3wgtIN0dm7sqgJSTTgMi3muEee13CfZTlZDJXNTeK
v0XPB1R7ipuk27/LLuO+MDznRIfWOBM0xatEGFv6ovkdPZue9VnuwMY9Eg8sN/zdGKqWsAzJgf1o
d9lBiJDb3eweOFOpRPQxrfTo4A+M4sBLOGyHpZQkc93DNMpTE+ewlApv6zgh7LqW9Qb2m/5p1L8r
eyAehTrCyT2wrbIvSjv+0QJUvQmcFrO1Zi6gob2rWVTi1cMt1Vy9Efg+q9jVMPbjVhm7zFLfbsgq
MJXp73mUHlEL4ayZRL+90P1TeFa5G3LgJNr30nNfm89N0B5MMFgbR0fXzowe7cRAC+55Vwce3nDC
2zW3HGbBUa8tkK6rLEqvtJF8Jy0GUT+lC7iKLrQ+7jLRLB9Ru9g03qIJ1+iZmMGPpbiFc7md8a2G
ZNEoDUWpMhcbTto95pV905RTrVjbkpcW9gaF/NT1aO3YaDDGmAYmLyYTA6qVCRRLJsxtpp3t3aI3
196+CbvXqo3Yx0aShqG02DoZvhFht0Qt2YziIDxpwtQAq34bqFxyZiMl0wiKktvPexaqh7AvDkRc
ipWR5NPKa8bytOS8anRDBrJCbclKb4kN++u4D2DnHlVI0ystOI36bgyKsWEYDMuV6THIoeR7y5cI
FY6uoNzdSau92picD0lqYc5JmS0q6Z2GuP33r1BwZ3z1OGOD0DBOfFC4EXLX2bg+u8+fL0Wcy9Pk
CHkSk+IN+PMXuyBBK7b5qLc8M6mRTPTOZmF1TG2hTpG27lnIuLtKwRKqSzPesJqBL7RUKDnLFzuK
8N7gDYa/UY780o7wsrOF4bKRWgdnSqY962R1quf+MBQFbpmypCRrIfX8/GroGGr86ZjXHGBI8kdd
PRaWStAls+YcDgFXkZ/fPV5qsWpwRrKsgnzDTt7Hxsnv+0+fEyvxfzc7/fPXmEKRu2txgGwDlQ5t
cjUEHg7RZvbX+BaNFWtoPOJS/PtLXHJtRVl5sxcOyLjQEeIfVMbPL70fEIZqkxK7B9CLpOP8KYV7
pxKTJG/ruGe0y3TPJ68+dWDrSG/1IcYw7aytkh/izxfNp2Y7CPPzn78kXP/ElFvvCZyyUvvnG4jA
//6nfv5aOhUW1jge7f98Y6BUfWMrhrmq5vG2YHe4Slanf74EjU2+/ef/JzAfVCPwrgV8CvwFnVYI
bew9bZwAtHYbYJrZxi/Us5eHxaWKmId7g9N0YIGtivBc4BsAHJuscrOft5a2rA0mV3vTEOlBnvZR
XgFeg15B+l3DEobcEBgGD56MdFSUPBYlBz80OfMpDxtEbmaklLOU1MosOE+H5M4j2LMqZpa8AK5w
NfXyzywMigrL/sidwL3TU7JvOr/Y1myljPFZRGQ0C6ZbtpC49eGloz8DLyAxABuseJnSlkTFBOqA
N+U5dewlAUvzsMsGIpvSmxXm9Z1RZyzovZgqRHGaonE5BEhBuPSubatQX50cZ4s5x1urmppdXZa7
GZAS542dHhB9OVW96DTbAZY+LBfruddkMrU5rovMPJTmpE8VraBUsL2YI6a1lH0QMDGCvo/cE+11
7NbeMQ811yVSmTwkbfSgPbRcvlQMcSL64u6bX2vDSnYyzANEG8yDDvXjZf1bieqhNe8jRxyUzVXF
nva5x96zcF8zq+tXWWP/KQz53HCpJt13xjeTI2RTK2844drJU2LE4oXQ3oQJYlVk/pEcb4N4Apcq
6sdbO3mnNLvRacq+xR4eQu08BQ0JpCAlgjWRI65eWcZz3y+xC/Rh+TKBK7aJc6173X/ERXBdftva
h/BBcI6yRFLtcZL+LisqRNngI8RN7yEmVizvRB/N4hkp/83Bb8e3h1Uem++l5slazc3vobHfO/6E
bspiZIHvQcltf8UTO+xKPDfdXaUTSXurhXdoat+WP93aYd1wyaSc98HcfXp9dA0MhvMKLBOrXeA9
APNAQUY+NzcHuKR7q0Pmn5mPR14vvNjafFHduO8FkMI40b/boWO84p7LBpyzEgz2Yvpou5tIl6K5
pXGNO+BRYGlOBF7tGKFGqgWkmBR/MnKzKCY9nrNplSbAXeOI5mduFVRTNti1rOlWi+BbRu58bmt2
UBY2nDWI247AAIixYKAJperA1Rpxw8Zh72rW9OSVac/O/J6QRCKvuEa5FCxsSbSMvCqpqmjoIiqX
kqgSZW/50SEU2Z8U+YLsMz7ui4pbKpHSYOVpl263YRN18tnS6R6V0rkIJLi074x1KNh5hxYL3xAD
k8TmuLweTZWUuyZuyPhXLSxt/61vzE+elVQUVvavvmp87rL8mVXTr3Jy6DRtYTrNSQ805GyHHJtM
2Nykk7FAmCSDjf0QlTVZ1EE1O/Y18LpSF0Q6O2/pVSa9MenXVGLyEy0tvO1fL2MROlOWNRVVz14Q
ukUSzPjgECJMXsWNPUYrQpEfM063VRX4IPYCCn7UU6jt30PRE5+AXcxATUlSBzzOWSCQfCtJPLin
Wftb0LFU+c6rTPiQhknPx7F6bTzrIcAQtiMYAngNh3euXrlkkThAu8eX60AeGJr0GISwdzOulEXh
3lDUHd6kLH8DaIqbGSa356mtTQJ+lbQ9o3OSbNQvU89q41JfzfuEl8Rvzq5XvRHWvneSArws+NB4
fmt7dRTO8NBZ0S7plqyD8J11lmhcha516GV8S2NX7XzZLGPq0tBmOPsoIj7RGYoHZ7rM7ty2ArGn
op3FCLmZlX9gm/1uxDbRH5/D/Jzh/24a+aEYwVq3tDlLs01Y+08qkF++h3LD26a09R9RzY+1unqi
2k4Oa0DSdGz8+EbqZgjBKnxf3vCkQ7c6CbYGMD7bMU5ji8U21g7ZNG9jTOln20eHQNKlAiBsoyW7
ONC+1ylkE8OwIDbuNL5QQUCWNDOeiiy/q/svIwqblU8T4Oyax0mlzlo2kb0Cd3cfwhGzl7ZlV0cE
Xf18BZ5yE9rGIZPTPXuqR+nJq513jxQzr8pSbggwPPz8vlNHeyldaTG3vXzXeNVT3JrVilLJlTUz
cjt0Ra4IMtC4ZkJwQrreabLxHk5pVNeoxU1A5jDo9pUvYk6e5Y7osmRzhdqm+qn1+CxhLCUP2pSX
oAyfJI5OexqafeF80qEAMcJ1v2ueW8OEatuolxQgUdvEZxfouB30pyTmqTgGV59tko3Tjo8uaXtU
2M+Wukxj8j463//r519mBfgO7ewGcpxkDSzf0rPIuaK6N+aBh+vAUpgN62hS+9R8sMZdTKop18hu
X/KgNUr1mUbFE2aKhyZw12QoABvhNCNdSraHGeQuNqMThTU313Te6B1fUy9H0TjvxmTy8g12448p
ws2AfXMhRq5qZJiVwfqUmXyL+npKXSAXBXKnZmWs8/ol7UfwnU+m232bETOOIH89tEArYJz2ep9T
wGFyGFgxko0zHWvs47wu7CV9EMRrRUQjb+B3pBOaWJ2KfUM4EroMcPUk2U6m865mc1GvwnMFlLOE
nqs92tYjFy3FJHWk6l+p7t/ajDpTikwe7LghOJkmj0NX/obNgfTu6Hc/V9u2a7/U5HwUNLiWOWMB
gW0l+19QpmCIlSCQ87rccX/0OACScZ0P2WdMrjJAnSCqh9BQNl8ur2fok2qIEfTHytr6uZUd/Ok5
So3uMa3Mu3rcCFOpNVqf/ZCHFtFrRZEe97Z57fJRquxN4vGK1noEhTMkvBPcBrJvQtpN1DQPJyaC
V4cuaWWfncIREHJQIIvZO9mpi1mgFzv8YLATpDAwB/RbEf1q8WabkzqXHZOP43NSYiE5s3m9ukux
mRcf09H5HPrM4Ud98yfrk6UZCMmh3xtUVHNelt/L5zvEhkwWT65ZsVGQLoD6jY68wZ0/9nHP00ei
wg32dOcubaB+I4uVFN7Eo1QfIq9zH1qdcQEVxnel+Le4xmu5BA5aRa4YBjIAHOcNa8DBKWWztLVM
x5iV8c+473W/hWQ/1UWwkgLDWo7mh7IPlxJoHplg1SyqXA3SW6yYra+WxNQMvGwOsE+m5VZi5FmL
xg2wdVhHklnzwTgBa33JgA/toiqD4+lfTbIF1KHTzUC1aTXPKDI0tBZVeAsS+W7G6AIRxboTxuPO
7M+y9Sk1VnQT6Zj8ZFn/mVTJI0PMjyXsRS/JIHMW2bniOsRWASmk89XKs1NcTd6n3SbUcXvuxsOi
yCIp3cIRP5QkBhwU/jXQKkmK3Bcr1INhXxnuG9CXAdAZxSephT7pJW9KzA+aIXIf+gL6gsgeGYHw
KEzeO8abQ0OTy5pxqwFQBuKhstG49UKYxjCZ6/uJ5Wqv1cgjA8846wpy/DxXeHEdmtnjJ6UitbXC
KqShYAcjH8t2+y7mlMLs0Z43BsakNliSIOA2LBtMP+rJCQREd0K9IQY8/0YMOtctt4qqde+tEH+G
7Y8vvBUI9AHgcimzxPYDZCV9GUwYk9h3onVScpDR/7NNx6HaYA8jvwfijamZPzmPqGOJdyic2Pu0
bc5Hhc8KmZKMIc8zMEzJADJNWqpDHR1nCK3UX5YnU2Hu7/FTMy86A3sCeQ0mjCEVKZycvdUezdnc
91b2RLjvq44yQsjuMcjuGy7Zj9qaz2Mc2Ucks84E2hJ1BZMNBxbJC+KEsKaPTk0veW26q7lO8Uqx
zat1wRwZmyt42S8da6FBEJ0j2K2g1OOlbl67lvJM230P6m8JMWFjtEm4MkXyVCTzU2mzpmvQLIF8
DU9h9uhX0XlmJ+IZrMUgfJ+lzocd0M2/zUzhyUJw4bFMEIx4/tF19V8RFJjgw2nvpOaLY3xAwvlj
OvN6KEV5tkucM3ZPUaIF1y6IBB2Dpr1NhvJezPnrEpcPS/opDZZt6dxuwMqVO0PGcqfr6DC03X1v
jebGmQTLwa7bhbGVbNlH+yuRkbybbZNn4lRuYpszhFeN2SY9ttDdWYoS48pDmH/BXo6gaGnE3fvj
K+sZdoR40XckRL5KgSxT1OHzMHrvlgD/otWLLom644Vp9kYh77H3soueflsNG9kcMkfYoNpEtMeu
Cx0qHhPHuTb1PvP1QFgpcsHfc5AYeXsFNQAdhWQWLeb9rgMDowJ29ZGffhIuXAldvA859qdQfxAM
3pVdgy5fh4qBarggiFM7hXJgqkg+os16dvlHlr2/zuh5XmtNzmHg+hnNxaGd6YBJQM4VM5xhMH7W
gbrfB9oPGLRYdbr2Lm6TfT+AA6dV+QukMabvnCxllB44+6J9Zb3owCnWyMSYT/ICEJgREwgurqkb
U79t949BKZ5773ebFiRRwYYzrX/VnX6X6Tqsm+KSuymzDf+bsSytqNrN92E439mm5porYFqWwjkh
dx+yRG67YGaX3prUlVg0RPlgq9JLM25lVbwkCUUqhT2vaqexN4E5j5suXoe6/KtKOAiBjiwM7/LL
mUYC9AXY8T6xnmLH7P4ne2eyHbfRddl3+efwAhCBblCTzET27EU1nGBJooS+DTQBPH1tpL8q23KV
varG/yRNUiaZzAQi4t57zj4nPVUszbP7efjm13ZyzFumSbQYBw9uDJHGtHt6Sq6qAQ5PSZtPr77T
3iW2mx583930C4wZp31NI1yNQbm8uLaRn1PuXw58RRb2dgPGdbWPd8Vgh6hkSDbtmaxVR0v005b5
1ssSY0N14geno7NOyv1X17fT02iPD8pwmM7rYdwVusy2Sarn3SqsDqrRezYcIglc8woBaYLMyJVL
hvN2qDvYiBrqrlUcGebgsJ8nwkiMo92Mw1Me88zsbEShNzLDjXEtmfr9pj7+b6H2vwq1b7Ek/xBd
marv0PbTvyZXQtoizOQ/Im3f/Y1mDNpohxad97sSe/qh+v/xXwi1fvN9y7UDppc+xgPnTyJt7zfT
J8rAt/gX2/PWqK7/iLSl/RtSaqCbDjIWuCr8rl/iKv8xvvLXXKkgcDxHEJUp+HGWK36RaBOWkiAT
TjDSr3gkkPMa8dWzY4F9clo9732ErPcOQ2HUJeJUxQ14QXMOU49tbGCqfbvSfk/+fPw9k+cvaZq/
RretT8ezXQ7/a1SPa/2SCpPzoqB7LJ2LcBDdzg1BE5n9fZy95sGsvhI73GwdxBsbY2we1ubv7yGt
/9ff/2soze3XS5dXl2hGn7PMXwXrRPkuKrA9eel09KX2x+HF0dER1TBWK5O58+QibR5RKqKW/dcc
uPWl/nNMEb+cS4Vrhbw90zPlL397l0xJPOSWvOQlLFUAAKSFzgIR5EA2fZfaH4yMjZkErdpbQPFl
7y46zbzO8PYr2R8453UbGO8JJnq1/EsU4N/SndYnZ63pq75vkif6q5QfQM04m0YnodaqDsRZ+8VZ
MWBtG1mIhyCgDooCi0AARgAVIR7oJ4shZko+2i9FzViNA2s7aX//zxfMLV71lxeNu8EKbMe1fNdf
77w/Wwx0XQBy1qm8JGNEx6Il2gULrLmDL/uTejx+lWaGYqxAf4vta6eKEQA50pRzvQZR5keV0RMV
aiTeoIUINPfe3jCBDU9enD2Y1jkIxp3UQ/ci6tbezASF4RxLrcvk6nfm4e7TUH9xW+UdEYIf04Uz
JPEh9RszX0Adtnw28uaRmyzH+17tTPrLT66Z7YvYbs5DMD+ho/6pVitsVBtESilfnJLM+0LGwyfT
roLrP79aFsG7v1xirslt5Zq+5bmetNe81T8ZMjILFA+JZvKS1rUJYga1jOvAj8HMrcgPoIu0aOZq
ae3SLay67zXEe/QL/39PxFqj97CorDG8v9xocYalKZlneWHMxFzJTO5K8jKfl0EfGrt/ASFycJpZ
XWQkcTGVK5tVf/jnF2P9W/965bgI/3GnQOHgxvs1djEFFmO49SAvY5T8NOwj0lTKTLShMggeZQqB
x27+bXn7+2rL73RtC06HabEl/HK1mmMmvd4u5IVIiKPu0HobyoZPiEI2Ko09jozlUkLqsXuEMGDk
7kDLbLrWEh+7zvmXW8f++3rjmsL2LNsVkjfi17hH7KcW1hRLAHCjJ55P4ipI6PEB1JtZETyb/vzd
Adu9KysvRR0/jftlrO4sXXNuWyp8Kklj3Q0943k1O855YvwQBm7xLEyOufVMvkHb5dEJFdEVu8G8
zxmQM1JBa4qG7l/S5+y/r9yuKdnHYI/zgf3rlU3HGWqtm8vLtFqEq6WJHrq1r+dovDE6w2G0+o0b
A88+Cn9gZArEUzRjoq6b9hmc7mZqTAqrIa/2PkzorZi6fFc3CTOlSVxGxzaw/8dhZJJq4pYEV9F8
mhEzxhiqMeRuepfOpdNwxs4C9W9JrH81UhH7yPUipQiwc3G5er8m2OWQInWZN1w3udMetYEa2zR5
ulM1wEccPw+xrv8l7PdvsaTr73RxiGHr4hhi/3p/6Mbvaqbs4pI6Afg+msGPxOM9Wg1wssCBjRqQ
A3UAr+hfbg8+qevue95W5b9syr/sPWz0EnW36QWSEwoJjL8+kybp6wJcn3Huo9xAcGy+MGyDtO0y
YU8Q2SLLycx9sx7fkXOLOyoNdkLViaNvo0sJingXx138Ullj9y/hrc5fV9T1uXk+pzFB4tB6Aa5n
uD+vqA0iUtu1vOAMqnLrEmAXWk5P9vBIDIsbB+iphwwpiO/fmZ6tLkjUd2Cb/Id1X4lxgiGJJm4r
ZrxymRyqclenR2eMxR7HGLIbJ2BswmVcVY531JMfBpzKNumKd9E235jNDlROJFDaGpyrbosYxjrQ
QYqj9gi+MCBjJnoyY3/TxH4QVso59x2zHZX55kEnOCZucJ8c3xl+XL1vO9ROHI9yYMAp89asDi1j
DI4ybsxH9OpWXV/+eRnmLcRx+KeVmEEdOuxbynBgCkYe7i+bQeXrTOpSyHMc06hUjvvKHHXZ16lr
7N2qfADZNLFpDyYcvl6h2fKZRiCN2nJCS8pN1OXTOcvYR1qgwmHq47M1awJlSzHnpwyoY9Ejl0h7
ukscu95KWZ6WLJ+4duA+wNkT5Jggaww894kxdnrAig+4F9vBztIUybntnSva5ofJne7bmCy/MsYf
SANB4XOJZ/AjUbZdFpkzmNekQmVlNS9buWZF3T7X0CR2KiAry+wEm0wDHBItR7cVS5OcDGTCuF9g
C9CiR/iWkgw16WM0TDO4h2UfMTW/2FNcbXvb7fccD7iEpvzSt1rgHWDwIgImE72ArAGadpNWnwpi
Lk5LUj2TKwPaxEyO67GoK8a3GfIUFCP1kthtsxlJBArJ0tDbxnUjGNm4o81SPvasoQ+T0dc7UkST
kNAU+mfQx9osUddS+WiyndgLc7FqWWYVXPuYfncdkGGnHFuf4RVF23YpiJDXDccerB9noVa6kv3Z
M4v1Ah4KmkL6q2ITRhz1llXZZ+Ec4YmnaAZ6pp9kKV6VBKKzTOYnnDoxVivn68BQMkQQC0HDYDxd
0zU8KEBzO+2ZBqPjUZz3dQU2RjapPDnjfToI9w4Z0WHB7nOpOrUt+sB7meIl2NRuBGSn75n5Rmhf
lvk1W5nbAEGPNuqzE/j/H5UGuUNrhkbmqlcn2BHkHhPPnZf08eM4otExYemKQiVveTU/SL86Mo0b
nz10RmoSHOT74dnNAZBGRYX6wImqsM0Kj2M8hra89UjvjjpAEhw8yrJDLeT2p9RvC5rwxU/lqvjZ
GKOfkWlH4eQw7xiTAuUbhridcorlroo/5g3aF+JadulQJfd9VM4be/H9z1PTrU3puzab1lQ5SfcR
whjNI28CSY8JHlxJR4rCEDKrPwxGhBZTzdjrkgM5UPreILZKwNpCV2vCKuOyPlkgLLa9ZzByaO7t
Fs2VWTjLkWtNAGwHy2RYvDcioBGV2JXPrVRMO6wWze9XeFeRd1VGXKmY9GhpRz+DtFOXeqnfg5g9
OAiW+nHy16SAwt41yRIcYiaepJ+aMPwHfF1KfTO4NV4j8SWrpucgT+3rMnGyEFTShyYBATJV450x
kA7fzu2LEvEhllP02GPIyGbFADhDIhO4P9LK70On7Lq9wgS6DfKxPkF4uSiIdMDHs2TvLln8NGft
Vwny7dgpgJ4qLr7SQieS3Q3u8da0j/yBNUaDzjtFNgTdIJovfVn/pEc93SGQMpFWCnp6vKsb/Jvp
B+z6V10hQLfS+aOMXjobMUI8DN57f3WWMQFbwBC5ITJoKz3RPagq3y2E3p0LsxL4fn4G+A3otCnm
dn37ID1sm8PyLTarNU1tVqGTi/qQp93n1DyBavY+Ifl7S61op0Co4KYFdRZHyHZmP8jvonjaTpMn
zoizCSqp0eOBYgPCtXKfyb67H2Q3HxDHm6FZBrQ6zcQk5MbIrnVrfOwohw/OhEexY+LLQlB/LzlS
bHJFH9Kymscmj9Vp9PNrWacRzFxyhOylejF1Eu3dAJeYsbwlzsrMbiG5WIZXnNpRrmOqty4B5Foq
WmPKI3Js08WAO+mcDpZ7TX3rOKvoLiNO4EnQNmUswVwKra0kV4vbrlZhp8jJNmrb+lB5x7j34g+D
JcaNU5Svncz09YZ1aaX8EZua2K1lzimjeSbYiMRT0aC5Ld0p+AgXu74nOQ8GrFeMuyqh885mXR1T
DxRKVywbK2o/aU5oiMTj7tjRlb2WY/AhmZF2tGo8CG3JByNxQ71i3Fut9EZUzvwhvmpz5HQtaWB7
sXmf1kH+NjL4mqwsxuxLTV0SjqdUa5zG3npso5ZvJ/o0Usq/MxbIMBjPb8VZRWW8pw3JS9Z1CXBj
P60PBMZ424keO+fFl0XhJNJaQiJhdXrKoV/XlQ4tHJeXOV8QVWMI7mwIxmWJPcnM1AfaXN4lLsn1
AHD9FpVu/VwSb77NeuLjXGimK6ZVfBolKqmGQA08GWUooLtdafX+WJgm7KpJjKcqipjeUg1tJqcd
wqo+TNQMuySRM7b9XHOR2E+xQXab61BLBHaEB7kldAQLlQybqvjgGbq4CnWdx844BnU77FCGx/Nl
WBqqxUY/Kh/DoiQ6lpRI59rYxivmC7mJjFEzyIudgx4ayvi8Y88n7JmZFGuKS6tdG6uy3vTEgz1h
ms/xs9ntFHxu1fwZFGd3ZEQ1HOyg/WLgfv8M0ABMsFW6oQlBC6EK3rV8gXV7gxn5clLvc2bjOvdS
85LDBN+QblSErQQCqkSy8w1HXNvEe+qR+jz4CpVM0Dd6Xw6QNce+e+IcvvDrghhlvrMvGub3hZJ4
7xk9nA1n33gIR0FJS8RZiIgWprF1YpAIJWhI+wLVYJIDTZg11aXodzIwxgMoVHOvkXAasEg2pMoQ
cAJrFAFm1vE+DoRG65rqX64D8tbvri2ZLoAcG7gfdrHtlnE6sw6bFSVx4M0e9Tj2bbdGwW0F7kNX
M2YeV1FzJhNQga5lXsgVuQ+GDtmZIJgjXg9gzNTXVF2tJEOxbLhXkZvils+DEKH9fdYKGn0o4g+6
Ej02JVpeNlQLNn9Ma72uuh3ipvWcnPvHqC71apScQl/ZEAACCfRRlNG+FGl2h+PIsjdtazjh7TcS
xww7D+4uwcRfgMVNcK4Cc0snD+WijV4oWUacxmVnX2VxFmUP8rSanROIcT+MBje/0+zgOGAVgJQO
YXlXEOpLNwrITPCDSevPpB6R+/vybazc96bJKHelGVYRvE4rML/hKkgpSYgemYzxcSx7h5RezfVv
k/TeocZD0XU1BWwvFwwVLMsvthGcen0hxrU5lFbzQzrWmwhs7i7bdfADZgdLp+wd8nvdTAkk0fLz
gP3/OOYpyzTJJspyn3Wp8Vj6jrtrq+TNdS9rM0wnIjl4tWY26/zU1YLAzy5R5gyfHJUT2+vu3VQH
Oxx3MYc4hzT5la21qBfNLRsqksDJlHlTfpMfSm0RU1UyqW51f8JxHCGtqHbdDJ6ZGd2dbDsIQpm6
M2xfH81qXw1Wv/c/jBAUN50WH33+O1u8bcR0vzk6d/fEQpwYxuAnd/qZ97r+apbz18HKjsNsfXfC
Ebg+I77iZZwnoBU+2h3ZyGPZfTQGfDWwl8mUcpDEd867XeC9RyNMIqnFmHAo8o3mzail4ogdYEKq
Gxuth3bu5xHM+tSS4jAXJKiLBgFWlRm8LS0jTII1Ed9VT6PZblfFRMiUB54dEFKfwAxzhnWJTQ6/
OLp9r722Gu4UEQjMC6e421VFy+kXndCaAVeYUu2mtL6vM/Kz+nHv2QjtO92/DA2itKJlnMpcDeiq
KQNrqyyENQBUAPKO+C0WfbRW2cMCTG6L8C9MnIZip1fH2SZ8B00lTXEnDxtEmZTBAPqXRsmNlaG7
bWHeWhh1Q4q+uk9JY/KKZFX49jgLHtr83hD5FwLQ3nAm+XvpanfbQ6UTTvVgeESfRGa/HQMWdCq1
HWdEcqZVOux8Sfxwm/6g4kVKASGtkxEM5E5+ZGPAG5m8gymvWZPYuWOv2XHunHYSErFvwFe0ldyL
DtEZ+MfnorIqqOjoBXKo4ZzQN3iMTiXQA5ZQVjmPMaHR/pgdSgxR5weWzU8khpP7RyvJESXHytiw
4J/YL2bCalGWiBQXr77IDPBGKXJUiv15wf4A35TJJ0/0UMUCg3/tHoOhSXdYKVADqzjYFDCdDlH+
Dvnvx6SB0pJf4O3VnB1m7X1Io3YO8zZhI8hgYJSJ2LlxfDUt7OCiRx0x+uNqoYmeyoYAb396bjgE
s34QUiiN4Pvq8NyMHW16xj7xHiec6xuruWwnRudFTHLBwBq9orN6Fw3pF2KgcV4ii+radNy19l4H
wGss12KuXXNyrNl+kMpAWhm+Cex+BRTnKTCcXY6jzXC301KtMcKi3pWjwzy//lYYgEr7KlZHMOBI
ErEU1qOzKVBCegZCjLlS19pH1NVbX0bb6VZJ2zXmIMhUeDxWXkAKH2pkVlqdfILg2qp7P3LGbTTB
1C2kerKBQoZGhEaMJ3IixpOYOxOL7YjU3eDHLciqZdPdl25BtQ6YekwgowsHJapVnB33i9Ots1pZ
64d5POJ/xeCdObjcxsTYTB6vMZeuz+uf3+PyxfFlUY5LmlUoWkjCoZpgqfiWvtUap6vU+itYE7Z6
1BzlCuPwBxFsHAjtinO+wxjW7Aiy9FFcpVX8LF0EQk2OUysiyCBUsXvNOnbX0nIOILDR/XeYuQ5j
3FlHu8IC7o5fO+dzYffvRpBzPMH5yBZm63nYxUrC00+LLVWOIHfbuqbdAA/f7PudMeRnOSVHr4w/
Vmbz04pZngfG2dkUUA472Bf84j5ml8NomWzzwH00+rnZiyLfLrSnjx6D9K1tBs+ot3aFqsYrLdDp
JQ7Qg1FbEDIZ0CUSC3mFjl/V7D7Q3CyzOAoL79d2pSFFgXyj42meu0iMe8YF0S4Zh+JoxT62nlGb
+8Go8OwRhbttW6Bh3pTacDPaH07gW3euW19HluGzlXLQBrmxN0fQ1LZZuyDSdXbPz8nubx8Vusru
k7h8FHOy4Dn6X19XqGTIQwFGKN06paIyMVva3Be3T28PFCWNycvMjtsIxIuDRGCg1dgfxqJN7hsh
cpPT7Dif22g69evXutvX5j55T4CeH2vdxfeTbRxjU5lnD4v//e3B+d8fuQIPLYDAbqNj/1VM7mdZ
iPE4uJqmU6Gm4JTExpWZD596U3vFx88lREoQORj7uE3tsEmL5q3Y183QIAwrymO1mgfnbMaU6KHY
GAwiA+3SfKMq1jsP0s/+FjaPWsy04jAtm3dVZWscS9ZvFalc/nQMcISwWxOR1OCQIIyFM0xCiMFM
Bjf8Q+/MnzRWaj8gmsUjqu46B//g2BPuzfCQhbOUO88F8+Z0+MORjuUx/TGc8djFhpcsix8GhPMH
rOt7fuwDTRlEUQvVXGAFxWbDlDYnUsoOgEzMH1Qrvs6pcneUJz8HhEfIIVtuoLXHmAhO/7iJSkxp
+ZaWKI30zutOSi7Js2+NV2WL5BERTQ7n526S1UGndESFcsfrulJOOCPZuUGji2rNu4khuftIQ04o
plHtkzxNumHgX+Cu9FdftWTmDNWDgvJ/38RFTTYE4XEk963o29R4dgasRfgydhTR9kmZmkSZcnmf
RZ28ML2482wConwf4HTXIBrXcwRlaiAEWXVPmMaCY8fRYrMQY/1iOWwmUWyNOyPJy4tyygflOGzW
cTEds5IwkzyfA1ZstP8euI7NjB5dJC361tTKTromOMIAmqn6BZmkStJDZ4/1o0mrbKOR83rwUK9R
toSePX0qiQLcMd5wrqqqXlwYCagr82u92tlbjzDxBjyTjx4FIprtH9g3JzJHHytTeVA9fOvJSZ7z
FfA4RWn8aVTlPfLW5FvdoM3VNN1cQNlN64idYcOv5W75UhtFcSwLgsR+hwrPRXesvdfM61neJ03I
Hn8qTKN9p9kH4iHtXorsVNiyvjhJ/b1rO/Ugixoz6+hDK5rZXW1HvwWj95GYanzRnVVe+NOTQ1OC
wtI6BvghzhxU80Png05d+XUXjVnGo7jN8aPfTfOjvRABpuMpDhlJBhsoxihglBVtmQgSm+B083PD
8b6Ph/ZSx/Unuy5NJDKFc/Q82OR+W70EcNgDo14V7ez/fV+U17qkfxKPFD46iD8RKfHVQJZzdmv/
eV7z+BBcvFqFY13wqIMMoEeHK814RdBYk/sgTpTbPnwQSDa34tOu2/hEHs8dnaL4EXsFmNcKa3gu
4vZQ0j+8a8zRvCtkZt0ps6gJt5DBXikTQfPti7f/Z6qc8c5/qQj6MqSrnpAwEcI95XBVmAHTsOII
sJ2IVJtxGhJjIPsTWyGeN00wCYAp6VzrSGPydAVUl1JW4wZNpHOFwkt3BHCe53+wGgMuDdny+G1m
LFcEBrWUP8dpcj+s8NJj25XzzkOl7tIWPTRTGwAzYQbOU2euZU/mqckon4HrY0PCVMl1/Jws1mdT
fyadZ9hBeVVbKfKrMs2R9yCBod5o4NjA6Xei4ujJgmVSh4YELIiUu5FnyyJHTE8MeQIBWHqcMkLX
yjp5T7GKcyXtbFmtBn0kxKlT7UsZ7IbuIaAgw4k6FyXK4uS7IBMjXAxjPhNqvh0SNzjiMbfPpHq4
JzP+iEBqPt8euI+eF5l9l4bPSurrlmWXVsvi06MfJnr2t48gudDDRwCuQsIZ6Z32MewCin4IUhHy
Vc+dOZc7vCqFT0szWerpPBaI11zrTKBwehnHdShH3T/12FlrAGO+tXGmEcBdrLGGEAJJgUH/xBdX
l7Csi8nSbMaG3geJdYL37G36oCgwj1OE2LP7Mk/udxVj28nc2/pqfZha7RxGq3maOvztmuU61I5+
SLOYntS4SSIy8ToBNRGXU0U5yfqlBNRoY8gI4lKc8USPV3WAwyr1yZPqAmCHWRVH9Z1bOqc8pxvd
xvVPpyNlidX/SBeuwUMl52PuH9KGkm92UQpXQ1ecyXl5bcA4PaVYG3yi+AbZAvWZecbaMbJw7Fkd
Kck2ZtHFd5ZboaMtUXtmBhjDpsL9iupZHKli48JLNy0r56ZJyb5IWi0pq4o7Gk15aPaEyZm0IvBY
BB/FaNiXqTBe9OpXc3HQGhhzA4/mvh+TqaSn4MHMaVAFRfc2UkueQF8fJgvBpTdycSPzh4Ukw0E7
MKiUme+HouT1Rvc4g1xG1EIbbLbnM2UnKvdseRQWRhm9GgqSQ+xKEhvwPTvLADgVru8yYGzrMaoM
GYp44CfJoTSYYzhIBTPOJIQ9I3L3FhqbhviSkiR6MApwY7IrT4W2dgxvCelqigMjBQzA4KFCW3+n
NQfljtIJ2DYLIZ6reEXBL+27SZOoLMgFmNu15aPLPkyAPeR2cp/opwWn23HJzUcrhleDckYxJsbG
X0ryUW3wzoMx4MCahm1ddyvaIAsbDFYhzZARhne5A9VPJIY78Let7DSvYr9p3B+tLEEeBPmToM6m
8Mm2xUooYGPYx7jwfEuSFx19AV02ha0VkGYKOQWv4LJGM4KeWxpCnbRHRCJ1NT+MYQoJDDunqZ/G
PIr2VoOaHuCUG0zHOgki+q/P+PuLXW9H751r/HBiaKEj/u4NB7+3FD3Pxgg4XMuCUVrrUQeliYcC
u5F7FojXxCpfTHJnwtiNvkylS8TZ6Fd7TVjAdoJRREcJmnRH0MGuL70jsM0wqMTHKI6/4IcFuiHm
hvAD6C7zTIhOTbRiWFGtJmnNnhgxTBXRDncULtlKI2mnbldK2PfenH3soXSEU949Z93wfdE9l+LP
KeW00DJ2stOpQfPceKwUez+jKZJCGTI/L11KCz/Fu1vk2HEbZOPAENPQqF3cBOj7KeBdPX0PmrXF
wUQaXkG+zToS8gzAnztQzm5mHpgIs+MVGnGWNV8tWhR7ZGREs5BjNqnio+N2GDw4WW1wpzNVaaA4
pyV08rxwnxZDvs3m6LIe+NDg0yqcXYng1hZo+5WadnMkWSzEenkbP51sNndd1xahO6NipTlNy8O6
wAEHrCZm1vi5fUcixu1BMrQZKZuMJuDtfZY0O3uwgAnQBJqox/Fcm3hiaWSQ+06u4atR1k/BQk6J
YfZH1U/muW3GNmxQ/D6Cg8vWgyTNL2AHacqMlK42gzjgLofYyl40JfwFTb9AO7ebOXqfRZBxJiU+
YouyBjr85JI5SNzq2UlBRMp2+eLhJ3gl8sF5cJPxYRiD+MlW0TFwpvxDsfUZrHYRUTJTwZoAKSA7
2Abz5Mlsqm0p5/EycbaDpVrvVzW+5TZX9MNV4LxWvv/VBRWKPcc7tnnvPTT1sAno0+8XMsj2BPxe
p9KmfLJU8UAAxqUchH4pGRkSWdZ/WGIjuiSy8q9ySDhfyZVWFx2WQQaHxuOg1JQqo+UkqINtqiNw
q1yLbVgrl3H+DIqQuQHX32C9EpWkQ1zeuypvzsYo4xdnSX8MhqCVUy/VXVnre2fwp8NMPE1oNuX3
Cm/3kSaeOoKx+opkC0tCI8yPdrxE255YZrvK1bFJ0+2Q+y0Dd/1YceA6k21ykTL4VK/DjghUnND1
J4KXrQ3DtfjIqfS7XfPX1Lh/t35ZMjJaFnXoM+Ic6r4XjGatRzMmyRYuAiD3huNK2hh7awQWmadA
OCTwwhjPTEXQWECrCbdlbTIKZkp0S3h24uq99obvsgXZ00fWnVMTrSHS8ZijJjl1PpiXWhTbIqnF
gXSmKRQOOzQzJH+nEnKzBwK9jtjTTYiPPnluQwxqw/QVPavBOqCL+cY8ut8yHnyCai4xnBTZdnZb
6DGqQ39Y9RmIjJkEOehgOTCAsKN7mToNEy4tn2KrPLiCSpSsU8QL3c5JWd0GyeFnjkpOW7JF2B9g
XG9m64AL8nnoHBPaN/bnGE9AiDB1q9ryrnKm+EAA4hmtThyOhoc/tRoYSzIPhwuMyTxm042S2QMq
bn+JRt65BHFEYWt8zTo/maycWz9lKEpDNyel87SMXO3RJpG6owvJGZqOIHBLdYwIrzkLiLZs58wz
M90mH5th9apwFKmZ3GxNdKnhuOT0C7xxZqsh3QAQr7W3TWTs4FZThu1uc8HthVu0P1Vj97nzyuow
rrNBaUJtcKLsJ1wICAaT+KYd3PGDv5xlMVOht3G869V8wDBUXLscKJevpQeuOImJTsyNl6g9+Lmz
61KPiaFEO+KC2N1WP/BPbmPdyGvda3eHREVuKgP9p+vYRyJtK94lskc4qoqOzRv1zFYm4IYGL2V6
hrstmYIQHswGokq7TdyGKzTBc0obFF8Z7IFIW2jNWsprRV6dqMkNxXNKP42yKLYZiRvolLb0xikQ
vCTdpyXFZ+zJEBR1cPZpGD8iooJKBdmvTu37AhQN9hROcJndRgerJej4s60xbdGfWZHTOT8x+0KV
7bO7BibYUOdn61dWCOcTGUp6LNMyZgKSrtuGQkkdTGc20Pux6A+SsvTBUfBDDUtd7a6DzODGSGiH
5jq63d2IKWovyKOWY01I1GJRfy6WR+fglprLa9fNety5o8ZlFoMZXMzZ2kVj++rN3Cq+Ubxih1kN
FhP9clNdFpXYmO8rdvvRWe4HXjn0NP1ZevzqRuGrJoF32UVzzFANGyi6mGNs90cRtDYVrmFtaUh0
jB6oXYG7kSaIuZkLG9nVqpoHWMYEhZiKbWYBFJ4zb36cHJNDZ6T80B/aK6qFPqzk8gjpT4WCKmxr
2w3CBtKgtoGSxCE11nwYZ7fZdLaH2yTrKUGFH53z8WO2dZUJOqkGwKcjiHuAuV4gg3qbYWgJqSHx
L5w1k5xmZGbil+NzjFTwhXDFS97xurVWFp0jE2S3HkJljJ9SXr6tiXkfH1W3y+LgMungFYrQN2tI
jpwLgUGk2Z8fbl8b//oPt68ZhQlnVQii+8zcCGXDMFr1NUkYdn3OPEJTENvw4e2Lt4fW87MtmQnT
duiq7lAj0Yxa1Z0zO+vOxmLBwb59/scXPcPszi17V8FJmw9v/6eKuM4SYIe70vOovydWC9KfO1hS
608rq+US1WyTuVnzHG6/Obk9nduHZlmVJ7wHbCDwXv54aMfV9PvH597MOTR1s+9GBiyl5c8749t+
7nA57yV4hoNhrxQM/u2P/8FsI3w8NlBdxUjm92eL90zBxVv/xNtDsn7kDeN1hCXDsd7tz6WteVhf
9onbv4Bxd/SWiDAOYb60uSj3zvoZkWoPgevSCl0/u31p8kW9V7F8kSVooJxwJRh2eY2ZOWASvLqz
DjVJnccxYswK+/eruzjvt2/P13emkT5I7OqDkoSwkXu5bI0AycNNZfffFp4Pc/Pjf/zX1/eSpTBV
fZd+7/+amIBd4/ZS/e4B+XvWwlzzrfH/4Xv+Y+CxTPkbXtY1xoCUcGYyaLb/Y+CxLIt/8gJfIGiS
KBj/CFlwfmPgI9GE3oS7gf1HyII0f8NcgtnM5MIxkdba/y/+nb+K2B0TNSwidhE48Lw5UAmewp/l
p9ZiM+MMyFYS7ecEq+4KhjX2lWZ68kh+7J9emce/u3NuZqA/JPN//22/iF3bWJiNntYkp7v5px43
7scavCzrxRNJk3BMnU91fonvGHV8SOFSfm7C9AfZDSeJwgFs+Jbi9jp9tK40wE9w6dfOFjq+sOcg
+C+qUotm9F9VpVgcfHJyGBYIGTi8eb+oSmdL0c1DDHDnKZOmQrsoCEo8QC3XoDtW9eYYJ5yfeyLm
RPXBU4s+GeU8Qj1pne7cW1N3vn3EAt1z6OrkLrEJA0POseDcZGe9PYzWArVbmm9Qs/SZ3rU+ixXk
X2Zw5G5fqyIcswxvm12bBcEuTxWp5GuTYfFpO1BCVufbg68S0AucubNQIibaiMKvzult/aReg6a1
fj7eVvf1U/qLj5XfTvvbMvI/2Tuv5chxLEw/ESfozeWmt5JSUsnUDaNc03vPp98PyOrOKnXPdOz9
RigQAAhSaZgEcM5v8Pmbl4VWkh+tlepwK7qgqA8ottqbYC7uwHRVB1lkOM9swXEKmNfPrlqL0Oab
HSZ8PiQP+CuRMTVViZE5Jc/lrisTwqdOcJ1TLGfQdzkrXvkwM5We4JktS9mhikf7bPYRwXttWg5u
7UNS7DeFeIojKckeRDy4Zc376xHe1KzRNH1vsXdkQxHy2JaPcVmAnanA1CrlCpwuDFMxGzGx8ijP
TdRqbu0ChDhGef5rlVY7EG06IbOEx3sNaZwJ5KxGrb+RXe2sYPLl6oa99t3o3VWrBmm25A+3jyuQ
r7RklyxuTa2K36yBRJQidLVucwERwxH+hHjn8ltx6+DkNICrb+9S1vzeEPox4kNQ3aTcZHP8dHuH
eqJgbiTbTjsIDXaj+16G2HjJudUdS27S25uVNc0klM/PAYGMrjkoKrJgsoYFeL/tzRl/6Ip0s2O9
yGNp5Af7hnVsTx6ebw1exAjzmZ1byr/29DbYuF3xcm0arpEfpq0u7gTLcpmwRU3eHQS69d1AxEH2
yy6+cZKXHvd84CV8RJXQXauAMc9LLWwVRMV6Ed5XHPRMK4sUbJuQXalY0RmYkByAI1INcnwDsbUP
gG1E4yHS6vEwmGQlcYvcOeI1yNu2F6/5Wpu7S2axcP3lfi3B7P3EZDdFgeCxX5/lqynkS/qrsIRW
HZtMXqbo84XQZFTMFuaF3DS+y6MiY1t6kE1ZjOLArflhCPrVyQLKCxaIBWshdeIOJYDD+ol0krO1
PTQVPW5deXQWtQ/N3AfpgWw6WtBxj+h/CjbBYCONZoO4oI3G0bpMu7fb5WWthaq669L+OoqsNb+6
cYqXtcnnReynOkyikDXZR5iex3deR4gB4fzGlomBs9YF7GW8dH09/MvIVv2h9EoGqJ5nVjKhhiFr
AMvK+k1WJ3ST0RwSx2VRudaXkCmDRLrCpuV2QJ5d3TpvV5NjFDcjWJC78Up+8slfH79tEshFJ/ex
CytUKphn5yW/EXwWLPGIQkvR2w2EBgf51hxyRNf3K9+0bvRgRwIVYxnxxk0bJfRFOImn3vV4qLtr
cvWvxcRWzo6Nkz+x7xEXuY6Vo2S70PSfV5ZNeUD2XS/3yzm50mXbaUiPGluLraEqGwgB/Mj+6TK3
Pn0w3Hmp1+13cOe4y3i4dIrb1B0sgd52vshWLLpUcb8i32zDPaQ5QNE6yNqt+NiXCTFG2zKircKn
kSkKAUc5Jp/DPybx5v/xXHna7Ughz7u1Ze3jv/r9JYEjCVWPj2HS+2Wt6n+QjCnXKC7XB4NkjjOW
6Q608ZvpgztHDYpNjCjQgeDHOSPRlyoELrY9IBCQYi1xI8ilWGIiGaa2E/gqsUeShcs+wYjRz7hK
SkpdSVGoyMldxSVvB4i6/miiEgiY+D9qSdo2b+JxGYsFej60Al806B3ylUQ4O3Fzy0IXE/Kt+Uuf
mPVqFKJ5XqXitie8yf6TDzkfGm3VTThzNuDm46HKNrpn7t20KzZsUj/zcfR7RUMFwA7TLYpRI942
B0vNep7p/ZN5byZJcv2fPb/2gyN/QZVZJKsxwfjQHb1iHVl8PDUmV5NVOSAR0HTUWzIrvpgv+6wZ
WLKJqhTNlAV+NNYitAM25ljHj8Pk78r+m/yALNDOGPLlJbQ/AhPiE5Gfki02QCBm8ZGa423QNNYa
3vIfXWxUwuRogXLFl6oJgw1UWtixzQSeYdUhN3Mwg09hzI+3ESusUSxPPKdjC9mX/mNU9EITnD5x
O0CRT3f1GPOCG2X29oN+GjSmENLhzYrF0sXWvJeWte40Bag0DMei1hKWSBmC6tiOVULUU1MM7VrM
ZndPljfZkZXaoYDp4mgKoFCfnxGu7DdoZx76AYchjQVOoTnE5NBJr/3cucRmXS71llwN/MPsIAvx
sD142fizeT2AxSMoqRxeWoz8pyyud4CsRnbCIjgZcLgEE8duQ7lzQkcnYkgYAC+Z0wCGaunohH7b
WQDnh+C+HS2RQgTjMuqsW+3OubfnFJqsirYsitHaH82oZiSMeATKQpOztCAfySa6Hdp2toELFOZ3
lD8ecpAth8RFRkvWqjgbCRTi3hQiAcUGWCyAE5S9Dr+0PZWHHfAN0Z1gXXY95vLo6K063d665Ijr
NfCNZEnGzhp/X0y1lo2YWypRpKlriBQQVcA8BCejvl05ZseKSB08+AlyaJmwxpCDZG0UM5es3Q7I
cddT5jH6norErexzqsrbupiA2yXC4q4o1DknYCHb3Owa8l95tmL/3h5kn6OYHC7rE16H1l52yYNh
MHRim98eCiUJEIHi5aUdvBrHVdf14Lv7vLMeRt82N9wpTOl6uE9BJm4H2Inq8trX1j8CN6jX6DxX
YK0YZmWaslLJSixa0bwduDWH+5IVLghOkl4jmkJrV1lxA2hQrraa29+l2wBotHHUvDW6dcNr/sPV
sjN+EQWz4xZA3XN6x7bjESSrh5oN6muPE/rYI1F2cLsL3T+SqSUnOdWPzXCqI3S4SX0TjTpM/Uun
f+lxmwuTLeo0ib4OkxczvtfirUBTKkfih068bXV+M1tHO7p9s0A73ctPoLyq8QQFAlCs72EScGyV
vesB7b8EKnDAVRDtk2yfTMWyBp7M+9rYh/zkLoE9kqRuv80YR6yzP5DuqdttB0hS+SxkQ3n/T62z
RxJvqU734LSy5FUHTBAvglX4CbZ69RUwvRljR/LchWtYgSZCTgukZA0dJfWNCC4bW0fd2NmezH0Q
bYgiVuY9VLb4Ux0/NOrX9AyHdHGyDuUXdxHfjYuSn+gyWs4H2DHL+PN0alZEpjcI5gGbXhcrBVWz
BQqQ4F224xItz+/aJV8P++RNXZUv1cpdjTv8Z8J7Y9fvkNRcRA/O2kak/YFNZ71AJXeVnbVd+RU/
57AFLIcO+RpptDTa+LgFDQv7hHlH2W00VtjtqkBSc/W1WRj3+R5k9rMNxXCdXJS74Mf0nTj8H8Wp
OgHzwaZ3nb1hjkbQ3vnU5ivrTn9u3szVj3Y3H/fdZ3/Pq4Lis8Vf5cJvDi2Eh4Mx7pxtOS0mE27D
uiiYslZkbg0sjdd29dbGuyh8BJFDxhbGFORSf+OBXk4zgOAIpTlL+2lGdrldqt/N4hKivPROLkxR
1zbmidNqJFxLALfbjWxrUcN3FjHBgfGAHwkOCSBDSg2N+vpzfTw5F4+3le/tJRio8eDiUrCO9tqA
3e+rMe+KYDsDwO0XmJw5nzAL8k/hzrvoK+Aim/Fz6y2R4TwFMeZ7q8TbBdEKLbzpKU1WtgeTYIcx
+ODvMWUt7Efon/kXxOTVefOOsEesX/KEdMDdsFG/lcq6nNeIsavMELhQAMH56nyHw9njb42TD1kH
9eizFB6Wxr3mLZKXaloeredeWShHbVOuilfre8g8CGQRowHv5D8GgAff+3w5+cv0M85miiEOmmTK
djAzn73ypJs79cTa65J+1n4AuiYyoX6Fc5Me+i8gI+PqhDcvq58tpLBy6QXAB0CGQOBYgjOMNLaM
C/0137Zwi8E6vNhf+0v24L5V+xF9BRIqQC5O/PyVfg/Uc3giz5v5i+57sKx/IHVtauvcXqLAOmqb
tNhgEMcr5PIkx1q8LM7GwbhgCo9ioJcB2FlEP9Tz8EX5lj6Y62LJJu1Zfwu+J88klNHR7nA+WLRL
/y55rV6B0VyIDuDts+6OFmqVd8UOn735Ld2bdy/To/Wk7IyH+AfaTU6A8uACDa0/CPnZh3EDAYlc
07StPwH5vCDUcFT3EHTrFz1cgb1ltto3q3FhrpU3FUTdhqz8olt1zxHmDdiQL9kVxNiyp6tKEypS
iBdz0yuX/nO2B48EvDG2McRcqCecBbbBq6kdCOA+Ff6Kt16sM2DLC53d77DAo2vj7vKL956svBeU
qlbzLvkMA26tlMvIvTdIQQOmXvLQXAWoZS+hyaCMvyhO/NzIFd8ZO2LD1iv34Ql3O21B6OuA6Qe/
fB2C6l0c4ve4ga10+ebvghM7z12+m/mhAvl1H9qduodq2NcbE2g7T0BjqQImWFVPfKb79oi3XoK1
+TLnTg12yI0GqExBmeZn/QCjCWzLCD5+ScKC8LjBnQ9L5s4Bs7HEBajZ+oR3tsGaxN02fh/ORf2J
vVeMvD5X9DbWq0aGj3sP9YaTuwr21Qm+zcF+MXnNWzKNuzFZ3sMedI6owpQ7gzlliV2MswwIR6JV
Fq9/TPfJyftiPiSfgnOwDb/m+OPcjWk2LG/Tn5tXBHzkFGnw2MhIV+0IHh1UUkXb0PDvoLahnC52
OL7Qx0Y8Fp+0YTDQThGZAt1FjIzAv7BLGCCiItq3MoiAHRCRI4AmaoHYkMjaYOGGtbtW8UJV13Ha
HxMTpnckxqRyd/PfzzbQn1tWjc6mpLXiVdHZ+JQXzdF1oATlDhuq0OsO3V9FXKvdQTFS9EtFTR5o
mvIz1gTIUVdINnpDDQl+njchpPN9Q+TKHUh+zbPJk1JW8bqdQUBiNujYJlyqJmTBOYCwQFIODVQS
10DjsjxE5NEgBhHLtu9wyDHS1QRYdWfXQjRfFWrznkuoSNbaUGwKbm08Htl9hOrR7pGiLjEVXOhC
8F4VhSOk7WXt1qd5/bDN6u7BV/sVzqrN0p74gtmesNOtcq1cTbGmbP3gPkCi5uDiYIBoZ67t47Bu
tp1YS8uiTay7alK0zSCiC7cikLvAv/r0AYGAsFfvZZRNppRkrQZLyAPhr4wXmMqI9HAdrmVOyda7
JcqE5k6Gg1sREpQ1yeWPEl3FDdsTcL4n4ED+xvUITZVjn6CjyjThd2WFebsGWN3gedy9jNU07Ido
gA82ettbAEl18245Jbb4MUZdhoVROx+ymUiM0dY81SHSAqVg5dlBAB2tzrg21SECDcFSyev9ZxKr
KtYC4yA8TbTnsnYrMo3cCOQBxoOnjcbWiNxdMItvvDat12wq3XWfAnBexiJeZybQXR2ElQF39OxU
xDd3K259YBanve6f8kHDILGv8Skwu2JaTWZFPrq5c9j1GI5v73oRiJMhOmE1jccTJkLSf95sRDDl
Gjy+BZN1vf9sWYD6VKUAqYUQ/gGj+SN735Ana/V1ahNQ5gMCMpuigUeK2zk7Nwo1w/JZJXXc1GD+
ZYpNfsGyuDXRlYl4k2wMVdbk8uvVxNYeKWONjVGF9HA5De5imlzCOzJ1eC1EDNkqazrRm1hlHrxH
pG795S+5T5kjvLZddcyu0ir/Pxn3L8k4UmkkYf67nN7/Sb80yW+G59cz/szE6d5/PEd3bQ9vTdVE
7OvPTBx4jf+gEaORoLN0TxqX/2l37mj/MUwybaZjupZhaUKg5aeSnsUhcnocNQwUqHQye/8PSnqI
vvyWcBKvB/dqy+Tp4PJG8T7/PRfnAniBdqaaP+am/aMepwBqqQWnpUvRtK61GbdyrG20Nv5e5Zg/
gF02LjjzxnvNcfptQX5sDIfxEoT4ZnQdHFfPsoqnuu6bC/TGBcDH8kkWQddaS2Ag1jYMpvIpqErz
3CEr7DhazB6qJ1vVJKqQiOYM4kMAWc0R3RSM6xC8TiEoRD1+OrAlmrTAkfnPwin74uyGLQyyKQK1
1BCdWt0Oy5ocI2s9Mrhw0a8Xkd257r8A5uk2ZoAkchNW2lvqaHdWVXc/tGQ8TlrXvU9436x6FM4J
JSXo16lGtsVtKXoy8QtZVA40AWdGKAPDyPqc6RgImK1fQvr1P926ZL8sbn2Viy9cZXkk8jlJQfD/
NHQXxUDlY4lU3XgkUzUeGzgwR9nkTkt3Xp39rd9FWHaBpESKjqgYLYtruxgTjskLwezb1yk7GkeO
t65n5fm4zy3IY4CRe1KeTXOBxxBgcqSgy5ea2VHpO0tsrPvsmEwB4OWPVRwGsqNZKuneWxpOsq5z
pGDtPBvPsobYBUJTbtPER3FUHmgrdkW51bobNUaztU7q6j2afR1MTk+4zQvctzJZBgCv3z2/DGBw
MTN73QhcGK2QAXXFd02LvGVeAwd348580VhIOkNZvY+6ne/QoSCMJ4YNkXopEI1/JJ84/HJ6FeD2
phgBRA+nw2gOm7jo4LrVw7XpR4l5Z/v4b2W+3W/tXFX0heneo4bo8wOBnA+WSCGz6rn3jlZ495Yo
PFsDk4Qg4q2/C3P/4OjBRXbJoptnDxIKloFRNvy8RoiaCIvdMdtAqhpOnSh6AmanmRXlWhm5vz4c
kENufU2UYbMRQhctndiBxGeGW62pXmWrm02EpWX1YxsyPoe6tHXwUCEcm3emsbqNzOuMTYvV687x
1hm1E3k9dgZ9G7WPslBBaSFU4NxledeipK+1xzqPLlXmxd+RnLmb1DBj48qOLy294NPUYLATFY5+
r6OZsrVHmAV+DMrYiYIRLRevOwYqpo+fQuzMIJzrmXKHPwGck2pi5d5P0cO1IHJ5ylPt8EuXOKi4
lbW0kgDRqb/GRiwHHr7r4xj+PFccyeLGXyPpbi5jSDmLqq1c+Nfec88bepSFqfM9d3Zorm99ERrB
Hqq356wb28faTLuT6irXk3yIDXsSgmxqCt08ed2cnxLSKaIBBBzGwy/VcGrM0+SxDgpqFj/yyCBG
xroS9gsz9FE/MjSH3Jwa3rnAzdCFM89I9xdnkuBo54h+C2ymyuOWDHw+Jeb2Oq6b/Z/Hs0b9bmQa
YbKw3SqtqT4irTQ9Ykkh6tdi0EtC4pMDbTIhBCcOzA5PR8gVKKfQNaIWfmqd5O12UhvWeCf/flFk
lMToIujvqwCpvgB284ObtkDu9O7so7vzcO1KumYTD06Pmxl9WIflCI/rbP7/HHvrtyD4bkj54I7I
b5p1KRhh0vT+eYDtQSzByr65RLeUdP6qIlQBUzVLzoj7McD6OSv8+wCxIQJc8C8IFLJ3HyZZT/UM
XUMwWbMt0yAr//skC6pZK9pmxieenMGu5YM9gbzTTjqeCPbGSS17W2XtJwXNzW6BsyJ4BZz5tojW
aY8dEdRp1K17klDqo9ZbBdSMHDSjOCj7woAwFBobIVTxyDprWYw7Yy0iBnH8NZ2tcEnaZFvOwZdE
5w5N+2q8lFOOLx0tWQz9PrW77GcDO1I1nKOHNhyUZ6uFuIXybHeSI0tI+uwP6novmyro4MYuoHnE
bn6fppZyYAdMECpV0XlPq4cgzOLvmhq9JQlY7sKOjA2mic5m0txTFmI7UKKC9xChMLmtUwMX+qZH
hQH75bXtq/knLS/RR2/GZDulcPfjTk8OOtD7Rdj3yJR2FICVwJxjFrufxlg0kfHI5uAkW3KYSxB+
lZb866lxzMfrMIS5iDaEupE9FG5j4gUUKxD0I+eT5aj3uKv0X/0g0UDfefMDdOT52KEWgYfYWHz1
7wYHQ1Etawg3piXLnzax735ZRP4DbEn/KA7JreB4muUgCm8haOhpH24aJwY5S948+D44qrZK+zp5
7ANtvhjEO2Kd7V3Vw8Of2+rBdqdsM/lNuzbiMXsGA9+eHLDfiyGIx6NRIZugzNiA8DxRjqxFwUln
aEGAsfDhUf15QNZknxwnmx/6bud+OPBPg299rDDxFxixAkPCHNKxaZ1LEwNEzXL9LWTZ/iEjkrAM
TcV8m5zuyUNQ4I8a8+wSIaxvXZhpwLQCwzohFENYG0vNw1CrRMFlG4K2J0zN6b1WZa/dWs1WDyPc
NsRwcaIsPH0g5sQO8DSAX95VutrsSz8r772YWEOWGN6bW7T3k1b4PyIl32p9Ve4zz85A8w7qXap3
eBLGPVZBfUazzWZ9IatjWt3HpZ2AimCc7Jp8hCTg6jPNJU7G1GB9HZElOrUGv7W5yMJ1U/TG2o/V
5ELeJbmoZavSx6qgJjd6gTKGsYGJFmiCVxOACPrkOFOBBpy5PQAvcZosBrdSDl08vd26zLHPzg4K
2AYf+UqvAT4xXHBKEuNTQnIwG5FYkQUm4HD2Uw3rCbF0uB2QNdmHeAaRx3863NX4hY56qKw+nNfq
CFou7MbAN2CoT7YX/DDhjt2Nbme9OKm3DIwgetbmYHgKoeFmsaU8luy8TyW29UuNjNdXCKg7P3D1
V2fOLIInQbof0ItGfrb/JgfgUP2jtKzmybOiam9OJgkRxVBe687dmuWgfcWgihCG7g33duKWJ2af
eSUPEDfNk20w69kyR2kcY+85OCdTHp4nWy+alRXq+6HRgzuWxuET8PKHqAjVcwVV7kkrFG8XO324
lAdl0Sv1w4QIxFm2biMqI+J0cdZf15Aj2P3712u0cQD2Q890+M3I08Gn913AR6IaF5pL/M39vTo+
zMMk/A2NcF1ZnfLi9yFmUqpp7YzQVV6QrMQA2WU2kEdtpHsUx1WewiRXHoes2yJapbz0kLH/RVpU
YER/kcU0HZWJzkJsGIwnQkrsa3+f6vwwGSOsdvMfie71D5htlIsh9puvZRIee4DW4SK506IMobQ+
6E8A1vVPQLbMQxsrpzB1sYWGEo/+HM4nGzm7uUlqHJopTA9Rj0vmBslMKGaOQO0l+fAv+rHG78qo
vHzLsF1Ls1DnRkDL+ijxrGggvAqkcb8FaJvaNTgImJ1Jv0syOBHXtheF4UNT4Wo0xm1BZFIMciu3
PI9zvXbaKXEXIZJFD7MKuGUiLLiSp7QJZPC6mE3wMUN8D5kQZbZan1aGYsf3sk8WNrq52yZSoa+K
A5YonFoPtr07+9PwL4sTKZh8g8eKL8zgfZqebWku04z7EXGagj2a7dH/rgzxGYXD4mWcMHAg2/3W
GGW3z4fARefEMN9ilT1634OkFSGC56pAkdQvzTeAdtEuQjBwLZt+V3xPjaZ+MFxFuThW8HQ9u8yd
jdnCqpfXrrzi0qhnM+qAqnyORjCuQVZiRsknAvtEVK/t1vlZQ0S4BM8uBLbbolNwlMh7+BlF3N8T
rSZ6HtqI70GP8M1un7gWBA2CoO4xSh3nWsRjM9QL2R5it1rNpa5BvAKKI+d700fSAm7Am6khnTLq
xbj3irJ+4qnxXQ6oeZ6RQFPcx3lOkU5E42DTINfyniJ8YkZe8qVpwmSTjDzUrbnVP4GSw3sZwOIa
duKvTXMi+xsbylPmmMFZ8gJlTRYhmL6F67rd5sOBaA7+TabYFuLdH75+dvmGylxrOAC/P4h7a0Yw
qd4Y29+JYtb2nYWHSSDoNGOm3jdRND2C4aJA5xicFn7almjKA6mCCZFuT9dhQUOCMgywHLJFTF5D
xnGhAFK+xGiIXJI69I5ql730hetfzHnwL5OGHpcVoBnVp4VDhhzdvWVixySdxBly4BwEr0xR1lGe
IfttxOe4quzIA9OVV5UteYa8aqaFOmTtP68STrWxjC2UDeW4CGRWFUCJMyrrQDA9MZfXqmjLmiwG
lJQO4CHYxMlqF88rlHCtXZegtv2/F3vg3v/2NRDqMzXPMIngGAQMf39s6simJiUIqO9YWNdL5JqS
+6xOHz0SAwcHx6V7WQDzSO7jiFx0UbrlRvbJsbJWt46xHshpLD8cGKuh3ffh9Pahfxrr5K4cnj50
J+K/60F8aospPN6uL4c1SgyBMjWU63+XfdcClOK66TDS/KVPvPJGAfyqt1iNfTiAM29yDtjR3fpv
/0zRyi3MMOUoD8r+yGxBJ7lAd7K86tnshBQyHn9tf6zKAT5gK9DhYuwv1V9OC/FIIFv18WKi3Sql
srJLRag4jM7ZVlP3LGukDHWzG89W3D1FY/BkBLV7qoqmWrgDkDgrbCfSr0UId1McsQm8nmRzIiK3
aYcI480YhJ2nhMOnRtdeZ3TKHom5jXdO4aAbpMzqe4rKylLrE+00B27+XKb6UfYTPiAt27olaZ9I
e9ftR1CJ9ZtNXA6941pZyVH/cFUNJsHqf9+4uv07l0NMHx76jtgzWDpzCM+z32/cuCg0oGF69p0w
D9+w7Y/o1nU6vrRDvWlRuT7KVhHrIea4epauiTG3S9n5y5Eh3iE6WZ1lVzuR11yZOhAcnBiG1W3w
OAfedUxTJtlpipEExR1iSxKqw1qr20aIX99BZHAvnu2y4nMcWNq5d5FdeZs3B3hv8QJmsntB1Mi9
lLNdb7JYyVayT45LWpeMm213W9mHOR12gFO4x8bSOubaYB1l7VbIPhvxxQ2PaOidYpyjV7jafxhz
a/5y2EqGaYeV4AE2vvnx+v/1390uVTVMiZMNif3vr8xrW+eQ8hlhjjYqp8LJlZOsRVHz0ieINXzo
H8WwW58Bz3LhFaZYjBE5v53/YdyA1vqyhqC++nCgKCp0K+QFGzi9K5dXS07+r055RZug4M4jchh2
lnn0k8E8EpSLj7N3DKAKNRsFuCRRVQp3RCUYGAGCLHLc7QzijRcfK7/tret22nWsuY38J+LZ6snl
tazhwA4vrW69GyLYn8CxbYmsfLH7GOEHK6y2PrHahzFI17XtVp/dCbpnOtXsqbrKOYUN9oQ4Tdvv
HqEpGeiwU9i2ihB7HJFm3TlV3O7yGA3NtPLvdWwVS9cpX5SmCe7LtH3P/KJ6iYOkPHVQCIky0+yi
0NlnSa0vr2OzDhHSbo7XiTg61HvFOWVRAZ8374YHY4zxtlNxgC4tJXoaMDFkh5Y631XvPXZHdMMr
dEV9Bcc8t5rdfR+7cJoSQ8zo3fxYmo6zsGMEamWfFTfzwxS51xNkF+mNDvUI1GuDIJ4f5ZWgc188
HFDPckQ/FrxBgnrrwK+Gpe2hutNDa62BdfAARNUVzpXjE/eatIrgBc9DWcijtyfj7UDC3GLpROJv
XQgacpHbA/X2n259crT21+X9nbaX8zbIBObx1ksEGYEZ/toWkzuYSbI4mn++dd2mf+0fVgNy3G1x
8OFyt3P5CLBrlG1TG8J/WSwYf9tiCeMXW/zprkVmUTySf/HDMZCtrr04ab6ZdbDHAq48paWvb7oq
/jHW3qxurKopT9dq4L22JaQVnpTqN0QZnuFd2y9aiASLP1resfGc5swC11xlNWp4oL/Do4Na9UJH
5uw8j4b3bGc6Iqeq+4baZb7rHRNRaCf03lqz+1L6jf2QFkF6CbzgnbD+5X/PL/bvfDixH3M1y8Ou
gsWR+nenL5TbXX3U1fybjQnrso5HG7NHVEKT0H6QLRiL+jYncoGwCwajSxSfkSlgMyaPZoNdIxqA
Q7nvOeYmwQsAJfkZ54mp8nGqoFbi/I4JHYEo0SLjadcLWZWFBTrfnif1MKCBT1LC9g+V0tfHFtPc
bQ+/4x47PKZcohDPCLcFy84rzQUc5XAZNi5urL4VBafApiCSqhxlTfbNph7vO8dHmoeDH4bJsV3S
47EsDyu1uFYU9XfBFFWfWIRZG8fFmXyOUTRvJ3Doqek3B9k0De1VUTzrXrZUwFbj3L54o4q8aTVf
WI/Fu//9NWkf08h8Tx43JMsDlbWtrn0MVvqA/8eytpSvkWKhyp8rn4EM5RdZ+BZK2NgQPvAyEdtk
96+eIxXOz2Tnl8iK80vdBRlGDtnSUyo8Tls/sB+gY/VRH2Fa3H2xBsW/l9fCASAnJCakZ8z67vY/
cCE5ji7PG3k92a9E9acA/6o2wXIWW86Or9/3jp2PWloRt/Mm9W39MY1RN8AmaPgytBqqcoWJnTQ6
UantftEH28P7wAuepnhuYd7l/hGpvXbd17W7Qufx7pYOMmcUVjtDS35NEdX2IxZlxkmmiCYv786p
Vv3jSVHXquky4gRHnCCvq7hjdxb/pYWKmIILwbrn9h8spXqI8IhdllXRPmZZ1Z3rqL6LErV9lF38
KNBMC3Gflk2t94oNYRR0m1bV5NgnbOl/oKmCdYEReRdkA54GflVvtd3Mm25k9svRLXtDiPrc9x7y
NFmY3tcD3INS9PcZwkgmyglIpU/TIk7SaEXkDgWVKUXVflDOtyJU7Z/Nuh0/+UlPjB0vj95AqevP
QvdN45h2FigjHwXSPSzYleyTQ6Y2M45hE2rbRGXnXMdF96p/q53eeFXbajpnlUriWjQVBWny2pgQ
ha4j4xUaRr0Y+jy4+3kOJs3moxaE9hbnuurONSpzmfI2vjX2eVZL9XOExtMAIRS98a54sic2+2qc
f64mC4vNSDEPztBOnwA/7LBwyz+jhqKtUSLO9kiXRW8xMAQ5Pgs1h19nabLA4nQPC2VOfs9hp+wI
5HZXqvyV//0P6QJNQ2Hzwx6SX51jyaiV5+ruNQv1y7xgBVhnZF1dfHUbdjRG6dr3mihwQxmXsIHi
jewburImmQgDsnaZJ27jQrccjn7qn6rBaI8uoRD8R0dtG0yd99oHwzru9flL7IFRRlMmOJm4/R2M
Kd8Hil4/5JbNhJTbe5RCmgfZ1Zqxt+2tRsNE+88+ecCabX7AaX/2fc6sag9gbFZoG2iZbI0QPh6P
pAuGoxa6JolncCSyGQRlXBGFm4bjtSp7bbtBw+WXAbJagjZM43jcy1YrrnYdLc5GyGhexH5iH3sT
j3oT2d8ncwyjXZO4xPqmXH0MsImA1ewAGUOZYxM3RXiShc/A01TmyCVHSIff+mTNFUf/a5+RYIHj
28+3UXIoObJp6ao9mqRlo5KC7Jy1olQqMOvUQY7f9mEWi82KL7YydtnCCdWAqIguvOeLeyWbkSyk
JbuaPk8PJCagg+p+/KA7A9M+2zKjaKb3qsb62gzQfe5Ke3oPo/Cos5x69tPEJO1noLErhvHFWIvc
TaK7IfeNR+SxH2U/aJhhXU9OsJdNnR1OPGfvVoyfmlCIiuHSxxamuf0Uhs+tKHptPYLuebr2hJmB
CfFYHkK7tu6TPCuPodUedeFWKC0LFZPvJg2HGEqnXcMvDlD6jXGskUfRvQfdoE7lXmHhsJriILoD
plIfGrQlt22edI/6DMKYDav/FX30ZdSa/g/brl5JSdevQzOA0RYnVRCTUSS3ha0hDjQLJG3YKMmq
k7NnuhYoBGMHJNqG6vvbMq5HZGTCyljplumShQKrb7aJui0DrCJdJdvJ3E6O1hvpg2DaysQPuiHD
HgDMwQWV88oiIkUC0UvPfujOTwQ075Bn094DP7fWSauMK3NGnthCJfEhNFvvpFnoUYtWVRbOg6y5
YMY9FIvv3DQiKwEAG1V3HwHQ/8vXeS05ritZ9IsYQW9e5UrelVSmXxht6b3n188i1Kd1bs+deUEg
kQDVraJIIHPn3tOD16Yaal2rwad47hqISv52CDtBlngccnX31/M5MLRrB7kgqt1BzjsqcZe+k3UX
KwuzhQfH3T12SPTWUeJ/6pn5w6LS6XufDdvWTlwPFPBFisYWSi0MVE3co2jswkzQLkB7wmoN7eGQ
JMM9ZqnyEYwayWzhkBpHPeZFi3KKI1O/OtJQTLsXpl3HIwVXk11WZrUuLMDhYt409PAKm5+H/Fgi
5nGLncWl+omkrIyzheJDvz+G1CSKRiE0D+zrinx79+qGyBd1ZlS+CJ8H1dchV9q7sBo3bV+LMvxm
QD48VzRCgLltuCfROEVYLVAA5037Z6wxI+nUuc7KSypz/xy3IiiGJav9ySdJJ1UuOIHxLE8Auhvg
h6dBMVlO23BThukxsrJ6AxAk/hhgPa2NhNwXIdZz04TfxHAY6NFLlNTNSpgtNzokV35wMlGYuTm1
RJ06q2vbogYyDoDbK3b8EfXIBw0RMGBb8Tj2mZnyJUPOnMgiD4K0H5xzniZAyhSn/OpGpOGB73gX
sE/AFrTO5d/bdis45MACuxJA/qmJUG3MZ0+7l0YYrLrCW7STOxFuL8ybXWSq9U4B6L1pYlVaFqGU
ni1HSuZVKQU/6hENrrr/To63h/U+aE5ZWJlkVhveYfCZv/VJfxEzA1V+g3vcvhvKMKyk2I23ji//
dS3PhnIwMvOz1Y2IoMaKVUAKTlfvI6o2RLfXgxdw995GRt8YAPn3xuIvUzlmu7E8s7gXCYqjZtzB
iEOa5y67lKd2vEFWbFvLezagamP7sJgKr5N0vPddQ14Ir2WXVHuYKfXq0+Qq4ZGmQwiBuAcmgPB0
37TsU4SZ8gezYh0aybHwCVS1/k/HAZ3ldigryC6hC9u2voRuCu21YqeI5FTS0nAVl99Gi96K7SNA
r8zBjCtxZAFLz/1l52TqTU9rZVZb+fC1quVdU2rSl0jV0c/QvJtZ+fZ51IYlJzJKm6ga/HTNKjmo
kF3cMjlol0aje9Dw6umGFOywy5Dkg0h6LxqFfN+jJ8xGsRIqXmmeUyTXRLjHgOl3rL1hpaThUgbe
uRMNceB6p/vwBs9q2yS9k9jSiwS/PdQQHZVoU5M5CWrkaf31OSR6o1SCbA8yZS0lSb0IdMRbEhVq
bEOPbkjaFDsx7k3joQxfWjS89m2p7TogO4vSg+Dchyz5SHg1O4qebJXZMW6H395hMsWY8DoxUJgO
9ZMPHca9uTrIxlEz++pQkgCaS3lVfEPwZz7mZvI5UHi9qtSk3VD7oL7mmvdVHdkBAxdd+05dHtEb
LY+ipxL9WnDINtFi5yAyk2zcwmObIcktzyh5HDP2dIjFQwUbrGYN6YtwiLHHFQw1eLXYor3oarV3
eI2B0A1O4OvIWRe29jCRjugeJqxnsD1L+b5DRXqbjSWKYJAqEx+xovOYI56jqzL/dI7LlPP2zbmq
LRgclcAgQRpq99Q2CiJ0CEiW/2lKpdmtYHbP98lX1864iYsEzjg1Cz5bTe8hQwRRrNexueqLWt9l
sVztnGZA0NCW8wtwDfQCC5NwcOBDQGEV8QlC6bc0SOWNNlliCLKk+BRbDaRnqJqtUoNUOF8L7sSP
iiWsO3yxZXGwc9O/Kl2LAIRJXSWQ5ubTR5A6Gc3mpgSttc9hvZ6rSdF+1lTtz/om6A+Bao6vtaof
EA9tPtU0S1Z9oAIemZaD35lJUCRfCimExo/EPQEKeyvy9qKx/NR5mMKRibT+cw4M1f4iNZCwkBr9
VdXDVRu39XvM73OXALeauygUvYewIa86X7IfXv6U1M0VnbUXXpnKlVRL7JteF+45LcD1QXJ6yGQX
mtw4c88kKcNDZpLNnSwxJJo0/Rx6UzvpAAXPo+TkGzTBznKEUG6hJtnGLarqTU0MHZXCEjm+yYSD
8Ws9dMZRWKmrrmW5CK/CsqWlZ/XNK/IxwTwsioWGRuO+grl0P2Ws2hm1J79tMRh0vQvfehUvnxOF
4y+zsTINbBiMEn+uJ6b9t7n/7Zp1QUaQ6gyffUhsnBrVC9ZaGdSzgMBKtER2x54HqK4s5eh9MBvz
R93ys9I1hIQIpp2KIJY+Kwc2+VHTvGs33a1tJyO9HefEobNOWSmDHEGoSNS3V9KEakGS02hXDl88
IzyVnpTfxHjgo4cixlMlPhnsk65q+7VOAv9c9ITd8rwvv9UGNW5h770ZbsVmPeUMVg328FYSfxAT
JDOenv46DNoUKO3Nscn5fXjVt9SYGPqV5ksimfqyDO1sq/hxdzX7EL2v6do2EuyemuSvvVdpG72x
4lXFPf45Zu1cTNBKJBX7esxJzekWShVTdd60sov1tZ9Rn0iiL5xJIVhwgQIXjcB/C6i46D0df837
yxSTi8CnVNDsKYqeAObPC/x1vednqGzoQeaNUAKbEGEbEJ+sq2KoP+1yBTtr9KVCPfrFjvkzhYod
fSHIM29dayAWqo0gGgqYZqdpsLTsHYIoN9eMAxRQJEpm66Hc9Z1V7gI5qnZPs53GYCBo2OBMXWE/
Jv5Z8hzLMxiDs6h0F/9tsg8l3Lo0AkBlFC0HkcZdoDrKranC735upAd9ssrBNuZRB+NGLbnaTAp4
ZfmzDN7nuQgo8fUYKC8E7r9CTnYf7IrA9B9BJtsh8hZWwfsjgvRc8LBDydtV02R5RHyen7QPwS6k
iLHX+JwdEZISvWlM0sPil65ROwVB4F4zLY4lUyPMZ5N5AN9r5edz5K9ZFAUa87GmOHc6LuZlVl2j
CRs3gCUCzlc3W2FCl6GzuYychdOl6c0sbQRBdekTTg17VmgjJe5ZrBwkJZKRS3TSz7iA+iFyzR+o
Hb1ppte9pZ5pLPWyUndhYsmHJihkKIkGQJF5Im1VFGw2los4SaqZ0snU299Nr+v2rOPU8mIqsXcW
jlrq6pPcrIQxhLprwfVfdiuCdltUWhHl8ajq9+Top0Jpnu/Ev9rA/xnINrkeKeJU4I/jwSc1tS3H
LnkZbfg6gCb685EX9LcYHm6xiD3Suc4d80Ou9HDhILd4akyA5Fqvo41TwkzqwB8ijfU3WNgE4jko
kLzpkyI4mhOqT6EsZ0BI6KJLMYW/eqp+gyjs5NeRe1fqQH8xZJ39a6SUd912r1Vq5l96y7iPcpJd
rahNr7Jls1EoNHSqJ1M4pLJCHLZtj2IIql5y2aTFau2d0zIoACX/oUTVe5m4FLtYFSSsjtfDXBGN
J46GlHoHffod7Q17jIofCTStqAUo0SV2pWLDPx2xTNLHN79GYUpMqQbzRauV7pNSDnPhwZG+Hx3V
3sPHZC2adqw/jTZZi88lIM6Nyh71mhuluazgrDv25vi7yQA77VA9ppzin3HH7kOCSSEI/4Jj0/w5
+Tln6EgXZINCjXlkXAJXDl/CiTOYrR4UCSizrx+mXdkQMfOfEOaohKhMuvG4FSZ6pohqVbKzI5jm
vxk12f5CicqD8MLj9kFA2jryKA3eOAYf895qzo8LkXb2Ei+6ioWKZs5cqHwuzYDesXh5J4DOugjd
MPHSFmNNF5JDLM3Dc0iMA5LrCqLJteltOPCF9VUvG/8FuOZXpW6BjxZDXGyyePwOcHhcN3KVnFBG
lIEGa6QiBwX2lKhyfgykXFU4Kdm7adWxIZL8JUiRqpPHorm67nQQRMBtb7pduoP/PHzJlbS+EFWX
UXyPUPYZqdw33QFkSwHWOneM8Coap4k3Mrig48MKKuK0prSBKyZ6TEB8cnzRQkRSLSjrvEZFUDLq
D6Jx1RopZ9EdnI8WQsOx8ty3zLX8XVdRVKZHo/MWqIOzUlPLX6mT6XSuRUGr4myEt9TiH3mq20ex
1IiRWEDI7EbgI79qsfGYZNq5us+1aJyJNZlnxus0Sb2lXHtLV2drMk5aLF02OMpqyCdxC55OUEZQ
GMqpMKj2cphRlSZcGVJXMzFfE38CKmARU4gTuJUmYRqlsSm11pKLsDLDq0//OS6r3WCw92OuGsdo
iDNX89XqMQ3M6r+uIcbFUB8M3Z5Q1T2Ddkcchshiqcu2IaNsqUnw3o/xYzyRe3VporKwQbwxeP/P
+WK8LbPsVnocOVCg2jVtA4p86qH4Je3UmFodKSJY3g8SxBcT/dXjvp1uXigvNZSPi50Ysi3bOYtb
tnS3NRm+TZEXUkl6pXv/P7d3wqHWxs+8Unz2Rf+xn3xuD5uoU4g9CzKfD4ImHVwZ6Ly4Rugsrcn0
g+5EfJSNEAw8B68i1SPGEYrgxi5H3m3Iv91a9vloA6JdpN0lBOcpckPaVEpk6TNSoXlxWwMxXw3R
PKfkIDCNmzYbOY7mOQEtp12qWWtuO9lxt9x6BLr/1G1UigWVezTUa28q7WC/IZ1dRB6FJWo/8lAu
V2On9gsxllgGNPlhUy2Vol0CzVDPZV8ar2GMTqHhlMULX6/xStBchiZHg0whl/RXMeXPgh5wI0dl
6AYg4E5uPeRDo4oUCsKl1H+UPBOzJLyFUkfFfmVtW2h/tVla9+4xsRKXMqPk3BsTNXPmQ8UU17sW
pVT2D/VhmMBpolGngxe67B9u11YbMRROBzR/akyCWnPwjxEJGlJ40uiibi15g7NIs0bZIllzeJgi
fqhH+SHITXUrrHJUeaDakA6QJ3xhE+S+igaA47vWmwVlBY77OkaQ+bF5t5B2xGxcdix6Ln3R0TFA
DwqtK3ZXw1nMzQLHmaOFIj2upgVT3NkKDWpJC+lVU1v1dfzed7JZzpFul1GYCNot0hiTHKpjbvTw
LQWt8kt2qVVxjPrDg4B/YSGpagaVvlDDhON1ENUkMXTzKCthdSlTvbwofvMYStOW8/g0o+5r6yic
Yto0ZLvKltqOfM0JEEAZ5cD23kI7t4SrIHiVSxk6ksFDX0adYA/C/ZhZKOO46DUNgaPnSjHJ8OA6
6ZDJ7AmrXctKuyS6PnyMMkd9wkdIyEwm9QJfYh5e5yoYH7OUmpiaXQM7DzgoTg17Gm7GsQVG+2cs
9VIE6CNyFplX6xKE++OshaEp7EO2pR1aQ25v+jthimbMvJS0EkJTRZZP/D3TRCWWfH8luhGIFHMu
umJlvSK/ma/rCi6f2G+rq4emJdVwVvsDoBAdtf0GlSZggFKrTjWa61tP4fUEly1Au1b6Qmqi/QG1
PYd05ZLEkDokXtJ4L01rkEIPyPbbaekfiNWxoWobRHQ6lGHUMtXuLRUMSWzIZyOVtXuPFU2W8HVU
3AifPM2cfHkZKQ/f/14nfMqECP6zTndisNV+5CP/mldzrU/JqA1uswFz3b3wGshfMw1hyGwC95gS
GqvEBEOzXjZJoH/rQAnNhiZRz9JYZjvkgLKlAoIddt8fSj6i+uBNf3LYZ8nlBtER0KU6Fw5F8+em
wlGo7PjRlJWvbQNj0nRGCWEmrh2H3Qne0+DNVwibqJ2SrZUawTIgPRGbXt3YhkVibKu4/d3rzWzt
SohEook1wWCmKU+v6D2X+XqONDuyw0e267O+0MwPz1KHlzyK+pfeid2PHkpNP9WTr7ymYARUkmhr
8ni+8TWdTR58M8+HBaYIx/bmlj5QraiRV84gtTcpjOBG9qt0LrytXFGPSDhCSy23JgYG1U2jRVeD
8tobdfIEgmHZ2D2vVFmgt7PpwsxHQVkrd6UbNfvEcYQmmzTPhVlZ/PGnprVNRDRF9zFxGoyk8E3h
ToKE7J95oleM3gXsGaX2efnGY7/6VU4xByobfrDlRREtcOJbbloecFIkDqoedW4UNEM0E/tjVFr9
pbWS4dLH8N8bAAXEkGiMSSjMr5qTsIhg95eHVyzwS3YILTRNz2uUDo/vuOi3z2sEuj2gd1G+iaGE
R8lRyTtAQlMpMHBtawfJjbWrp+ZpJpL3Hsh18OKJimLhAOUu1yt9qh4WtmiqyIUPMiyQ/OECf1/1
X3YYeNdC1W0K0o1krYAoQwdDkt90FRiGWSst5Cy18obIcgH0pjeg21TizTAF1z0VpJKfBtkqTn2U
lSwHTqLGVBa+mcb3MEVl0YTGZT50cnxHhNhH3EwrZw/Tp0pJdbK7sAoJLKtTQB8yOhFkKiFkkaL3
bKTAJkUi7JBclv2YWcHBugtrRFWCvEEMQ2puroNibOLV3T1AnGRb9jYKcpMZmka8S1Uo0Ao56e+Z
DxWDq6PxKrxWL6G23sMKFZtGd+8C2zhAKfE9nayUcMcxDIc34auLWDs5QX4WCyPP1c6DhyT7NDPW
A+NSWNJK+LI8t66uB9PA5HNS3nh1+lO4et2P7gpPIy8MhnkYoaCb6DcxLx2aGfJe46v4bKtDLizs
7YXfVHA0NGZ6d7sBrU5SlWDns/vo1+9y5lRH4bNDQLFq2Ed74eRnnswTpwyhaGGlZAXZAonwDH4j
zKwlTpD2KLoi6kfeP7d3qZsHh/w/m2FYtHKn7MXw2JQwhiEM93taqFA/BYXDovECtVqIOfANMGes
x3Edq+XltykWCr9YHaKLtnJ9HSabHH6G3OzkLdsBYk68soH0GLGGYKHdIxioFYsaSUL+VNNgh4Y4
KEwxCYWahS6PBBc7dTw8m7H35IMaot0Owm+jTJZwinG0ORs47TIH+TcUUGdiMFWoYp89JxE/D+Ca
aaYNjfSrzUG3kfIFt9op0SLrzXgvGt8DJt0+qpVEazc1qpKTPynSa4DmHXwcf+aIriSFyd7iy86s
oT9FFmRNauBNtJZh9RYUvN17x/CIx2CWanFFti08Cws688WotcMruxeOGtk+8gqoGsoiW7gqCfJg
lLTpiaVf/CIaVgNqL4sQFnWkfFyQWlqbwSerc8/NE4tMuyeTN3vYSumckPkeUalX9Yu4jp3zAk81
xKO5XhYG9dEYXADYfIQYovxo3A5R/UsMPcbHGM4SH+Jv8Y8QY60NaZrdes3Sb9EMVZwOgfbpFBWN
XnXyRqpFUQY71NOBq5waMQ7l/sxXZO0gpqIpixoh39Rj7DlNrPozV4wn9gAhnsp93+TB8MWdJNCV
TP7oA6te941Tr0Jq+8S455rjh12O9dqQi2bl6HDUsVHx93oBgV9dFPpLk7TtdbCS7uora9+u9YsY
YYcCyX1XSLC8O248D1NZJqdkVBvJs9qrDojvrHD+f3gBBFGKE0AiJRb7SfSzBVi7MJshemt6iPjS
RL1oyNFTWGhSxsGDQkkC++5/FYNVYDevJfzoYkHaE67IzHonfCb7/ZMjDe/C5xGuPagq/JNNHahX
uzXevLH8obpZewsLz3zNzVUl1dBGc7m75LjSQZ98Zoy4iA2f9lpMbaFifYGspOJhgTcZXWf/5zrq
UInrhBH71S6gdLhS1JM2nYyK6bSUp9qrEnbaQVieXBMLQt8NxToOSwjZl8dpvnCiwWy8Im/093zi
t91SOF1tLBHP02GR8wEtxej5jXZvQ8+K3m7e5fqVl5R+ha7AgM/PyTZ16RvXVFG905AjGzg5xTRf
6fUFopnx6rnK6F4zSrcuYo2aa83LGA3G/LmoV8qr7aohonJ8kitlNrSxfLA+XfavDxamF4b7qAzu
ptkqp9Ioq4Uc+e4bdCm/nFIbf/raLZO0mMprKo8VWx0/awSWQatogI94zayK0hh3UeZO9NscgjIQ
kqhoDvW8s2zjzc2TtYdqYlH0yWs1NaXXUYEhgZBJszh5RZWkOqqBsReWmGEVlQVrPBqxYpXTJuG+
HJxvlm4ZaG1YGUfmqGhAalndhmpgJC8jPzq2dq9uEqs9gYhAAq0UbeCixavIn2LGY4hCRATXpxVw
9C1Bxsk7ZRoS4+bI4SQNi34hZ017yjRIUsM4Kj7HSisXhQyHH+qI7ntX3uxEzT/HTnbXXVs3SyOI
CmKQMSUiERpwvifJ88LJ82s2NbpbQ8A5+vlGjGmKQsCXY1Bje1fK0rKrSxAWdEfWzoRPzMoheqBM
oTgYXaudtKkxENqdd0YdrsRYpUTaCTIJ7QQB84WDi7p9DhWInR4D5aJW7AtmYnkOVJwfPDrUSUSB
yY/RjIy9aCTbIdQlulBX0810D+JCTkfz56SqR5NXmOR7kXf+Y/pes+nJzG50N/zOc+Mn2sRkPPtx
3CsuOmGVlLWvFPyiC2vL7tfUhPtX1VBebJ0VzO2wqJmmNkvqxHgd/MhBDNdCr16rlG0An9IEq/Yu
UC5Aou6B0zIWWl9Zn36c2CslNPoXZTIlknewJBnvtuZam7BFjjyLSLJnPpQU8Yg8qxFL2js6cncK
7oyz2qfhDTHdlRiuIqTcJD/t58L0tIn2t030/3cR3IQp+qlIL/YEpyeRatM31EVe1xq/hgGSQIQf
MPIPzpWfOvzY51Y3jCtaknsxDM13ux7KslpCNV58pJEJX2/fmSSY++CNTMxjda+qhBGtpDnHdrLt
ScZ8EoqBwQOc0CrOB+9TG/yz24HJk3iMngjjQ803jcN2oyz4YUzBTc//LMZVFxr5h58qJhuNMYQt
GwE+WI9Q202yvewSQGk5MR5aRQ3m0pTdLjtCQEOrhQeQs9GN18tOpLnLwJ+kX2rjRSTHqfaad2R5
3mpQ77shL2FAnrLhGrUwVIGV6UmHyeMyDMaHuGyRRckSCiSgTNOnNAicucVnFcNHZZmQu4rMOip/
n2S2O2KfVcUTFUlicdExR/jUAB2wqYZvRitDjKpow2sY+do6JzeZvfiq7a9TKoD2o0EeIWpq50Wu
fZ2yhrqtj3VLCQOE7DuCq4rCnSfGsuBQe6hST5ahTxoveR5tJHOQdmWewaPVJc4tgNfxZDjxXliR
po+3ifNkctlt1+yyLJk0BUNqayhYQ/acPH2AsPbVVXSZuyvzPxLb+Z63hvTDdas5yYrAn9VsdOyu
HL7DMwLzY9AZb3DHBBPAqACa27fLLujL11HqB6i0CignJrOlTvfsyP5iUJSa8LYGWhPhCk45muse
c9VuXz2gVTzIr0HfYXQJAqkaJAfCJ/l5f/D1gpJFnH4VMSNSfkTIju8jSgpWfC5JrUhDvrHlfDEW
iX7KG1l5gMBQ+fqVykMCfwBJNYsN7kKAw5S2R7vJzN6VssrXmm6Aees187PMCLlW1Vd+xT0CmBRX
82j9pbo+knU2/JpwOZTaokICPA1hxpWU3tqKhvINAJmiy0S62WBa22Jq/vb/a+pzvVY37e/1YlAs
f7jLmnhBkaoXuyFu1OdR+9WSgYVY6BXNoqNdwC0BUNs/BY7kf1W9iW621Z1bWVD/DBJGPhEeV1CD
rCMY2MpqJ4WwF2uyGW9LdFwuUE61L77js2Pua/cixromlebcy9qqTeFMpYKB+zCGfwdxguKlAfL8
MZTmVxuGpXNJCcNrmmgvPg8ITquoz0SjCRKZ556J9DNBIlAMzd5Vq84+DDkwBsfvFsZAAjIF+3Gt
AUmsZV/N1uBupKvf8RvK2TfdtQjia0WrEnJrbvk+5pBuq6YRHYzJlCBSLuwsuEP5A8S0ta5iuE57
ZxPlib9w2Su88453AeVr7Vp4bcf4RZGqcxROMSTMOut2OvXv977vxrXTRfZS7xrlk4jYoWld41VN
Fe9g+dUt6m1rlsltOIEc+HBVCVdN1jvwnmKCsSvXsOpGlGZiUpggbSWXTDgEV8FdC3LvqPjE9SXj
M838d9kYjFtVpeoKrFi2rPgCbpo7IWmt0p+3lWTcbJITRz0P73FXwUJcd/1KKrV9Y1jNazshPFMI
agD4htFumECisEl5mzGWI9ADeMW8sEYkgw3gRVjdoMKOgBwqDBDOBZBwvgVnZ559oADct1X/XWkg
VW/T5Iurh/6SvT3bG9WWj01uqHMxI4dVTsrC7zVRq3llk493R1AdVmmpi9GBtqlqUF2WxqNZBHu3
rNIPK1R80GIRJP+am3x0uo3MJCeuxjLbY5f75BD4Ij7a2HCX7ETVF60cypnvER+B9MubIZZj/sha
fxmjjfo1UCGmsHRNOoYgO7d9zmuG379xUz1InrUizy967IfrRJOkg9Mpvxs5Lq4GnBwowP8zXoO8
jPW+3gxpp1KB0Pef0pidGjDOv9wkWpSmHH9HrXs6zAN2ogYxWrUN50S5l7udOfLBspqY1zpXXTiu
Xe+blUPXrxrDL81ztwPRmC+VmpVzefCcvWGE3kyKygZ99a58C7Q03ELNM8yFWfqm+QJmhSzd5FUj
+Cn8xDVW4NPKNxK32cJSLHs9TF5TJWBk6gXBncnLZogq3pq/hERw4m0E85oVeXQRV8rRjjWzqrsB
0xluA6TUYo2qqenazTPz1PT9VwBdzS90FnS5rn6SDE5mfaTkd5NymmU16MgWKwT3DR8R2YE470UG
LjkffCP7Gtnlmhq9+ldSGJuOQMuX0PdQgw3K8RKpASXOUlJv09wfDrocZdBdNOpdm1K1NqWbP81m
zv6v/sUj4AdyzPJbHccWYAIn446jQjymFPWlh8fgbDgggNXQWhkV3yMw/nYrpTdAo0qwKay63MFW
UxHTQoWNFIkelTvRCNfTNNUAUJUNb9m/1qQxVRVK4UhrXh/ZsZyaCszJQim7dgFTZXYkvgSETbiV
yo7+5Qk407FjZ47wUtVydzhJ1P0ms3kXPxoj89gddfWq6GLwqpMDQmmAGWmlfkKY5W4aYZZhaMNC
CGB1miIbaCwRe2xJvijBjoz4JNMwdQdPmbpjWr1kbnt8eIrWDXZt6xb+SnT/Nd+3TwNRlIujV6uA
6Mj7KGvpgZwikLLJDGoP+WmNh4Pitt673CDYTtBkXAsvb+piNmZNdxBekuowd0nyqzEUxet0yb5W
pDdxyaAZ65kwxSU7sl8LYXpsbx6XFCZcCS+GjnAOv0F5W9VEqzzKsSApk4PZc0z0Ossdt0ZXom8g
7Gcj1j1N0XuOsWFZV059IMOjU1p/r/OE8mittc+NZ9lnm1qu2MzG/XNc73t1lsRgJsQMzrf2OZ5Q
iTWRWDJU/yxVS74a1Wy7mZgHX7RGUpbnc/TS+Y19KKeeYoe/e2KMo9Jv71/z/psXUIL9uF4WewcX
NlfIyq1t3VNPCBMRFbK2A0f1XHR1fWTXIbqPCWIuyTx15tstCg3TUtGUYr3o/muRkInLFaNeDL6V
UCggleugBaibxKV3HhPPo2ZDYVtZAtMpUofk4x/HEFnekWLyuZj2HHciOGZ5XkzU25Fvz4S71tUD
qOJu95wnhWqwrYLhozcMa1O7qCxbldxv1cjpt62BuvRM2KMdD5NMo6svn349T/GLqWLwMf9hq7qn
ggsEBArr0yyUT6mdjl+9zCyXMpLvaHcF3auq1B9i3C3zmYEkV6VSqM42L1Y975JUioT4Iwxq3Oz1
oqxMiW2Hr1VrUo8IrXg9pLNjUZs7UJaP2WIJm0vnFOU3YZD7Y1VnSEh5eLBvTtcUjYZ88QwIL08V
GVW41q6m4OlUJYtMWqoT5IkcflmphF5SRGmqN9xdLakvOTJBlzhHKybPhw8YBGAnXBV+Lt/rewkL
/b1yW40+AkftXWCdf/dNDeLJxBtPlGnbKFpk6qrTcpXzFbRJQJZ+llpj7dUg7m9BCULTlzk9BaHb
39jqeuuGHfhCeKUqiw/V6HwTzrjQFLZIO3AJcTMPxnKlaN5JG1oQjXrhHESTNCS5Z4Y7oC4hIcjz
sJ9+0bOKZi3rsbptmkhuXmopcBd5SnTVCfN2Z7TEKmauKzU7YVvToOj9NWbHKuRXRCbZiGkQaqg6
eB9bC/Z1a3mnZtJ7Eo1hQRfch2Ox+stBwQCsT4U9KdX/s4L4nndK9DQ8cL/M/xoXl3P97HWAuWIj
rN5U0ftB5kMU9Ihqn1Hpso2hZ9Rq/VP2I8YNDmmUoj0LiZiz0Zj3HHr0bKqHnpcTY+Kaf+aKob+u
rvreTjGLaq33I2LpSgB1heE2iIWhnUolQjOQpuuyDCGsaOpii14KU+pMi4O96uc8fSxXO0JopR91
dfRg1BkWSivlR3NwISJWglRZhFKYArqfvDr7h65FkmrkRgGrzP+uHIL3QeU2SvU2WQozdY1sAZVJ
sQE3HL5rSvhTnaBNwhkZV34l1p057pkE47lQpOAdLKOzNVvoDMUkry9KHleFCrqB6/OzjufgIaud
mNz77qEkHX2xTZN8GveEGK4So4SW1gwe/ygVVRJJ+vKAPuTpZxGZ0VlAGtijVBdGqOCJz0+kAxj0
v0Yy5TOM2ugMWLh64CX+7+s8PqcyPp7X6HqKxShX3jbpAKaAQLO/K2V3MFHulYCGTQ2VjfUiHWOe
E2neUK4oNeE+oWB1L3q1GBxHk8O5Ctf/Y5LwB5Va/57/mCUWRAkZdYi/gOb+dRHhfiwKLT/aI5DO
iWgXOU310jbOjQCvtPP13igPoht0qUeFFYMDP0geGhQ1gPazWjB2FDpyHwQu0ZDQlXYB0ZFZlh57
50dtu+FiCiPm6JaRdBSZyP+elBQuAAHFTsyUNH+FFCXSC04PXQgFqoU6oUlLzucHwUf2sP+4K7mT
uuMfsw/gqZ4JpjIFNqBq8T+cnceSpEi0pp8IM7TYhtYiZWVtsJJojaOefj48qiv79lybxWzccAFB
RCa4+zm/SJNh2VdWchy0uA228hKyaI3x8QGxRZbl8rf6uAJ6PgPiMVkPqXPq79qHbVnGXRa1rYtz
bIbA7UPeXl3YKPvIqTG5yYVxz5vUvCdVAGNE8fHj+9vm8Q5eNYlD4nW+lOwonNpfjDoZxs82VbW/
eMnUHuWVZDvv1VUDfhwaEWcaWhHfFKd+fJ5sql0zJz0rnuQ5OLYeiCLp+4g9FuT9cjgZLe+rzvc6
VqgV1hAIdgg+uI8p1doi2TUPGP1gpZTxcAjmE0s5SB76AYlHLXab9edqrJ5Xdp/V/yzOPjs+F2z/
7yFNgsUTgC6xGTo2PhP4hkAE9dUHzoza8FzY/S0YreEgmOYtgGm0VYXzRgTW3Muak9T1NTe06up4
1c8Bd8v9Z5McMer4fAoUfXejhRRx0pXKGZXVaOGH3fieTtApB+G3T3iG2Ou0VPyz13baztSa9KAj
4Hxq3CnYGkVb3xTT6ldxFmWv01Sxae4s9y0VQ3dUhAo+igSJC0yTIsiG7ITtiZZH3kn3AzqRCv7T
KUfo+hifsL1bqGyM1dSKb8WcWIyj2Lm4NkZpc00WCm+BQ2q0PzvcGuOl00b9tvSqBsaCb68aOzUP
TQDZPIhCZWuOk4uZVs2mNdePrQWmkJT2zYsujmUliCFSJMzG9xbp3sx12qusPdoD78BeUDmRgJhm
rl3z1bcjC6Ngxqtpmt5dxJcXpK6tnekEaoBLEdZlU1OH28+rqxlCoH1O4vyzrWhSZT0ZabaSl5EX
FJUYt6TV+UbzTVlzMeRJuy/DsFg8bsFTDdYGtvZiNtMYLG2UKc5h220/71nYRn4rCJ/+z2+Hfy8C
Mhmg+fm25XB02B/f7rPp7zf8vIPYdEmJxIG9e3xkznYDoArLh8/PjB0HzcycDNznp3aR4q+hwv35
hvKCdZT/+YaPXysKXaR+52/3uLZuBax3+HZytLy+/IYNMmKfN9nP3zBrH3+/x8/SY3FYJ8OfbyfP
Vh3roAQuqKj5h5BnF1n+NdZr6/B5eYe042KolXgFDK96Bnc0813V8lzawn0iVfbc6I73AfkGxbnc
B2Cp+biQafmytJXsUuC5uvYmrARap7jyYrKec52IXDjhA1pFCVnP1NRPimZ8k52yqABjGJY3PsbX
HaT5lgDoRuZD+zgUJ7dMfn6O9zTih8z5LDhddSUMhbVeNcu0Z8OwamJXewqDQn9CUerkDq1yjufa
WDk9vqH8tLJTDrN9JOtZbYeoQjLEb0PkKFwkj+dryEJvy2GddU75rzY/aTae7TTXx6eMcUPM39cX
8mPkWa0Z4Qpil9lBVgdtbC6Amx81edbQImdU2RXinH/vN8TwKpo09yabYgQfdohJFMvP+0Uz/Heh
ps1RjkjbODw7evO4U9mEtjtx0CEJyfbxhWSb8ZEEnXj8JID9y60aZ8D4ja+Ddzb8PL80igaBdQyi
qzyyUmyCQBOVO1l1rBQl90oHgRCZbbz6z2gvUYd9Ddvx8wJyhCz4BD8f/3zCZ7OdlDFk/H8+4bMj
rcSfTykgoaAfz3pI7dBIVsMMs0yF0DaLjo1uKXiltUGyZzmPmPXkDUeyzi7p9rq64O7trwc1bO8G
6IIV+Rz7RQldLEaNfPhiNX24wONp/B4X7bl2O/+3N5GrycOBNWFHVpmlWbBIXZ31iRr+cEztV4vZ
1pcw81z0skT+qsPrWWWojd6hLrE1NQz1wu1qWzvsnKOjdO7ey916Pyj85xqFI21YWHlp/g8ervEE
VKsUuCvNpcaSvzW6bC97BsObGUc5ueSF3mXj6dHqGN5iYCJYg6jI+RO0/JXzZdS0xPsVLd0IjeXJ
ssrndDbGk0ljPlXoD22jptxHuEcRM/WCq+qBBwFfrCDH2KXLRM/a89TY6lOsNq+y3Q0SYxVPdXvg
7a7BqTRWeekoH+BZtY2n+zaJZE4fMLHTBRK0vRnueTTwTp+b2SEe+2pQX+K7NYUuNDA7bZFC9eBZ
blgmEoQk45se+8FMj01TtnCU58NJR7XCtbRDr2GJhxrHKnK7cj2Nefbq2aTPxIA5guvY6WuJBdXB
LsB3yGonoFzFhfpb1ialda9e7J3lmWi+WE+opC9RCmYungs334EsaV9kpU/KLcrt7V2em8XTqxlE
6kXW+Cbo8vphfJJD0x4QoCBUvyd8oLxk7D/3PAqlujDLJiJWT2EMWrRUndxYT1H0p23K4HOhcN0A
FLYI+8mB8aD/0z0PtMVUHvyxAG/8t7205kBDpya8SKe3BLcVYNVV+t4po478PzO/rBolMU8jNoND
AEjrnTXAm2pV8Q26+vQmrJUcpOVeejVwnJY1V4/hM9kaK4H5lNS1SOcrPiiB+fqjxsuxdyb3LHsn
8t/gkILXEXTV3TLaS92mGS6ObnSc2qgmHM9JRTcVGxuMxUaeZJWqAso3YvOAw8oR9X5/E8yMSVnE
0pfHm3140tmyRzYaYAmJjiIFMwV1/RwT1hoTod9FYtRoD0fJuuAX3sjOfnT9K3nGR0021aIPljmm
d3uE9epnj5T2UWstMl5DSQISWdBXRQQx2wSuRCDYwxhvp4Bg/q1ZzXeUHYD9RDNN3HTKW2JW1tb2
p5kzNyACqDBle8JuZma1h1+4V35rHOhT2pxG1wRmUUCXfth+VS6SrFBfy9Am1WLqOoFs09v1KETt
PWWa8SRltEZZtXhtUrZm/FP2P4ivrR5XqvJkX/ad+S0xYSrYQjWfRUvUq02j7GyoBZm7ZMB6UnX8
a+gYxcrVkuw9spWfmeNYv9Lh/rgOpld3BauVD2H1LeCrTrl7qD6s/GnCpWlIXydsrV4i/CBeugYn
qMSBPzc3xQ02wbA2QFbPnZXIqk1BOH0te3k3JqfOnI1J594SdeGX9vh5LfJxc1QraU+y3/GybC0c
/smUj9wT3cvYZasKOeN3vLQ04BeRsZBVo7ScjR0KfMnZr76zE8PKKRmgT8yDjczfkPjonjU/q5+g
Vj2aBzsLj3kxo6PnUWnBMwd9ZNiOqrCOvdKmCxN78fOsT7FSmxC3THsazrJNFkARhnM6F1Pc2iss
nRgyn9EjZDuCXaVH1nUVwdLPbtkme5GDAz2V20e1SeOl6Cf/0tiBc24LB79YY3K/EYI7BIM/vZUT
Bg6F31RbOJnRl8Cc8JZI3W8KhOZVrk947XRafMtJ30Dr1Z1veTy+a5hPBGQ2FqGf4+EZ9dHts3Ba
/9yw0DlCZqzcReJ6yX5SbPxp53Fp5PwZHERoEJtqfk5sWE0Lm1DdorLahudf1tldbKqMnyey8vHW
IGh2mHqgPJId0I3pj3pCWUkyB1pqQHpC1JxgFYxe9EO1RXSR7IC5r51H/n+cJ69iWsPe1eroqk5Q
BZSGRLxvJd5TaPXek9sAH3Htu2wZVYI+yOS0K9kn22y33QxeO11lLbWSZNf0KJeFmMDlS9tvbojW
Dud4vljh6+5mwkUq0i37KcRjBdH7jI2J0dpPejG599QB5kKfbGlsC4dv+OyrtGhQbYyTeG1AADlr
oLLduo6XcZzUb1qR/zmSbdCsxPM4lEswFNFXr/9t2EX9xSntfO9AcFvLZj+Ijp4jTJK9vK2wjkHK
IOujr/Gk/oCy393DRBSX0RidhRzf5AZSEYXTXzxDze6+bv6S7ZZX+qwDKhvZGp4zz61Osp13a4t2
Zib2sZUFX2KT5Px8O0qvpNsUCbatrHJ31t+763t3WBfzXaAwc6yE8+fuOpZSy173Nw1SKnHVF78q
R7sSkS2+THFhrexkUM9+61XHqkDsse+j5HXqgCgQpyl+wQZfJu1gXoWhZythGj5SlwEmIPPRZ5EJ
ZdzaHTa2tvh3uxxrquZbYLrha9eZEG9s/Ys/VOiQ5Ul4rjQBPV71i7We+c77oKdXP3K1n7FRPIGK
y96NgK/V14VyjI2pP6NOAXPUDJsPsPL7gLX3T80vv2LNZb6qtZJv3JLguxG16qUPpmgWzfS/Jkqw
lkNRPsLRySublwL296YzRXBQobJfUY8alro28hCPZocU9+iDaptMZ2/E3o4NRiLFgt6nvG4X/TSm
X60y+l5mjf+dSMKlQKDjV6VPa5XXfrjwujOiJ0W8EDbyNzBGFlA/NmaRYSYdqjfM1MR3o4t+TV1o
7RTbw1Ub55FnH/BeUT4jF1E8d3XFBnT0tY1s6yazvkIc2+VFXzxGIFcYLL3UJIyBw9xYRE9hHnvX
MrJAMc9HMPGblUiLaN26yImsQxTG+At4x1onKc30yr7RqpKnR2/rw0uK3TZaJw7iRaS7Bdf555RH
G7/q4xR5/VArtHU8RO0mdfH2jpVUufpurx/TEaBcEhT1ty5+A3/sfE9r4S+R3tbO/MHss4ns8LKe
O8T4I4OH/C22+3gd1OwD7BGISqn2yKslsfN9MksYGSL8UvZJt4ncWN0rpaU+uXGIZdQ8YujsFwMO
5muUm8EOfVAX8J5dv4pMe5YDkCTKFoj6ATlrmnqrK5HOT0C+CCgm8LrmiwMme6ekWbmpMYJxRBK+
oX+v71PT69fuoFpf7VGsIicf3/16MHeujm+IbK/V7+0QpR8CO7etAH601bzI/ppmmfXVcIkoDKnq
bCvRpx9j+l32JXCcN2yrjR2WLdP7aDQr2a5ZbFTjJtOJeQ3hGwHlnfwI4jvOKlKirWGnyrK2QqzO
2Esc5VE5Vz/bZIcZ1v/XkN70TPgUwlz959wBpP0BVXccLZH4k0Udg1OuotL4V1ue9cWVm8CLOzDw
Ivo7GI9qlAFjw0V12vr5n3a9hXIbBu35P+1+UORnAeK/S+xx2cBaXvZ9/55bTX2vZuaii4bP8W8T
rPfmjjnNo4ksW00QCVaswrY2NEdtVeKodw8Ky1i35oDgSed5m9Iwy7PHTm8HK3Y4qi1/T9Li/j6w
vfKYFWG3a1D5PFs+ijptUpLBUHDxS9BCvoVxgyaAXwfPmdahEBuzGI119QIMoLjWtqFubK3zF3lu
+WysH7+FOu7QSGBnatv5VbbJIz/1rAPMoIusGV4cIGWUhdW5ISEVpX1+fbTFdYaFYKamq3Ac1WfI
4MGhnWoArL45Vuz1wiUA6P4ue620xeU6wh5UVo3E7U/lWHwv6kx9bsxaXBBbPKWBj2qvHkdkdK1k
J6umqfWLvIz9R2/UT1vTS/wnsqfBS6uLlRzlTqxfapN1vApbEeAXWjOjNZEn7P34FNZm+xaZ9TIZ
DeSYHSKFk9mJtayKNvkJN368uVmX3HP2nlabAhL1TGNd2lWL7iUnZbhVFWRMdmqBv6tjW81T7RIF
NtPoLFQMEZPWis4dk7/sk0XQt/Va6GG9tm1tSgFCi5tp2eo2AEGyzzHevspCM6tkpVY2hnZGkT/a
onbKYCsFIS6gNnDGebBsk0cwOOudKkhwfrb5SuivUHvRFiAPy2l2jyY3MmvwZJ7IDjGkpm1K/cZ5
yNl1QvCC8l493fB/R+mBCcP9FVf+b10M6ltWKxOwpCa8YoLu7tBHj9BatM1Lr8HfLY2yetPiMiK/
UXW/wPJahuH9Nur4JX7Ja9VkhhrtR9FmDgp1XXavkgJL0//Z3s2d/2kjtoH/iFikVvi7soJGv3jg
maFkqNPaBFhwLiZDAxsZ/8KSaETVZRyP8uizcCwt22qJgEWNi5s3FyHrEFiP82Fs1C+dTob40+hN
tusKPH3Z9hj8d5zs/Rw81Fq1TlXT3ymw0baYrY6gjezoXdcUBe1A1drHTRC9h0n2LbK95srEHb2b
cxY8bd4C3xkIDWfP8pSpavQDKcN+KQel7GBBfsH2IArLnDIybUw9zCJrcIxXOzaxuE7G5ppqerrT
1CoDv2DYpypO001YD9qTA0ls2UMn+egn54kg+wzkZ/lF0mrhw2SPfJYhoWnUS+iO7ZPZMINklaae
NLRqD7mrBLupUqdrGeaYhmNk+tb37JLLL7xzspNplaQA4qZfEOBSkxXw1vQUzDQpT0CFXMi6LIDk
xSAcxIRHY/JPj7yGHC7HPM6RdV1BsbXvPsbGzO7hLH2tDX1xGvLqKpviuQkEgnWO+3Yrm2TRm7q4
EitYyHM+2+WRPmtiP9oY8Rj69/pIg20fF1Qz4nRZ0lzdMC9Ocrw6RcrGt6YGIJbhbS0CW8epiqtD
W/QeIXgRnt3GMDZg4pIbTlbuio3L+FyMVkvC2KjmObfEqsgIVq6Ad2YmpnZEsQURg2xWC9HqNtnI
xljLsYKXh26AQrNPNG08qqMOBE1jP10Eonnu+hQkuOkTrM7UbKuKHmHEoTT3Y1ZX+3yOTMYoMm4m
r05vpSJD2XrwYqpFtrTVpvqCj3CITiihxQ5hUticOUvlcevPm6gFwMJ111dIjfmFs3XccWHNgI+u
UqIDG3D83uaqEwp/AV9COcVp1r39HSYc0IXuAGOmCI0/w/zG9jEtY5jH1WS7vJo9DwPX8u9hrEJs
cAJTekratt4qqUtyPxn158i263vIG9xuQ6ta+jqkgA5FgkPtpfqzY+f6rggsmPzzYBerl+ccas88
1CyzYqmBddvJoZrapgehANeWVdNpMbz0Kn3XO6SEkA1Sn7MQZU3Ls5K3MmDXIybd/tLGLIb582vf
kgkpibDVfip5x5orRWibWMXCJcwVL4J6yzYD01XwNOsmyaq7ojTmshFQzeu4Q6NJZIQOSQJ8g0R+
LkJB3CJ2d0FduL/Jz736Q1x9lJlVLh2lMp8MUHKbFh3Vsx0nxl6MmbHDNK27yCsi9ZMjyuWjmt0N
4be6YHXK3DXHjh9XrDLQO/MVzc4rl+MsUmgCi9rLPc7/tgv6TxsZseoQZoS2J2sXQlKMC3PI8ZsZ
s3WG/hAq3YpRZveoLYvXSlSvRW/ol9Hv8lfusgDcaBGRmTsnpUDqzjXqg+x1RBOj32l1O9lL1qNC
3cm38efkXMKw1qYh1j004gKGpgL/bqQfbqSerNmDxHbYngS+9yU37VluNBIXL24AZnaaz/a8hRCW
VN2iMZz217TxA6X8VafpAEAESSy17D+gdngnX6n/FK1oxnVapMbiPx3/qdp1w24LcqRsn6IC7RAP
C8FsMr1T2BKGRnydTWtsscOvouEnKzIEmYf+N8qHbxiKh1+8DJ1geEX9NU4Ha9fAy4Hr4pbXjITw
Cplte2ubo7dkeuNnnwsBweBoay46coOBvbhsLHBFxVh6TMhMWz7z1xQtIjMwT33T+C9+0M8Pit5i
zEg167x6XQsLy4t5MC4B9nYyTOQ25mooPHScMUN+XMopPXEJFfEqT53YFT8heLR05qF2K/olS59o
k7KfgBcZTMmqTNl4FoYyGO8i4/XTrNg3DOECSPKA80OE6IC1KpOx/6WW2nNOlvGb39nNQnds7w0/
r3GJ5272rAo1WiM8ffQyB53AcESzNZ6K/QASB+UTTSmWbd0dWGq44Nnp1Rwz3SqWm66KxM+fs7kY
ySyQabjLFtUPTp4z7VW6zmFoe2ddK6wJ327o06rtZysgQr26kv31SES46NArboR/jonLLytzcBd5
qL4kDuwrG0mG7Uj6aWP7eb2UykJSOCieCbBtUc7W8cBa1anBETHV3xyTr+cm+lXWVELoIK9f8FRt
bhqaw4e6yOtVkDvWx9gVP53Myu6l1ygX5KFJels9zxE+D3M08k42ufmeheKnxW/2weQi8L4EFhAb
Ilqi2HzDbb6/FJCY1pHrgiT2HCwztb7Z1wF0ax+9yRHvHOx21OnE0/JVm3hB4gOC/1vbBRvbA2GJ
3lv00+MPY9SKtku0WNkRAPw+1gibZyYC5BV66H+4LChE5nrpvJuj6W+xOsm3dlWKe2iX59QfdUy5
DLb+dfZDbVF2Iegc3py4uvdKGO+HIbKPiHijCDkXVnoNym9FFbbBIujhixZR97vXN6qhboeo8r6E
hd+vW0Otjy4biGvALS5jwSLLQMFhg+u2ea0nESx7YpGwhaoYpWgvTBatSBxon+rV0MT0TZstVhFP
yRe+U5b8R42bQnXfQ7R2v7tuhLJKD+GMCSXe2jXKKL5q9e+eDVyrNsPuR2CN2zqoSNwJ46XLTQ+W
nnIP7HzXmogtjA6iI2OiL9sWk+k+C91tgib5sRiaYWe7ysGfinytjd5xSptuoRL0IBAjhk0XGfam
8MWX0MlbHN7daNHkY/QdXaaba1XOr5KHBylnPGCRQd94StsekH49ePCbLwyYzcxhKFzyEVx6Agxk
CML4LgsEyrSjkqBKPzclioKsWOZaa3I72rl3Ru2s9uWXwS1vlZ0TjS/qF+jj6RVhZ/W1ULQ3VAqd
ix6XzXm06lsfA+Upszg+Rt6vWBX5SUV0wouHcR84qKsA7y/Mk3LxBUzF0M4+elAZW7DpSDPNVWW0
r3Nk68nWu/4i7BbiugKozVTiaFWrIjzqnjhrrXDRrJ8RhzMwMfQ4YonwMylDMFIj8gWyXRaQscDT
yyGy7oXNVxb9OSra4+uAt9C1SuPXViuaC4FWnqSpJ8PXN92b6ubxApJFtq2j7qdLJuSOTbBxHgYH
aqMZRktWG8WJo7vsRDS+v+OL4BzKKflOWJ8RvWaNey9KysWjHunOsBgbPQVUl3frcnCrt8qIxRpT
yHIrq7ZhM/14GvqywQT/zSvHZd9CAyXKZuTHx6HDrvXomzD9ljOo4pgE5hOpYGUZ9pgQht4hb8Zb
NcbW1c1Atfbt2vSMn+zrqoUat9970+puU5uRdiqQ+ayjj6nmOYwVfTmKuPndm8+966Dyk4TeqSLN
tECFqlsNCeQZEWNFHinC32EUR8CJx/mWoeR5y+cj0tC3TE8rSJw0yc6ugCjV97wrZVXVzeyiaPX3
BFRPge/XS52oHXMQslCy6kTBdB5dgmXMcy9gPvunTBRLaBD2S1mo2SICJkDifPi3t9o0V9PEYNYN
7W//m7WaHCE7PKaHvTHy6X8d3ByUssco/V35pXsYKrQfXYG/DaybbBeZMKzgZ8JMrtEmY8s9bozS
qK6TWzuQLVVBDCe4eW1V7AqW6sfcJS8X8vjvmENIzhVIKSB4OF0RZS7WfhSpT2JKHFyGevWlTO91
zQJ0tuu9d10c7zoTR/g48NrrGM3JFy+tP3Q/P6sVT3qSDritA2ciymUsbcfIboawzJ3wJ3UHVhon
80JP15rlVHvN5mqAu+cpo6/ITLMuhbW81tXa/uWW2bM2YhPUFKqKbY2y7q24/M0u7xLyLvwIOu6w
D5MCiaZI7Oqxvbg8SttEd/vtYLnjTXXcYIUGtP6ukqDU7Sz+ndtnMllAx3mYb/bQOh9OiM5p1WnN
EwkmsanStgDrUoONJozFmqu5FY0plnnjJN+rYliGRZ3+UsMaE4Q8Sl9toIGbDumT4zQZqLRYYHlD
r9fI6Y9nvTXdF9fzNF7ZG6Jc1bcotKB3ump18M3eAU/Y/9KChBel6wDFtxobILyIj0gRx2siN+Ml
8+xy0VnW91grgxeoiONOQzh1i+ip98oeHanIPPiBjAUAwjwbn8bM7KH91Oqmzjvxji7qQY6I7HaC
tUZ8Tu+bYiuGZqc6QbpHE8Lea+QfTvwtE1J/rX1FesJbRQj5r8VA0H3Uo/GUE/ZdDJHnv1imSTio
Hg4z9qQ3UAiuBtCCQ5ueI4B6MGrqdl1b2FQH/JYrG//LPZOL8ibiKVy4nUv6e+5thIvjjGW+qCri
oyQeWBS1TKQ1kArD7Pq9EESvJ1fLP7zU+dWDNL1VXmzeCiP8iVl7DgHaW5TgqJfw+FBY8FR7j4nU
uB26JH8K9DlyXYjmh414VhYJ7Re7nF+VGjmvFdJPa01LPtyxLlfkPb1bNhdgllFSJXe0821FV9D3
aLTVVINZCv3au8mBnmcDzY9JYn+2lcpgE/3lxTJfRQ5LiSvd3Me1HxdLbcx1xHXoeoLNShCu3aLM
z0rQYEAwpQg/dUZ6AnXx1QEweY4Ma12EzTMS1NFSn/TT1HhHMyOO63iudi4xdV9OY6itrLYddl7a
6Ht8SMZrORfRLh8JuYAyiHZl4EUr0xb6uz2ip18Pw2/IcFPYs2MPuvi1Jt6+aFqvWPcIJPG6TIPp
QAZhGZqKhVFUaezUERBbWtkasZrA2fmJki/5l+d51dIvoacjA+NiAmOo5XiaIKsuM4N0dGwbw6q3
EiL06uhAqROiWySteEYsKNvJts8CVtg/QxpX79e90xsLViNnk1TBu9v0hGEcM3qb1ShXXWYZt8QL
vU0IOdvPrC0ZqekEwSjfBRaON71eofgTtee+NrJnFBVYV+OyB/bKHPayTcuAvqAuCxxUcW9sBZxf
mk4YaprtyNynwGCVjNvEN1VRxkNoFtMBPDa/jk8GI4LUfxJgj1gIJl+UhrRDDwl33SHAvMuqwb2r
2Huqjt6x6cFpHt4rsdKIPU4YiWUaZNEJzHC+jyYCFi4wj1XlTPrKCD0fcZf+KSAa7lk2KfwpVuxz
C0LRh692V4qguLOWntnO2EZMNqumAPTuq40RAHbkIYu8tK1fcfkiiJ6YL/z/2GB0lii85zdXzL7C
4tWBjHwj8pk9ioq89KpCIWw9zqNkR1w1/qUtf8gKRqfqmoRpsnKcerqhMOUtDK0dyLIY0+3Rplr2
Vk9dE/wrQ2QHuwXzagGRnFvKPk6WqoWBe6uI+jR4TnUSIv1zlCK1sC4I7s+i14CU5ZjHIW8i/q9S
tdukzITn2sLdV1Gtcptpng+rkoJ/A28vWof4fT6drdpmAsjie1spCY8/r0VWsA6OsCh0Y2wChaS2
nLtsa92CQGODbGns6myTGp8kHVFdUH/bSc3zVVGNF4Ec0E1F2WBp+GFwD7nrLaG5lGxhj2p+MN1c
wEQnHrqm11boCppM07559Eo927ax+dGFXXIOu58EwetLKsZy47k+ajERDkSNj+imPEJTGZkcefhZ
tM5lqIaR0Cn2I4Ot2hhNOOhVK+mHj8bJVwt7i4VlKu0b73tt2cZ+8Fy5NU5tce1fbZV/iihBtCdK
jrbAm1cXFlPLXJVFj6gHLEivGIqF7NIH4tZ5v1L6VL8ZzVMkxZlUO8Wehx/4od2kEo7bwwojfTFB
KmHXq8+hPgzcpMCSLKpQY1kQ2mKjBarxEHCqW4EZ6aCjLzRLOMlxPb5W6EXbp6RAR6CMg3QlHM08
tBF8fQ8w14sW2s0T2+mFOmTFC8qPa2CSyn1eqPui0d6N1KtOdRb5j6pVZtkyHvt4g4ALHit5Nyhr
zEuVbQpM96kxix9QJ8CI5X1/4FmLFj2ZqrtVJODlvHTaWp4P4KpW3kK8rZ76MVuaom5egnGsX4rM
vZWICV/KQKlfPKO3lt04Ct6wVF1X87ekKOKV3/oXqyj7c1eO/iXHbB19zvg9yOJ6H6lhCXEjSN7t
hNgkcchoJ3sTeNRg5EmVyV5fwbgqT5Rn1TXVJ+aPnWwenC4/pWEBsomNJgDJKUS8gQymZTTpCj6E
/WqlCQLeOtrhMKrs16wh9g3QTF25c9UaVW1bFkzvSuJYrxksJSChWrqW5+peF2xR+Bbrx7kC5DCz
vYHCL4NZ4TWbYvIDdNK4VNINEaLt8L9kVcekco0yv7qRg/MeTLqJ7OijVw2SnNBNWG4f5w6Dv0Lw
R93KwQZkilUduv6jN7UbsXKg2e/kYDXqAT11cxpWfu4UKkuzbZMtuNGd5XjdtQtGZ5NFU3lyk2NB
hO4Ft69OU/uXmUnzktXDG/k571ygLLBD4QF1fWPor6JN91DavaNjKKixyLZW+1ZNMLMeTZ3RJxcT
pIKvlnqEdGluHsmOHNwet2k5Pq+jdMX+OcK+HHcTJ+9Z4kXkidU4xbaO3EWmDT/y0uq+lWWo42pr
WFd46fEuQjeqJR12E1byKlSswmwv1w/E1Ltl7A3Be03oeGOgc7CRvVqD7Qdqf7iLzL2FCaSvKbpb
ELnGm/jWVFmw08MC0fKesF2c2fWqUap6C3KZecsNpvHgYVNhrWPL+ecwnQ9NLav05b8G/OvQzLRy
k8xsr8B68sc+eLP5epCWx5WCDNCbwX/b3U8xIppritX/H9bOazluXonWT8Qq5nA7OUqyJccblu3t
nzlnPv35gJFFWcfeoc7xBQroboD0aIZEWL2WeR8H03vZiue8uKtA58kWGCvrYqDQs4oEvfpcQ/Lk
jiN852JUBDqNnWDX2sS2YtxPvvpcmMrRUYbgfjEz4S9PqQ+YUgQt9tSEczGcInv9xlEEsbqq/Gza
L8EyhP0I1jo2XPMvl/N7FoxWrWkfECbYkd89fXFn29/MrTdcJi1Xr6rOdlenAxyMWSOHE2QTkVAU
kkUlZIVkLTUswYOBMOzsoCgkbdpLLS3EIXOPPO0bhwyWXlh7Ef0QI8tuaP4G8ChAZLGdAVHfRm3Y
Wwb2xKFUtwLJvEmmOT8VTfRckBuYn9j5zk+ytjiWuMXxJu6/CFmGB24G4b0cf+knm0vMcqX/IuTN
UEvfv97lX6+23MES8mb4JlB+3f5fr7QMs4S8GWYJ+d8+j78O8++vJLvJz0PrJ/Qdw+i9NC23sTT/
eom/hiyONx/5/z7U8t94M9Sf7vRNyJ+u9sb2//FO/zrUv79TNwhrZodGgWjvxNQuEj9DWfyb9itX
0oT0yjkjvPW6tTszKV63bx1edfvjFaRRDnUb5T/FL1dd7lodUKHZLp7XI/2n8f7T9VnMsPQezJjZ
+XLF26hvP4fX1v/X696u+Pp/Iq/eTvODVQ39bvnfLnf1xrY0397oX7tIx6tbX4aQnlT8yd/YpOO/
sP0XIf/7UK5XQ51bG98mxYrOndILhkTAZuf0pZCeZJqqk248SLO0yFojOyyxtl/HZ+muOUA6eimy
bMYQvC+MzlwHjUVuVWsp74oohUCtHZ9YBUNkK1ppSSZhD75F+GWfOTLtE6fv/0i/tPvwRO3mGkYs
aZNFM8KWYZuAwFrI9i/QRd9D6pHeV66SHgfXQ/B5IM/XtZNbAUNlei1zGEhFlJEkKMlJb+QowNkC
9XKzSbeemD97AFTsnHVQy8ihynAkz7nU1e0t0IdVctNYkQtPskV+STEjscPKHhwmYqq7MEHL1YXv
xiJ/fqjuTTYNOLePye4RzSlyqvtKS6t7TeuMfWBWQNdl795opoNfgWx41dsZPYDJefcFckFGlB0b
u0SWyGrfLWPJocPBaNjUDM638aKs6i5xnkLL++uSMiwfh/GqM7G4hZkzSzRHP3hqPZLEjF5QIATs
b2L10COTov5KuL5Tyb+ap2Fv8Xc7A8oNLmEjtOyl4L00yu6LuwIn4imeecqGDlSFW1YkneYwfRTO
sayc8NbwtMgDDSPsJXBcCK7YvLr1kMalm+LMyZpDj3b7qs8tspnq7ZBm+fltx1mbwmMXK+/ejCWb
VmFf2em2jlpjoVWfIrQ2q0NwF3VZcCdrgL0CdFvrYO8DmeVcG+/ikHGDNyfXmcxSEbr0vA1k9O9d
N0nZN43Mkyxmts5OKCObJ1lDMG06Zkq2ks7sJUw2fdMMchJO6FGQHI3YrLLqPRV4GWpjIcRjXaXf
9Yqi3Ulrj5jcFkytsZaOm1eEy9owq2x568FFxi4RnDjZO6WE0gO8xnPs4k208BGRIZ0N29+cxlyY
B1N3vy12GzyhDp9WXnDK46t76Vku5qFhCKpugMJE3PXLfd2aOal6pBq6W3kTlhPofCJ1BsOW659k
YRUFivW3crEOiY21ICeE3UIRm4FsQfh6QvluTgfl1QBmVbJhkA6pchvw1unVgPUI16sCQ8NGhxn9
bIoijsvuLJuythRvbOTpQRvLQmy9OP6nAZZut2voo7croLbLWfjU4yVjiYgCsp49hGqYP8RWzuoq
RlBCOthvS9CgRqS2gCMdXlr3RCrAnK9kG+zps9GxwieEFtSdtIMe805LjyW2lsKWchjZd4l50yyD
kWwMrz3OavJF6XJOMkoLJjczTh4jAGpH12HTQOUb9qnqjYOMIIHLY83thQ+OgLHnBdl1pZ3WQKoc
KPwFnKQXcJJuAtRTzqXN0aOoSmMrPLK2xMguzbhzRuSbllBp/lMzkhCVZaRUne/8vp3ezZ71YLbZ
8FSx4D6Vpl5vpzrNvwWmxZESACu2ziZI3sQRlJr4nysL4GpSQb8Wt62/UtrpKMHGEoUsi7Zx/bVl
edl2sUnYck5W3TYDv7WWjhs82ff8eG+4fPVfgZ6Dtk+OMC9+vwV2ZHE3EYy5CFz5J6/yvBMrVzNf
yaos4GK3gBA0aNrfrDVp2mOlWztjiYTs1EeGU8RwboRMrChkd7dqIwCWbAuUdjPCGJpDqK7OQYts
TtTc1SW8z7Imi3LKyLbNTVAdfvPsSF5qaQDIASZncy+DVcNADjoJ4URtneZ+zNOPse85kA+nQE6V
FDWsF1vMUda9dISi9jd7NuYf05cxkv6Jbcvy0nplcoX7P7l2tbNpPLY+IfV6NknnXA0zeJJGK4+Q
0F7U2Z2GlYxpBhDUnHuiDJ97CfmBYqysb5toL6tpZ/10I73Yv7LJS8X/lPCCX2RdYct0HI0MojvT
O2WiGG0NRsqlLWvoBKNLYjeHt3al905/so1W6J8URJ/QdBcxt1GlVbZlH1n0E6kna+mpqkk9cKrc
W7b2YJph+bFlvzlUAbLbaWh+YNejtbvyYxDkKgrqA7h+tfioISF/bw32o+wRl256rUsmjaXJbq3d
8aAxSbk+h3non2UtG8qvU+DaO9kapso/Bw2QZF7uv0Lil9piG4CZoobjoz4hvIvj1lmOI0d8c7mW
bJ1N3maCE/+3fkvwc99IRYXCiXZqGBX7ajaDd4paw0Jfeelndu++WKOp/YO4tmeZHP26QfyYOkn7
xesTjnTiPnwfxi7PTCtWznZrp+c343SQfp3DoYbvhi/xRVMb5zgoJftP0A6sWsRzLhHyEtO1gxVw
18dAL8Ei2PWnOFG8bQpb18pho5wD0yzZwjvWXTpRcFj3ulhsMkRTtW1Su8pxscsOS1OGSVteGvZh
Tjy02n4b0irn11dY+hsxxxFtlj34lkUiVIq4gwMr+V42U7XM7rwsvQNgm5TrLkfNIghR2wqNFp6v
EQUuzYjGFaRaAwfnvxUFer3ovVpwe6+kKx40eKxltQwyVGArttVeGf2qsLfGEINy85puF2mJJlIO
wkdZdCYEEmjdv5OtoIIAZ4kYRNhAROTMvyKYNYF/1JD31qq82XDsGFxrSZJUtSnTdr8Yt9IIdWZ4
nSQhUiqCpPHvMUufJaYRtEvSEcdGcFDB6sEgVBof4ApJfK380Dco0f1q/PJUSqXscrKjSIYRzz0j
KLYxVA5r+RhcnorFBDNuKByL7fYcFQ5z8tlIF49VWSxDLY6l2zLUElwg2MR+bZbzXG/nR3L9x5XL
iftpTtCL0TMn4KyVlKLU8btq3cBVEnb6+1E4IcZw150GMlvGjoptnaNG6N0WRl9xrBKd3VqP7qU3
KvmL5Bk05rLpcDJ/ZwajEBJSH+tp25Mf04CkA7Ig5M7dwtj4nR0ec4QuLpkDCxdrojLZyCrE4lOz
cguQnaSh1rt2ysdmVRnqc+jNv3SVtSESHAwTaxXZZJedbKYREF6iFO9dso3v/NbQniYOPddG4phH
UFPaU1g7Lmz3gY/idAlVmGoOa1ucvlpIvh4to/pRzarLclXYwDQGgMC6+jiLc1hZmIFmHqO2/SFb
nTizlbERqTt/jBVjLt1lTY6rFUp9hKUrPY/JUJG/znxK43O4N2sAM9LWa2Rrtp7v7eeqUO5K8nS3
U9ujNjcG5XpsMu00yyJtADgVQk5wJQ2vXMJfwPVxCrL+uSZDXkUbSfQ5L9T6AHqnPukqxJIvaoNS
clA2i6g4cywSnqWplaqETcbRma3mgoL/lz6hDK5tMueUUQd6jGThqx6jVp4t2wnOtwGkZxllzqG7
3rzcxtQ3HJTPQbq2ovInR6nlIydQ1aOipF856+8vpmhpqjUegEwiZSUiykqvHouo20B9Pj/IeK2a
ESIeSZGSTsWym3d6y9a96C47+X6qAThC6/t2ATfNrllukdtvlOV6YKtkZSdecZbBoAjmoz6RKSSv
j0KEepxcjiUhrnZ641PX1MbVUYDHyqYTQKo8t2TlyGblOc1KNRPnmgeK+um5T99rxlXJ4Bn3K8/4
tPRhEhs/6DpqfyGclpGTfs/A4NwXouAIU7sP9czajkK9dLFJR2YW6CQkqPzIpixkSGhGjyPoxNNi
kjVyRkebzZllHM4O3ZOfQ/n7crlbpE6uuT96YF3FLchidEwY1PNwP/hKe7ZYe5awDejtWR/rgz0E
08HV2hZ6Wkypbhtkrci2rErrrY/sbjccIgLFrZptOIN/7triDx0KlZzPJFIOWscSQhZpH/igrkS7
URX9ZiTd5dm9BL6xzaJHZ3fec2fpNo1U32vg8t8ObaWem6Ht+duwJakvB2OCvxFekHSToDjzWeu8
gTetiUinHRSfNfcDpMjOR6jN6msTIxnojGn+OfencusGpJezxIbouVZXTqFqG08g85GCzs+WQG7K
mrTNANGBFQuPLIqXmmxCk4bbs1JoeQbx4i2Go8qc+QIvdfeghVn/oGuWvxkGFG8Wm61WwbUp/b00
DSRdwjIrKF2NyR2P0iiLGGKIvQ2gQ/Bcdw9LYT/GrV88gM50WCpaJHEWTe0BuOeCVWyr18wCzUaK
6SaGXvNQclr9sWv4hJrYQnJYKDGT/0t2td+1Z1M0hxYEKxnC/kV6bTf8NkzedCe7goC9z2q9epA+
1yz3nWmn76UvUtoVCJz0SfM078OA/DAML56tPEUw5T0A2GzOhQ8iVbQyqA1utc5LESHQ+uYoHaMV
1A9e7XYHmLSYj4jgxdGFylHVzA7BC8JkLDi2YNcFAFOWWDk6InJVEoa33jdfWAPHUAxtqwSBv/OG
EB6CNCjuZaFaSEPNLQK6somg8bOjKRuoaVQ12C3BufAiOTFswqSEeu5llGTUivsg1L3t0JUIBL04
ZA9rYNcuVhzImExlZ8O0feQ69jHXUI0R5JSqkNpDlgutYElrubQXN8KFEF7K9tS21aExSV4Ok3lf
cP4Py1PQP/iGzvdN1IzkGqMBeM+Z8rMl9otB7PrwB5IBwtGXbU0GA2BSdou3vpKSpx978ARCQHsc
vNZ5mERBVi4qwDW7Y6kWOQ9hZjkPluY7+3ZMnNViMzVFu5DhdJYm2VXGQmOzanM9BKPIaNKpBUF0
u8xiWy7j9WQc93DTnL3Q6Y8kZpOcnpbzJ5sp9yYzO/YjRdOFjYq0ffPd2CvNY2I6+0DVZ7AmfXBO
QZiuI9k0nWSbdkFzkN6oGr/FvjiqB53zoeLbK6PgVoH4ngUhohUMXTVavoOWI9rL5hxXoCi10LvK
plaD+FTyT7kRdne8qdJbJ/RZYB6GqWEro0rDUlZ1DZ5fNnMHwk4dwW2z4mtrlwVKC9ABHZvSyfc8
dI1HDht4kkMk8K/Ihn4bQvzvcASOawep7/s3sSY8AWixEJunqLwzfdyQvOttWnU2zr0oZE0WEVJU
Z6cK/QoOdDwKcKtVbyQthJs0k7p5b3ht/GlIWi9+KvOu/VSq3U+ti3auU1XvykHVn0hLBx5ZN8wU
o9B4GkF7bAJr8PfSG5ms91EtMQBgEDyh/H1OfGBSiQiu2UN8IAX8JJ2yf1z9SF1WQ9ISlvGXoFZg
uBbRSgmx/wyxvGpZ6iblp/ZeFiRfqVb4frD68j3JnDN7SSpkl7OfpGs3ZbmamybEqC/xbV/sjdCy
7nRH/+lnCJKNg5beDwVPSqaTsOODRrzvRCEdY57bx2DMPrR29cskOuS5W15rO17f4js7OMXhfO0k
Rakgn5e1pWj/YJsy6z/FLd3imO9/obTjxkyDBKy0D+POZJIxLHJO9SbUYQyikLW+5JxkJdtv3GBB
o0MY+Rdpv40gu7yJW2yvYkq4Onb8Hn5qaqUzyeDCr660dJG1t3eTm+wNjUzrVn8NlCMuY8s4I1Ss
bcVTBaZuNALWgwurNN/apNxZgltatqE2iQAPA2hcbMNooGH0qi06dtIo+yxF7TrxqSwH5R3AQeux
b/IfSmENF9liy1XfsTazNj3fm0eEQw5RUoyXvHM1VHLI1JjsWEffNNfvpU0WfW5BcunqxVY2S2UG
u1v185E9W77/XR1+BA0dkaGmdWgFFvnO9KbumiSNR55KFJwUwfzKoGxcAxAK5zoAgx6E97Jm6bxt
Cq2DHfl3Bypj7B771idpt+cshoZChGjpP83AQZIcIyvcEHKIUecxp9goyJIbehtYxtYTBwb+jxRh
knPWpsXZGeN3kWll+/jFJO2VXYfl6m11JKMdKx/0rbf0vwp6GU3a/j5k6Xu/Rm/LYA/Iyd1qg5df
mzTqIVog06Akx2QV2X34MwfmSRLRP/xlPhtwY32ataLd+Jqb3hcFTIKQ++mHya60e5s52sbuu3JN
6r7H4UM7X0ITePauDkklchpn3LwyyqosjACAet8aPnAtMNtgu/X5srgnKO67VefzMaGb/G1xRNDD
osSG5qWaFe952/I4ho5UtsiUMM9NMX+RLVkMpSm+NEO91ZupeC9tagQRTD27/Lgx+Yhmc1QbbaXP
FCboT/T9rBjderFlWeuuph6w+jLQmHz3NbTLb6OSDnYiTS5eyTGkLffglvXTMd5JG5OjaF3pUXuA
Z+S+KCckPpBZet979niFN/MaixZp8tX7CRb+HaRp80Y2ZcEe/k+A8jG7k4SljeXd+5x4y07S1JJt
vYfZoF/XEEOTJzxOIMl8pBnHUr9PQceb5RzdtaIl7Xpom2fmDifZctXZBKWoT9XeQXJrJY23olH1
e19HKszoYJqTtnBQjTtzildNVsdb21Oqu6i0OJ2FmveQOppxx//bBfDsaB96mwMUtTfDf02lts4g
QyGZuzdPuRkV38KKxFUXVirIjhRlm8yVczFhKDl5jWruHTZFHnryITdQsKifrCL6zglX/Y8T71HU
CHY8Z+q9Q/bcQ+fp9rqoAmx213mrgrn5pWu9k/TaSgLjfTrxFUdr1D6oYCGPKRI3G0Ov7Qtp8z+h
VAhJoNCQ9BampVhsNhzth0LtyDcnQtqVcSp7uKx/dSN38/9luD9dVdrEHbLu0rcBSPlaHF+2oujE
yassSDbaxAB+L4tJRgT6pO06XeUPKmKlTfaXTRJB34N3t46ytYxLlkwOF8i+IF3q1AErFzLL2VPV
pySLOl+hsvfuG07YpiavDoWuRnf50JL9axn2O3aDUJ7yfMiV0CFdIYthfR2t7nFI+AYrY7O2Bs44
WeWfb/yqr6hWZXXyMn1bVyapMoJZVTcsClkThQyZBTtrJ3atozn7Z9bL6Z4nGjTXY9h/J1nlVJFW
+SmA3GhPfnl/qCI/RsZG/W7xHTvkrgP9TuEUH0cSkPaeO09b2WzGtt8i1JTvZdOfh3ijWkZ8lE1P
F+RXCF2cJx6VHwOYrEg3gnqrUlXliv4zuOYc+rVKdfUPo5Y/N2ux3yqbXuL5UJH1z17ZzB5KczsF
6s9+nj2YX20V1aHUBOvb5gno6IEVjK2hWMJ/ZpMpvXqVLVlkYSaILPSf8WDk2XZ0jrrNRj/bBgbp
MKpxq4nJOokx1cAhEIlm0mEi5XDz8lMzSVES0Wlt6dtSH+CefXF7lWWUGznibVgya1dT7ivbFqmY
dZ/2xclKMnQCkYvdzODPv6sWJAy691WZB2s7a2F06mo3fzQS4zsintm+DAJwOl1QXGXh+mN7Gdx7
2Ziaquo2i9NQAm1t1UgsjV01HCA0/OjnFcmEXq2vPN1R7lohGMJpQHCfp7AtWZrxyl5WeWCuBhfy
yajt2DcgTPaCgbY/zj1KlxxfxF86HY5K23K/tUPAiy4p4YnvycvohraHM6LwvkET9E0r+/rRNKbk
xFRJ20LxPHxLmB6nhvfNZKeOk9pSBQura+/N2f0p+7EO4PVN2sm7kYxHziM6k/duZN0oydTx0dRs
7SsZpWh3AhE5yqWjLDKWQqFT8poSq0lZRBVpn2pbIRCeOy5Mw+XsXEvP3shFqBsLubY8WGt+q943
SazeF43/pY4C7ShbspDOOPFXA7lx18Vu6Lp56UpjrpCqVBvvoz0b89X2o2nVq4gKzpDMbT19dPey
mSnWB1Sd16ixookhaGtMLQ751PTwImvJHGbNSlaDwE2a1eJS3ZZFS62BDKfLq8DnKrJ/K7O1Pdgc
5/ESiyJgFybf1Mbw2Snsbi8dqG/5SJ9ExSfbzMk4LOuw4W89gB6S1VDQ7sRC1EK8cC63QjD53Nq3
oI4jNw2tLwixBGZaoqIb+Nw0lp+hg8YovNQKW8Xouc76oRXaPQ1wed7qsXFoM13/oPb+sxfqu/g0
DSjDMU9wV+TSBd9nJ9nXsWn+A8P+sYk7NvkgaWD56B/txike5EZ+qlfzSg3y8CybgRaG20qFmsxN
nA/NOKOPlMxfbd8td2k7svnoOfVnYS8qffpKyiy0rHyFOd5ZVyCkToU6Rp9NN4HM2GueugkWyCzq
f0qzmw3hvjTGlZUdbNZoJ5i7YWoWNfP35qSMg5AvxH2r3sJD4FZmxYtz6fNmnFu0hrxAvlrGDDzn
nUMexL7OneGiBMWA4D1SVtag3XdomZuI+WKT3kQdh4ssijp/UsbA2SdNbPtXaYMaBAyNXtYr2QOQ
ScT2tBi1yufkoHH+UyL+itY3OUllOuySl2Qu/oDOvJJeK4q/FI3aHeZW08lqED2isOUkqLQjsvRe
AmUWGJQ+9sVqv7GMTRKoLXsmNCWTkLrlEGOv1Im9K+Ezg+1a19RNELT/lCVb+UpaoRNI3guZFb/E
3vm/IvveDc8OKQB/swmGjDcON3dIfl2GkdFSJf4mHP/7+H8aZrHd5ONfeuQWzCr8drmbSNxNJOSh
ZfRyr1aovw/M3FhpSlNt2GMoHlAYyx8cUQNfQAKTfS8tsphDVOTqwXZehXppO7EeOty6vIwwVlPG
Y8zvtrKnHNp01f5uYi9LmsysD1G8sEy2kaMw3s2xFXgrjffqtXSHrSabsl9WpgXHmaq5UwPSxknz
67tLBCJ0uTN5dfJ9HR74c79fHF7b9eeGTcfbbZiqEAFTNgg5O+8ytp06j41S3arcd2njmVdwLyfp
U4WpGByIOoyJ2ZFoSkdbdsO21jxvo8fMw9es4PxVg1+oQTu3GP6o9zbkPRc5Ck+F7h1qNosf7F97
hNXl6rjJwY066661ipT3a8YRqNaoQHRgNriLZ9O6kzU3qI1j0LaPtzjZJRjSf+V+Ph8y/hlsfNPD
4SdxaBsjWtliVBm3DCVwoZNTFqfbJTW4MiKysjaDOG0c+i4gBa8sD7KJ1jlCwBapSLLpZlB91N0j
ggHuGX0J51a8aUqHtPVeHO3KKYxhHgT7Z8RDukLfpn6Hxlz9Loo58zJLnYyvYar5mCnIM3ltk8G8
BdtNOsDWIZsyTvZtY+YeJhvMt75vxmuasN2XDbnYGqrnZ7Ponwuvc84DkwZS4GFaIpnql0NIllcI
IUDHacVNUe/gLodzAprBSquCjRzhVVUOK6Olx4dBhB8a0kizingU4ptIYpYZmvBt7F1ImWaTbbBQ
Sy+HTN3c2mShupdb1OQFMFjY4fdXHkt2KkR/WM9ZfpMnyDQ8Zb5i1r5ynskqZH5FYSWlggwzp34Q
+ujaKRnL6BKR5wr7vHGKs3QXsMd5iB3Squaysk6c2dqHwBzeK8ZAljWsyCtj7tsdC6jpa8IuAvmn
02c9gBOBb0i7q9P+Zs/ter7Zh0x/ZZfxM3CSW7yZdsoVVUUoWUbok4aququFum6asDxuyyk6zUJ7
d3CQFtAQ0Ns1QmzXYOFy4BcVbqQ3gJr14tsJLyjRt8on+0FVokMnYtE4cE9u4H+EwnR+19i9sWpq
WHvggkPGwTK+GVqHPEbQR9CZm6S46o2+SmMvueujMn1Ecem+gk38CzCrfGcHjQLBmld+8chkZv+o
JNkPjXYO/FFNzK6kaNZXqKsREKoQARrc+mYK7BCCIk7y66tWK+ylZcCzZbCMkQ7ZlEXpkMfuByjy
BKHgfFkCZU0RlM7F8GMZXprlIIttCKOvnfMlHYt5VxtNoO2q2SZpUWG5tkGItFrzHG2YRgmXFSfV
ZewMnuKZF6c7NpCy1f/VCyxVfDI8Y3MbRI53CzKT/pOmGPUhNuLobinsAhT1MK0XC/RI0R08lmgl
zJH1xJZkcJS2JUTWmtKd176mKZvFoU0u3dg1DfZWn5F3KC52M8pqUYPsgL1pY6Tm67swHLbiurL7
5tbJcAr8qT95qvNcSJtsSsfSfBUSV0q6etV+GUaZfXPtI6u1lt6l81/HcsSFlbYMD2g2H6H2mPfR
6ISrWlBotTD7QwXglptS8YxzHnpQb0mqrQTSqGvC+c56siI2e/16UlG5pI9a8EeZZv0sQ6AfiGBW
QoApCErrMKaOw+yxVr4Mg3Ykcw42bjUcOfwS3OXCXs3VTyOBqSOKQ/2ubM1TE3a7QelPcWMV38PM
bXhLGsqHKDarzdgow4OtWtHegVvj7CI9se7SqUTaTof8vm2/ZY0TfzBKxXkoSCTOoXv74HMe81QE
J+mSBdQPQJrVBt1AoplXvGsac4Xm7o8KreCnBHFblCuUtWxZiBk9OSM/MjfpNhNz7Y1jrGwlSh6D
sOsfkzGLN27mt/s0s/tHtSjiK0/Aj9IpizHwv7rMFi+yBR2Hs29McjdjlW2hNYO5YjDPCZ8Hm5u0
27MRfJ26lgO/uWAOI0h8ehiywZyIJswnW6fV91UKG1AUKQMv4V9KPFIYR0sbiJ0t8KWLo2rKb8i8
OFAsswugZCGnTGPyIJFWoAzvqzZLHiQIS/ga0ZK+II7vGzVVV1PLrMOx2pLjwkRdgdUv3zuFWbxn
Lk2yRD7ne9mUDqMgTziOnTtpaqy+vuit83SLF50CRcilBix60qmP0/Vgtt9jL+jOMoSTDPe+ne31
0kFT27XKQ/LSaOYqcZgEJ2XUW1AFp/7Ry5T7uA4UFksAP++QLOvvsqHh/F9NSVrxofLcGw45C2gU
1Xvf1ww+RL9ZV1bIEZl4maZ6ArdxjOyPaMlCOgsRsYT9e9vUo8I3NiT3Jsq2sF3YCVlTu9CNbKc4
c8/jGFb3aJRUa1Rasx//OSJjjPH3MTqtQpPEKIJDlaTtYzMpn33u8VKIVp134WEeRm2tKGbzaBRj
+5ikn3UzTd5Li4XGCEqG1rCTvmjynDtzhCcpaNp3aawDa67MO9amKHNnff994JUdWkr8uXU8Y9d4
RnQsEtW+63gY2IPrn2teczXpulTH2VO2bgkAEtV3FzrMGbGludU/TFAv3Zp6b+sfut53XjUXrwz+
U9+cvb8DnLfZrLcXWXgqzAe8dAuoHH/ZZE3tYLxgK9jnFCQXAM8pQ1ZXhVlyczN2Ak0ad84hs435
NJewY0tS9g4FJN5JzlOvzcph6jug+rkefVErYw3pZ/gd4CRwsMj9oDsxEoklGJykh9jViO6sQdHv
EhhkSG7iZ3LJgnJ7c9px6xztQP0UktLAUY//sWh4RHj23O17BGw2hTcbT1VoNmeOP/qVbOqQgz9E
TYJIT610a8P4pOll9yh9NQQLiVKFd7KllVO5du/miEf5Axw47nlKlGQNAAB5kcmern01G2vklsLv
juHsmClZn/q2hFVEhyHLnpTwYykEwUSA7JkIYZJ6hNFJ9mRqHX2fK2uXT471aRiGct8n2zCA+nsG
MVz/K6rQOZxaTflo98P32qqTe9lS9Y9N16ofgNR17zhcu6ZpgfJ353OSqafBWjb1fMj2QIHtLTi9
zxn58ceqtvMZlL0yH0pQ13rK1pAqCisc4Zx6qY0ZTBksBoaddMhCK1P7FudA+HGGNGy99E8bDlGQ
P+oaGCD8cOfkqGiNbsfKuJ6SO69TdZ6YqfYepuZhnZSNy4c+B6vGqU3ouIxxXbpBcba7qnJv1cwv
i7PmWmxBOyWMjMqPzoCdmw23AqmhERj4xFuqMAZkcbp2eNR9oRmemfGP1PfXbD12/2Rx/2BCRvVl
nvjBmEZVPrReUh76wWaPUMv0OyOu1E2ocWAPZ/c32WlyjyUsRD8da8hWoZrXH/IeofXa8ftVHaAA
zvlgD6Mov7lmMutDm9jdE3sSQmsMbLv01kUYcMhj/pBOpwi8Rz4Y6ZIFcucf0e/2rrJl2I27NtwB
xJkYGuriP44lnZUyu7+PFSF4YhqadzVFZzlWrD8FaWZu5LZbb3Up6kZR+7xf96rdj4q7zjoYhxox
t251uD9m+GAOcEVYT6kWO7uqz5NtK+bafVxDfavwBO5FUx2N+Y5da859aSlaqT+OyTvZUQ7mWOUR
BY+Bdx5+BIIqsrUy7yzHUo3xz1cKPpRBxKvHCPxbEeitBXQ0TKJd1zfdSnq8vnp2y+YtRs0a7QjO
47h0jktWFgH8QSttMniM1mDczrqNthkwVs4CU56vwuQL2nM11KYIWSaqt+gsAlyraPFphiJPdbUv
lhoCM247fzcExfTVmOGe+mXuKph2pVl1/mj+LVoOkos9vd+ipTmM4395BdzGo+r2B1ZO1j6Bjf7J
nIIfvV1PPyAJea9AQPTR1GOL5CpLJXOzZvnTzfNKRkCzuBt6j2xOPywBtHefjFgb1wYn8FdmkzCv
qkpbXGW7Azc+CF4ob/jB1BrZrsL8Jw/KO3Rl3C+DXqN2VLGr7bCfuq/h2Tk5Tadc+t7Tt3MxNE8Q
mw/wyjXjj6I2xIPH/IeNoT2sw6su9+anHmAL/CQqGC/xqVk1cI8/2NFQu7ZmqT4FLlywg2U9x0cI
RS3xi13E9yLed4iX48sP9Pf45boB47yJl/fze/wfxpf3X4v7d6ZiO3KA8mR41s/Q6IYfHSzQc5Ki
D+OuyKSLIPy38gNbBvoP9NP/Ncamc4LktmfCaVkH2IPine/601f42qBiq5VPjg7ncSXsiBdPX2Hk
WZsv9pxEu5tdxM+u2R/YPWlXGYIr58ZM6nqVZor9fwg7jyW5kWxNv0pbry/sAg49Nj2L0BEZKiUz
cwOjKmit8fTzwaOKSbLbqjcg/Lg7ghkCcD/nF3dlr9sYeHRiJXvkQXZ8NOVZVetM+a07j9pDGwzD
7iM+ar1JpixQH7F1RpcpjcVb0dXPDlXVP9DbTRUbvbF26ncDHjXLARmWTVK4FdJ+HPDTqo6yKc/k
Qekpl/tGU6OEwiNJgaJVTM1JHuLCbU7hfJBNzxzMJRIvzeojVhkteWzZ9pUp2uiGPy3kPDlFdowF
qrJwOivk/W31rZt0rN4q/zl3zPDY9bZ2i48REidDYmGnqeJIwt7AOHc98i9xkh5Ku8VFPQHNtXUz
3L3RbleOJHrhzdlQkSd91r/LpschZHvj5my37PERd5Dp0cG7AEpph/niHIN2M2LsyoIjtKD5WeIK
uW18bAYXCVxgGSgfu1W59AcHRkEizrLXCmeeFSixtaYH02OLENe8G2Yx2Sx1VXdfo2D8pKFL+EcS
X22UDP2FZYGPmGaeILL66zZh3SJyYAed2r4LGG79Fue54IwE1LzF1HusfFHiGnaqHYAM0BB2U8vi
IFsDqZGLPCsvdVcOt3OFZ+zKFAnv2QAQCA4/rKHUh3pewkw8VVkx5NuqG1kyI6i3pDg5nExoWxla
UCj96N0Xr86XQzEa6N0WytpX0/AQa/30UJsRkrMIy+0G1XTXThPUG2fAMVZT/OGliWfBxyYL9iJq
h5fRibQFG8AMHwZ6pzLmiYIBnpGGAy4lJU+MHwdMIP9ssj+KDopbokePFtAZGlT3XNvtkrUIVZNI
47YR+3jizE149ojeddkqGnT+JN2e1TVzsMSk4NdWUYvXQpk9xOvYvVBwq+4M0CV4QykdfMkg2HDx
ZlE2sCMyxxH38sDi/qKrGlKGPtpltziyA4ZSXGuQ2/d5AjElFBOy239NMcKyJ28YvH6EJkQ6d6pO
QvvjMtRJMbbhyXibWiNMuUymNltpHkbIFWCcUzwJ/RNS/KWvNp9yU/hnBzHPhQyrscBBw7BeNVQt
qfc7GyzYwU3FJBRXipjhymq2r+LKVVZtVLFHyjNjM3VaenFiP7sdUqxOMIZGAtsCinLOQVZuVR0f
NrNux0vqdxbsG81+R6J5Uxh+/j3vm9e80oYXw1b7tSKi+ojDW3/Mm7xc9aJtnroy9VaUyMNdrYXT
C/kFYDR+Bfmi18aXwGnfFbAm0ARpqb7J+ibtH42sMZ5UsFN8vNNLhjPPNZjcBzmonL8ycB60hR2i
tCyydquoQ7wpDfT74L4Mz3rnHhWeu58tBx1MfQCcE4a4TkLJRJdu6JvP5QiFLrcT535AWeyu18AB
jCC1P5ck33TXLj6hvJ/sfNsPt3VjNm9zyUgOwKUXDdwx6w5VJ8SjCMuXlrzr1icXsKtm4dfG1bSn
GXG0iSs7PGD6CwkSMaslZl/iy6D8UQpl/AaglLsffPGHwLXDnV6E+s6pPfW+8dH2Rnhs+gZ+CAEt
5WvlOwm4m1pcfRvb6rqzsZwF6pDldXTnzgrS8uCNk3oE+5Nuxhla8RG7nTmITDsNX6hbjzkPDDTe
Yls3CNo/rsN7Y2GEir1aWWTDwZ9sUou/n8q2PAjDGA4qNJJ/H6Q2ikrZ2e+HgxmVXAUAYwBGCKkE
FZCZHmrd2a9C876ohu4auZ8jQ8dWPUmD7OiP3oPss93GvA+KTt1VGZjUHkpBtIzNwFh3uaVRw5rb
PiqzS27NObJvDHcNNB4LZ5uWqPyNhdB2U0VJGjK7zTpYo+JTT+C/MbDs2mtdh8D+1f4sWwjettfC
csgwZ7FYy5g8zHoKeBVoZ4xMuJSMNZ54TTWlOdxGmK8i9Q9kKCa0RDu4WzlYC7xjZvxjKex7qvfR
JVFdTGYC5z7VS/s+S83mgKd2uJBN3x7EBTdFUnidM32utf4wCJAuihtPu0YxjA2LDvUNACLyp8q+
HpR7Mk/d/WCX8cExhbvwPf8Po4jnJd/sYW0+WiVrk4a62WJAQflZxFGyqr2y5vUTjABACZ7smgWL
bUNZV9PKuWsDtaZim3cXb7YrQCJ2fGxbUIKjoaSvvo9ts20jVGdZqAvA874vvDr+goufv+hSA2OP
Hkm12KkFZhAR0Ay7S5+Qi8ULq43s+5bE33ocgB9CG9c2TVnDxgB4sLMyod91LHr3fsfb6KjzPUK1
mp0x9fEJ+je3ImuIL1gt8lhkF3A/zmYmpV9Mj9ibqaRHMGQbbMdEe2XQXvFPiGEc8qO2EbJtArv8
ZqjjvshmEX7PhDHcTlgcpMG4sDrNfp4s7HHDtmJT7VcwpEW8cmu/egWBhDOEniM+rNvVa5Es2Av5
r6Nq5UekRJKlHJXYcL71xMF2ZJ6E5MvKSTJkUUXdnc3aq/hNWxVWqKXy4gQupEiX7EQuukfTV5bq
eAzMc5cUIZ41Q3YQWCh91Yvsm6ma0ZuqAV8MIwdfWc2i7pokE0BZC6mL1K/O0q5HINpvW05Z6Au1
r7uLM9PIJJNWMm7BYnbI4XcPzkzHlaE+9lFnSTpxcJ2keJzgLh4wme4WZRV3uwFM3AZ7JPUSN2GI
foV2li2QsgBT5gPKhc02Rp+YJ6RvROtS78VCKVLrATkWsRgHy3vv2vKCC4TjL3jUWrOgLa96CrMY
5kiZhZtMz3lS9nqsAI5K8HQVkQ0xo7FPpKn0aeVDuGKd2B5vzbLzxKYxEWRyKEvzMUTRxok1VT2o
cY3PFjKji0R45Uke0rl4U/HOD7dgnO1QrzGOslNNDdRHyJGtSxMzj8QBFdIYfnRO9HRjKUjfj+DA
+BnnxjXqXP0a5F15hmCIqutfoXo+a1CY9IbRvvuID7FiLK26KzZaGPvoRGPYubtdjjsi2J3RvF1K
XhjL0fZYV/0fWj2hrT8E+ff0XPdO812JzXZhOOX46FSTy19q9Ad2tu6qb/IvrAAsXDQoIXdqFlAJ
g2Inmx8dtybFq9its9Nv8cFo1VWErvZKDvs45DkpDCO7yojhpIWzGkatXQrDzdaDd1CF3z3IQ+Dw
1nqiU/eyiVK5huIvSjxD3T0ofAsfkLnMtr7j4C4/z5Ix1DRhr2uRe5Dj+gbiSzx5m9uEeVgugmxT
T964krP6yugeqkp9wZI0P8rQ4OA129XRWU4Cu5fjNhLsCioUZ60nETdqOFfqVU8yFll+7p7iTfFT
f2NYun8graw9aBPyrnLEYNdfyG6pj7XqVPvKrPuN1+AVrObRvs4LU8fkRXjnsoHv37rmEVUSJFzx
EliZxixShTXhChnYak/e0nm1eLiEhW28BKEWHXswaMvCs5xXPai5FapVxC47N19MD/uT1AmWTQ5i
XtOceF+nunYEnxZuoyjqL3nTFGvURtUHsvXW0qjr6KUsQw19mRRdemt8VzCE+Fp30b6IdZ1nmzNu
Q2/y4JVwaANuzm42CnY3ZOMtD2H9ZHzzzMRZNpM73ZVxZz+HibUOiok4+itbbUI31cz04S0TZKU7
ZF09MhG4kOuUQObpYw4sLCiG4tIWU3XvBf1nOb1whLVKTWTZBdXrOExPJJv1vesCNW+LoTvrtp2t
A9x2n8xSM6GwZuHn2sI9Wm55qn4fdr31ByIHz6YV529hnpdLtdbEQzaM/kZesWfrcbuijW7rWUl7
zKcGK38qh8EE2q+Fn82gO4lYsIniihmoim8aFa/x6+w9o4vAebNCnc+jt/SjngbGY9ADw+gT+63X
gbIoqA/sDVSkH1U/YReJQMFUqBmGXtkNRednRnvHnaNdShQdqNZ2OWZfPKcMMaDynGWlVWLnuzT7
LkEsqe9xTSZfA4a6MbahgkW47B1idmgBkOyl7NVLSO021EK8/cw7xRXOCs1i/0sSrHn4a1/KVmsw
7UrVoxnWyWVUjGymqg1PM8KsyMW+qq3xmb1+cfBFFKwlsOzXeDjHJRDt13jBeuE/xeV4ZSgqKpKp
uVOTyN+krhZgQa9Hz0GnK9s2Rv/A9qL4uRdKcbAE5peyN9cShX3HyBNp7nVdgZv6kJwmbS7iNPUX
CfcwlC459D0yBR/oDxmj3kk5/gf6QxmM5CBjEiAiO2qTukANONTWETp2cWg7OZNOGVmJxFvpcGev
hYXlSfHW4Hj9Us0C+iQBUTibhybfzXjT5qAaZabAGFvjLM/EfIag/2VQpuQgQx/xPLOabf9jluyg
IP7nVK8xf5olgulbNdXGTmhadGnT2F7l0H1WZoHKuozJgw+1YScKF1crSDyXuupaFrhw/+B5Gctu
ijv+wh9TcAfbumXr3N3GyWt5HqTJZiau/BRUVM9a2RN4h9asQ2XVGXm1qxC6XSRuHWC4Ob9CzCvI
a8vr3GbPr2AUnb1KPY28k96699akwbTThuqbq38v8mj4YhaZvuRtSC+Uls1DgEHYRmC3ewm02MQj
rbbXSuqys9S67MVSO9g5pWh3w9zMzArp5dipDrIXMYcOKFPQH0c1zF7MNn13o946w+nOXoyIrTy/
qkMT8LVRE161ntTiDQwf8kaBEZ0jxU0fYQ5dZNx08hyEBqThCUelN7svVqNrZS/Yvht3RR/+Od1L
kRgLUVE/61byH6f7gFrerCm/TUeE3bjzbVcs7VQHjaGH3jJ2yfbE+shewGmjT3X76iJq9NxUtXL1
EwrpqRN9avXAOZDiafC0KeJPA7vWjWrXoKX4TBauYtVbMXo4zOlVcB4a3NkH9KF39YhFkuKP3aoJ
CvNlCq0/igR3ijK5h5rMEnsmYcDXWERWfnZ0YzhKp13pxzuH+L5jx2H+ZdH7I1SVeBb2aeQBYa3a
fZWUDxHq1OoWTkDzUxPvmHaPVdRD2ar5OYgrGIaem650w0ABcT6kafueIJeyH7sS48CxidKLhuL4
MrLtdiObcpw6d6SjoIhY6dntAtVQrVw9AYXX6ePT4JFFiPT6FQfCkgr5aK5AI80JBQS30eROTgMP
tRezSRaxGTevhm6pB29wlKWc5fuiXaYmNtGyV30dkfd7JdESHtMEJzU43g2r9yhdjbVXHOpQtVak
NYNNl/AER2Ogs+AxsgOzjdtpjlB3DSD3CH6ILElH9T8O6nSvzzI5K9bezqLpK57vaJQtyT5Gz04T
g8zCK/V7WoPU86xvETAE0sb29Khn2NAOg+HfGSZ8NqQiwrViw7k3qxy/ool0M9V09BHNLz13YUqD
PtKW2CZsB6+w93C3rXMduuXKHRPxWgnzIl/ICINdDBcSazgepIU6ATXIvegiz6y6/KYogU0h8Jd4
WTUuBva4i6ekPneDwoazU83u2Fl1f5RnbRb9eWb3pnKnhkDFGfAR/m0o7uj9rbftZl0VqyAxGVM2
i9sg3blYWd3KZj0f0KkU0avsLGa4SB4uxsRJnmTxy1aMzyyVspPswj8gWwn8LbaykyVIcrtWGbrK
IR0oJwex8K+Y2JkrjJqANoWw2WXMm8/Iu68VVVAuxqXwFi89Ue86qrcLOeJjQhIiLeXaQwlK86+L
hCn/FSdE5Gd+GRmXs+LOMVZujB257Pjp6rygcQkjtbhnK9E+15lzCscOJMjccrT0WVFD9yxbdp1/
89JZk2NMu2cbR3e8JovpaM7NAjzzojScHugEM1VEa5bCd7tDW0/dc9wF4zLFJ28v55LxxloyMqad
nDuo3LDHPjC2t/+DhsKI1+GaIOc6FLk2ra4mG9nbx54J9HH21yux4KxSCwvFri9ePCvaTaqw3y1D
sVYJ4AfIQ0HxBH/weoujyrGK2c8f1SFrHhxDfJZxeZ1wrFHndJvpamVwr7tmct6H1tC42zbVJQhj
92wJ0yINoaEh2KTDqh6wlSydoL/CwuyvykzPr3hMTqoL5OxH3BRmsKJwabJCY4Ts8E0Ns4oMBZY5
5Beq4iLsOl4yzEruZCw14mjBHdNclfsmAvytsYpfl64Y9zGFzac+n+6bqscnqCEXONp192TZkBFx
CDj2c+sWClAzqdCcla0Ivhpe5kl/J5ujF2VrPwnGjReDQXTa1tpkkrmjBl67KOZTzOM3RtUF8xKG
WDuzezRwvcWqiQJAODMOV5vibepOh6ywlbeGW6qZsiJna71DZJRvF4jItyZ1d5io5c88JOo7FGJn
h13iaAR9HXG9UbVHs8/yYDVeg7LU7kKW2Xc6PBmnJUMuuGkvzH6oHjIlc3fBGA3bIUrGp1QMX0n9
W18ji/sIegmf8sJINg7IiwPJ9PCKBC5yMlZsfXWyB0sd2i+NwOLX9qzk7GqAAuoa1Ktip8Yd2gj1
wmPdw22Opjx4cW/czYkZ4P5z8KdTV0b1tkw31IfRfJz7G1OLl+681WR5v8SQwDuSvzacVW+r4SpU
FHvVpo19xsG7Zc8T8WsJinLX6boNvoYO36wBjHbmAEmRm/VOBqloObduMwggm7hWtxhQ6lq1Gnon
qm5ND3jnmtvZWAoLr7FJuRsP3zF3qbBpiKYH32XDicjKWbbkBKqH6mqYt6qqUrQpC9t2WSZ1dZVD
PJ5h+ynXrIWOGvCDOR98gfiGn8XuXjb1zk/OgbqD8XyFck9av3oxUV/wFxDnH1T+y2+BH8fYJYX5
owp3Za2mWAwUqLLsbW8K9uyW/HPihvghkXt5DPxSWfDDb967MvnzioIayF9XrNHN2rpTpq6xChU7
Q4vRtKgq7xUh5u+VpVfXACYBdo/uiwyPukp6JZ3crTOPKmx9a4pQe2K3PWH6Lkw+a+Id+rirASz3
AWeq+jVLV/LfMDn2g6Wz5YVOZ+cFXOxk+LmJu6WyoAhlLdNxwmipN6pjpEA43YzzaTdbAclDrZU2
3iGMKRBAaRYy+DFGR7l3axapugwz0o7SGVgT4y5rKFRF/CYXJhjN59FOBHWgCR6wn/vrvmqcl8aa
v0H5J4zF3LPfh3/cWoA2dzWrvVVgtPmnsUwbbq1etvc9JVw5ntdtlBLctXBx6ko7nlRe3235yuav
GaIn7Zy4NaDArOIixv4TIdp707fjBdZm0+cWJClPsDS5F3GcUD71YSv+kGqUZ1Jw8abKeOtho80q
19t8jOuiPl2GVqovM7z5+jbrr+N8SEqHPLpffG9TNEBkS8Z1P4RFWo6sRdFfvg1zk6q8FOarHPUR
bkYWOKbI091HR1mQwIpsAIzyavL1arXTwLvqWfy56P21wa3hnNQDPlftGD5kYHmWwgKFOlYAGPog
L981rXnB9DL8nulUQ0XLXdfVtlmrFWwBDf8gnBpTKcX8ro+B/uqWY0AGJx2eRB8Pq6wojWuHBMxG
1FF9agWMEtEbM6Gz71YfePkuGNqlU7hQ9CiYUWHpg/oku2v4oDjD9N9rNojbknQwUjx5jE1cfj+1
Fj46GjCuTCnIvccC8zeMJvm0w+bQgsd7hZknh0fkWfZxVwfLqu7zHXcpZBfryFgF8w1XHpomKoJb
OzarrFroNUzyf/7jf//f//06/B//e34lleLn2T+yNr3mYdbU//qn5fzzH8UtvP/2r38atsZqk/qw
q6uusE3NUOn/+vkhBHT4r39q/+OwMu49HG2/JBqrmyHj/iQPpoO0olDqvZ9Xw0kxdaNfabk2nLQ8
Otdu1uw/xsq4Wohnvqjk7h2Pz8UsVYhng/2EJ0qyo4CcrGSz1UxxV2G+w1tOL8gE76J70VG2+tqz
n6C9gze69eqsLJG8vMiOXAxQq8ocXTMHoS6jS9ZtoxevvhM6e2dKmpVsojWYLSsnjY6DURSv7QpE
dfoa6xSDkklLlnKQGnfdyiUVujey8DlzsvPUDNVVM7xi5/p5t9D0HPq4DGalA10t8I6yRUq1ulaa
Mq6z2o1XTplW19zuPv/95yLf998/FweZT8cxNOHYtvj1cxkL1FBIzTZfGpRzwNTl98VYdfe9kj9L
U3g9A1OUTaa1kRbzUae+yFHsJhI20+wIfC37XsycGXkwO63F0yf+DjSvuucjJx7F7eHHKHPOlPwI
qb5loMqrtsvCj4aXBN2KyaNcIFtggyGjhC9Bk7QP2eRA5mWMr3j1OTINsiLX//Jm6L9/SXVdqJrh
aqpuaPDwjF/fjKHy0sbvbfPz4HlrfVbD1uYD+6eWxRtnJhJFHgiDv4KlMwSriiLHTzE5uqXGfxfn
igFnfJ4t2/IsGBAHVqeUFOKkIxDVtBtyGAkLASs+V0GS3A7dkEWonssA5FhVRU6BUbLtVy7YcL+7
k3Nk/DaEQvAzqiQ+ugi1pi5yM4OVoGNX+vfvk2X//j6xV3OEcHVHE5qjq/OP/acfswAcOnVsqb9M
Vd1sNKNNNwZr6D3p3uQ56vOLY0Tq58xJKUS1ZkjeP4gugZsoC9lROMYzGsTeI7Ts6NCl7riOhxI7
wqp5xKQVa88pCR66Jkr2t2Ywl1hknUUlcb1tlQiDniBp4ar+6JG1mBHd+7jH0u2jMiPPhKLbp4+5
ctbHRX8azHz5unLER9wbgP0isch9AcjLXZGN/p0NIz+/tQMdu0/era3steYhH+MQEgxuM1w546M7
idLMWva68P/L3VaI+Xb668/a1W1NN4U9Jxkc3fr1E6pVrUb3HRJ8p4Tlpk9VF5cldJIcF+Ip6Rj2
71jInSOv6o5F4yJm0OXNq12L8E5Puuw+NKPsXktwSU1619jL2O3QwZDxgwLj1nmcjCECnJLj6dqt
bLajld33hXBINifNZpQv7nkFxe+87NZQZzzkQqBzx4aeNYuhUtCv1mNOS5gHpJKdehnbWnF0kwK+
0E+nDcLMu2jyrp5awwqIMt7xPjF33MOs4zSU8Xbo9fCSR4lYA6/t7yPuHCsMK+MnvyOVRzbDe1GK
HireMClvSRB8UVRA+opwjuhyT09w1h4qQ2t2EwAy0sFtfBXkhK/yDE7RNy6AguWPUN4gBhk16Yvh
ToNzm1CUPgzWFPzsx/ymg37pka4MFe5a+SyMN1l5GX8m/QSB20aMyldLe2mYPX7IwoQePZ/F9oSk
vTytp9C9BWUTQL5xaP4wY2rk/hJMezynTZO12wRAveXBj3eGMyp7isAxSt9KrS81J8AqAbGBI1YB
3jFRmu6OvDxCAbRk3PIr9ho/nQL+XqNaPx0+xuQui9uVbFvC+hIZfr318mYfqkXwHKhtsTKpURzz
yXDOLnX0pT4XBdp0Nt5MzFcexfmGKquxx7icOrLXUtetrPFGZ5AMhsHzsTJ0oLzOhIexc8lH18Cy
ZCcg5ejSV+gimN5ULI0qHRejGmETNg/WG5dydBa+27rdHCe3V8+gSv88ZBlGPeQE7C37+Uks6i5V
z5EGfBF5+40cZ2nf1bEJLnYTO6cxw8J+8Kzg3e1hx8Sjybasq82rPaB35+Z6+F51OQQtz0nAERnK
I+W4s9F53jO5q27hRgdqaeNZ8SrVX3d4bFL+BW7nlsVFV+BXIN2LxXg6lXcyloF5RRNUKy5kdJ77
Ao2Nip26v2YrTAIMDOxuRMzZXxcmi1slAz8i58kp8swNIghHCX/Nx7UmB+H8hB/LOgkS3tgIDN7a
mLxgZbOtWGuNYIWDuv4ZNkh+Z3qVdaltYV3GCNTh3z855HLil/uSbtm665iW42rCcOQy8acnh1lG
uBsrVvFZMaJsaZMV2uZlgbcoQKa3zkTBDl27l9xx2jvyyegXzHEnQilRLczpkkyKd/VN41tfWCM+
texfWE7UB1MM6qeoLBYyHnh6uCMbWmxkU8uwCAXB8UTWTj8awVDdLltqBQvyRk3Pkxmkm0RoPcYL
SbgRju9wT4ntTz3yRvEMiv0tnvpLo2jzd3+MnXWPMdA+QXfxU6jmN4BxhFbpLY6befspIZ8sgb6/
jc+IS8CwGyoROg53YeXkj3NdclVkobGRTWVs8gus1F1MvqtAeFnA8A66fB+1efGIQTYVlqb+Po6K
tv77T8v5t+c8zxCbQpjJ52UKyhi/PkWqstYdqpjB5y5ocYLW8k+TVXv3UVra5z6v+kVjtv3b0Abg
B3zXgq3saM9o5GywxO7fzG5Itk4rwq1ppM26DkC66OBL7rT54FBZu5NNeSZjgSmo1dj2IRJxduU5
jqSLyoKrxAv5ilggdrEDP5q+VIujp439scAs47kZzUtQRdMFUaL82RXmd+odzUm2gjlJ2RRBfSeb
aRv2y8q1+301zyx9tmr+pNtb2RuCG1/raVVvfFekh2CGnIGBbI/dzCeyZu34dtnUfX0EtQfUUkZk
38eoshfIiDvsFrIapak26r9xM7Pm+l4qLOpj5DYfuD8XuziqSaYkKimMWGWoHnfz0Lrxd7YHObN2
R/tkI+U2LUwjt095ZZyr3Bz35dwhe2Vcayz7v3zw8oP9+WcqyFGammrrqsFmTft9gdcjRd31rq+/
j8KvVrlVgKg1lf52iPnCo0bivuRVZG3YUkQnq3Ss+3RCeNdGYFG2qIMnF7MzgIOyBZ5Npbp17hnh
IqvB1Yw9UmbygFZUdnZs7ml+YygssvAcd1CdItUynDuWevu//1Ibvy/yhamrfJ11FSasruvab0uj
2DBLR9ci7d3WvE81pOZTw13mp8PQo84H31FjgTLZixRx6ROokX5lZJ57LVORb2K29xgpoUFqZrl3
KJ3QOqhAaHZdMk0nrxuqTYE18xX6Wb/o9bG5K0KNXLxR1DtA16CEkmnteKm3N8DvHeRZoUbd7Sz7
cfafej9iH+MorMX/5Vb9bz9+YbqWcDTD0U133rz/thliYTKxZx+r9yhNv2fZhfS8dxqiyDqHM5ZH
4nNMkcYrFI/M1UdMnsWtI44aBlu3CSUaNQt5Gk0ziFgvx428gBwsO1CymbMf3t1I0Xr8E+rdoTBQ
BmOA1orTn27wb3mqDvUs1TQm654cKLgDCKMCQA/cMFFfbKljMsfssNVOtyGgvm5NfR7io7myQGt2
RAa2zq5VnT4JxzQO0mwIJ+Ls6qtmszMR0YWARVMe5Ng8jW9jU/D+zsIsg3bnK8Omj0QN3ddptUU7
lCeQ8s57oCbY0zuA8ciQ2GxizVej8d13q7ebJcwF1EW03rlWCWKsYu5AbIh0cB5kF5A1/qWYPEQ3
545sZO3SeCNm4GaQn9pBndNDdERT8ckAEPn3PxNb/g5+uQdY7IZdgK227QBC1H/PDCBZmWho2b5b
A8jxsg5JfuEusI6U3n4pDa9fmXVt7YK5qfRguFW9yU6yl0c37r1khcfCNJ8ylk4yPFpgp3i4fUEN
1H5pNfAfTm6oS9npCmxYPH4qHOZeJ78P+v4Jd6LybJamfTL9UCxblJW/AHOHUaWPr1NdgPrDNWWf
hX7xVCnVJzmgU7J6YbVjc4/cY3wX+FOyTrxB+dyECzkgF5m7KtxgvPOKzMUn3uPRP18aP70n1rfW
E6sYfTfoCm5kknjppBZpP7/n80XmaKtqUX0/zgfoP3/Gqsyo7uUBqZSfY3Lwx1wl6urbuI+YiFBK
Yk3xy7V+v35pgwpimySonj/atnoO4IS8JTr2QnE5ZPu8VuzXPkI3vrbfugYOXdKpFWpNnvVml9iB
Q1lkYdqBK8FgBJEz4tAroSbUmXXtsgHN6wRqqOuW+66g8IdQSMLPRPexi4buH0Gfq8b+joVHH7y4
efPoCLAvIq9fXAgCp8lonEfgbPq6dxF3C3Ejfhz9qsPmDt+jCOmKJQsXEOZDe5FjhwkHr6RSPFir
jPU1imFVPiUL2Xs75M3ScKPpPmFDdDQHTd+KH0IpUu/kN/mTD5EVjLSnLVbM14+QnPDb/N+av12u
hdG3Kk1hLeRcKbPycb0Uy7GDWmBplNvNuutz/WoWWkOBg5fV57NhjsletXDF7ezvx+Vohm9clRqb
N2PcLQl3l6d+7j3rrWXcOshNa0dXIuRlrzOPlmfF4ANOYVxMjWjSIUFMrMVAUavRvTzkXoOYgRem
yxlNc4s1pjHt7WyGC8/j2vmgNi38llhcPqZGdqucxdQu+2gUa9SNng3HHe9tdaqXWt/VW9mUhyHT
2kXfOem+a4rpXsa0FHiwAulJtmS8GN197hTj6SPUmhH6+W10zXSzuZrZd0+jVFwnOBqRah1fsfX6
Tr3Rv7qKZjwMWnBuRnt4NUtLB02DehMOKT+P6mPuNFArz2NagMuHMbiMRj0tl4l/9pA2e3BVZXis
/YhdNCXDrd9Nw6MoR/048w8dt8tK8pN4QIFzASnI2C5XHMgoPJy0+FHwjECXf7xnG1g8qkPari2t
F2vZHN04vM/GcilbtxFjqS0NXyhbGMukznz2yAh72dVG9wz9LhQdq78+22ETae9Mw+rrveyQh6QH
9rlxTX3WsuqrhRwtexpbPQVJUT5oLuLZZWP2p9h2tLPXAkgCRFp+SRAgS5F1/JSnabbN0FP8/7yd
V3OdSpvvv8rU3LOH1ISqOXPByllZlm8oy5bIOfPp5wfy3rLld+w55+K4XBRNN6wlFnR4nn/YCjnL
77H+up4bfA5Uz9z7ZiUFqNHB67Br/dRbVk9MZegvUGCTM2QA562FwkzmIEX68b3F3MzLU1zUjBpk
si5bTJZLi9WxjzV5L/rpnsXlQfEQkfcTirFRu7s07bQVag0FypoEKszeTZ41BHSKyOi/YVQEsBhL
zZt29JDHSWpj64byQN9rmW9NYt452zC/GiSVZ3bFVZomw47xOEGx4rGB6YVJX48AYJV939hT8f1Y
nuj8jBPRcg3CzXZ8crmfsOpbzMoBSWmiuycDxAyLzLz4MsPyrBgwDvGNmRTqMe+4y2PeofiMauPn
0ZooS4rUnxOZUJWOmYiqs0gF+b3Ia6X4DG8I9JFvZ3BpmuYJaq4Rp8XnEZD/xq3GfDMXY3Wf9y7w
sH4otuOgV+v5ZCQhFxk8t8dOkpB3cqNhNR/3q2Bbh4q4z0e53cedLpbzZZTSPMsxYTA37ZAOaNCd
jIWhwxZ0+ycdG2OnMGeDonG4xsj983xc8cBug++ejQ36T1F/8Kfmai3JWxvDvtXcKpfFRa8MUr4g
oE+akUsodnb90yBqJAAKJ8JvbdFFlrg35MZ0+roaP9VeFeH2FAxfROjBWy/Vb1qYbkmTeIAwpdcM
bmRIoOJSsGL3HdLc6y5LypfIS66lvtWuRy9IYUyL/ioFNr+AMOGuo0idtH2lxt0Oap0x1+v9auWG
sVOin3ixhZS6jqbAECy5peso9VDJD59UX7ZZYRWldHI7RTr1JjpgkVoc5kPvx+c9uXM7/igmnB8q
dF+TViMftil7A4euMbpYcYBsjy6590OqxSCabenKznLvmhWO5WhQOMjEcszwuvQsVP+aFOUxlLXu
oPWKfpFrT1zwC4kmWbbVfGjeJABtsGnpmz2pSCKzDVMGW1b8+y4CcAv0JQJF0gT3KHWYl6gt6K+o
NNyov/W0l6wIgvtcVsulNSR4Htl9feqnTa6GyDuk5VZ20/okWyabaW+unJsVupYvBCS+1XzsQ7si
7rG9NO4g7SjHUpXHQ2cnBQY6VXg39qTBPcAXLwG+GbXuvrTCDxwX6Snyrd648kCMvZ0Ega9Yh7Hi
CKDSB1NFOFaBkdYiWKm1W0mvr96KqMrrx6FCHcYxVzp8u/s6xcCgzHlNQpGU9wVEwRXGYP7G8ozi
PtWQs6RXN3GLoagWOkaiVobo5VQMTNPc+mhJL+ai1bTFnglm+FZEUdE+wEsEfzQ1TkZDPqm59y1W
79xolL8ABf8aAtF86qvCdbxSmHdxqVbLzDL8a9h/2TrsevnUS0VP8HqQ9/HAjxQbORIr+PksDFlt
rmDYRluZfztDGeozpDyx9MpBYZHdflMUv3vl1ZDKOH4Nmdk5EdYID0Uw+KsyByL8aqVqsoyMmDdA
Dg372BXqFptFXoBcNx7SItX2uTsMV1OpqHPulOen96CAY0dStBERUzm5Nz0dSLQnlfu51lZSNBfR
tQcST63a9h0qd/a4notkjcNNR0BvNQ5pco8ele4kjRQd7azyL6qqvNIZto+Bn2TbHJ7NykCY8tHL
bIWwXy6jykKt3fpH1a+zmzqlBxEewjbTYbPQywNs5rlDbR9r9G5XeV/Jm7mWhwWV+7iMwWdxya5b
lsCUHnRk9C5mp//wuZACk9V8jtb0axV7RkNuqxscxzKgyQWWXZERnD2kFpdWmVSPyKU/wkzi+Qy7
BRlv+9kaXYBa00kC7smm9wVW4dNJvgVSS8PW+HH047eTDKtbWGVuPXtdgkCFGVY33vRJier/+EmA
4KrHtPQeDcmTXpKi/eGTYPVuR8lw6EsFKNEpGT+n6OdNmdTrPyzyplhHNifr37LypIdUXTYInAFA
+jXO06Ru7ksyfAoz9DWEP5vooJap+pCo4dPohdUF4T/1wdciEKxVedcXTH26wV3OjeBiY2sM1Prt
FL8e9qEOqmguToDJDSp0Gj8cl7B6qVuiTaJt5ysiEQnKIo9IPk21QxBeIixorhRW5XuiP8E5y9x0
68f4LDBbQ/hDjMHRs+PM8UOWlFnQwy5NepyxYuNubuH1j2i+tbdzvY/tCJ9dn+dSoDAUJYMc7wfb
f7Aq20AwRWM1Lhsbt9SkCUhoHeGWQg+aipWUhtsoCkPwRhTtuOiR17TN7VzUawNmaF6rB98abumI
H1TLSG/MqE1vIpYcIDGJ0Lc578LCC3l5gzQ5zLUgRprT739BRfslnEWGz7ZlQazGgCUkPoSzQpPe
pKisjhVeP2wIEI4aWcmRjtFNEMeqMdMOT42Q9YNRpjxU/K0Q7VwSqMYgrtz0WZWt8CYvs+imwMR6
Z0WiJj0WQiy30RKVESbeVHIgrYYsbz/JLQNzk2j1xass1FbycRdLavtpbLtxOwpgnD7icJ8KDeWN
kRDY2dBxyAEf/nY69JB6Z1W8Ot10tbyBIWtbRnHqsCd5GIBnz6dX+Zjtc7LDGHDRrJjgFKmelMcE
9Omj9f0zbbuKDpad6ou5lScQ9FPoHQ/zNdBEIlk3LCUr7Bc9kcArFYW5qxzzBY/u7fx+yBZgYrQe
0bb52LxxseJZ66jrvp2KnLNy1AvjUcZE9+jhr7jNtAS9t2nv/di/2vt9OzO0v1/P/mfvw1WiwBYb
oNPkEOXrqpXcTegHwYIF2jit0sZrJfHjtWjabPl+zFOacdk2iraaT5srWl0tFnpitpv3Y6awEEwb
1GItuvEbOHDkMStF8OZ58k5ohLFG0aFUXQXWDfrv2cJI/eZJbcUd+DEfEI604gAEJtkqzlrRVp9/
/3z/ksjWNNYIADIMWOiEbef6HxJGqcEiJ1Br/wmhmiDaG+a20tI7CF71i2E1GzFUymfZs8TCV03t
UqCpvyv90dhA9s+OGer3TgZw0AFhxUM+bSRk/ZdGBBJ0LqpVff79V9Y+Zk000xamRnDT0Czd0sWH
wJmhyF7gk5X6PA79MrTHCugDGz3O8Xw2zXrLMjlyOtn9fkzuTSy+8bNz1ERvn8y0OkDtA26uQLEi
jQB5Kkm6Jw+8vpOIRD51aIbdSkNyMRK5e8pLfiAVS5lt4i+hTedeqp6GuiS02ev4a2cxg7xhWwq2
idTMe/NmbkgGvsO3Ksj+AEHQrA8dE3+4ZRqIKBumDp4GhMrPySNY9CAM0sl+wKDDFHGRHcnPeJOR
N7vmtElULzu6OZxzAti7D8fn4tzive18LBYZWq2xjtffdJEP7d6L7+dmNsQdWE0hmrB6d6Mhbn7w
hf0EcYAYSKUPGDSYnlhbekXt1AQm6KKHOX81HwKt1e/oSUe0aamcL9LJ2DhVVqBvkaPrb+S86BDT
uBJhxiWllmfTKxtUW6YT5otIbuE7wAK8w3wRGGbDOcI6bq4UVROt3LzT50TJISZGyJST9Hw0bea9
utIzB5nlZvWhIk3QanfmhgavykJVEJItm9xETi8aF74WtHdmbAxnbshNk7Soe02bon+CMRXdvtUb
hEaZJFfHuQ5whpqm9TGL8bwxihotV89X8GzQ5GOsFN/35mPzJppqPzSej821Va2bO+GhTtONXn6Q
7YbgwxBfCyXPiYv/vZkrRwvB+3WmD/lhLr9XyyGSxiQNepK0Nn670iittWnkVaaNDC4jVJrkbE3j
MPCQ6DTW6aV7G4YBya8xa23Iv0+1k5sPEpwpmUTQAvNF2iKRr0WznuvmVkEyljtUVwcmKtNY/q8+
VWmHXeDq3z81THp5YfUCKEIyjijoYtAYI7n3VIFkgZWW2xeIm9ZlLnbqID2pHVF8DQGGY9ur6SVJ
6y/4C2tnVOX187xnuDorQFwyjCLXWSaOgEvmipB1PjYSVbGai++b+YwSXdf3QzLJB6dRImRS6k46
AXBBjE1NrbUvG9JpPva+8Q3PX3h5EO+JHkcHNLxwAJz25k0luUPmzLtkreI12qiXsPHjY+ilKGBZ
ebqy+BmWZZiXqwSZDVQl0IMmyNVDfGtevSJDP6Nr09uqJm7dDaq8eitWTXNtYxukarqbLURaEnop
8hY/Ohr7dtec03A8EvyJTx45PGRPheW4ta499r1qrBpRjZu5mGEO6OjjEF0Kv/IeSmYsih3rj/E4
tBCWfzrLaK8SSDJMN+uQuIBaPfM27wdAa4+ukZWbrGP5k2V+jqJlcDM3QOltcEzfNa76wG4PIs+Q
EO7t/Bk06HQBK5esZQog6ICwkHrVDProzBVAoK6JlNT3revlqMsgKBuloNcDS93PDUSBJrVE0KW1
8FPNF1Hi6u1dZ7NoddFoY+VcricSzpd+iXAi4KEIAhtTZm3rBqr+oFdAjqbq0IpAcxusV5KuNFaW
L/r9BC6G94X0nORLh2JWnOvlZWoinjUTM7w82vlVnsDLtetDn3nfCRtq334jn5Bf44E2nMuiID0F
BPOp0seVEtTSBb2F4WawiSvlYEi3Uar2Nyoqi9eNfpzr5iOlYuagbnxjMReJXVzrum7s8VT0d1Wg
aetIVrJPQ1qt53th9E278OuxOidxQQpvEOLt9iLEvEzTLH1SNF5qXHnkXe/3xa3A8Gk+M1UiJNBy
ASehAoAj6Z69svvB/wxX4+2HUF1E9joLjU4Nr46LHBfpwigRRpBaJC9THW3TqoAnB7m1sN92hnkH
J6G3nX+qBvn/pc2vH8F10qopp2nB+0dInir+MCyrv47KOFNpMuBN3dQM++OoLIRX24nR9Pe6PlqX
KG4u2HcUT0qDP2aLRstmLqbIdhilSsCsJDO46BpCkEO3dDNPaiNuj5kvUgTxIAlKIZD4v/ck3bSZ
ZQzhZt57qy2MP6QmkSn5edk6zaxISxomBrlAiLSPax7WDlWRg6G+08sO4U1Ud+VSU7amjhjnvPd+
zP4Xx+Z2dnbBNdQZpISsFJox8S4gOL1vx4LIY2y7+1bNd0M6htpG6V1zPTSMPG9l3GnW6BmjidLH
T21Tx0utKs19YSMoKqrb0JRiZmVGugv8IKF7phgO7TfcF5UrqEwapL/g29yKCECy0iyczOZi6d6Z
QFoec+CC67aySuMc92mB1lyQP6oN84/Kr/F/nIpBni09zS3vvGTUr3n/mPNNAJ3BxHkps3Hc9Fnp
WZEbb3yUnC4dWd6j6fbruTREjX2Z98rGklEZw08vMpGfduaDkpE8oaDl7t4bz+cTpVrL06lvbedz
44bReD7Y9riOB54GS1ZT3I0XyAVzlS5/JARsggTI4/38l4S2fUPmUid4G7T3bZ0S4eUvMvArWMAp
71HcSk3xlCfBFz8ck6/BGD7pZaYz7e9dHlALZCPmkHdTg4Bx4j4QBV1dZwO2nqZLb7vzHEodIn5Z
ZWiqha7xJd4nVqXS5O7ifSqFQimeC7DjNmOjJ2srGIsd83HrjjTxtaYF2pdcuBGKiZ521jQ/P3tF
xSA0VTT+eM55se5tOfV2ZlC266Kjw6nCr3M9qWd/NcZY0uu1PHkzuN1KY/p/jmPmFZ1i519UO3yE
5dUi66eKPYlcaTkf564vQuyBP01aqpuuMauNmdvSJx/xmrlBjH/USu20co++eniXBgRopgvKnl4u
rGG0TrCHtUuVt6RkporGJeGLkpV0rbqVexiTpFgaibCvwg6GC7qkD1WZVciX5d69YG2Qe8rw2Jpm
fhxKHf2kIR0eoXkE6zrQUhD51AY5wqoS1k/nubaE82Tq6SMqS/25xDaBJQmtomAcN4MnIYbUBONj
HTbRQsb+5jCfZNreqkG67U6qOunKTHGSnT8Y3svOtP12OZ+E6WK8rF3L2CFpVp3KEG2WcRgBdlTT
qikItfv3Ij5R34tF7pYHQks/FufaoCTkMJ9bT+5KQeER0k3IPdo6iX/hu/vAa8X3XYa+dvKnLty9
Ao1bWv1SN58huWKlRYYMJmQXpa4rPhV9VSLZgeAcAExC9hEJmlY1dnE2SdO5uYyvlBke8sEVt9Fo
3bwdj22DqBsIWavu3Wtm0y/z8YopySKpEASAtBRfJXVeO/4ENZEG7FoS39Ivxlh0Z/Cf+EGEyOq2
DcAaxHlXZlqb+7dd/GrM/Vx2ScZssN1EI4dBFjEc/ZQOyFhWBVY9b8eKwjgF8ijtfwDXTMc85XoA
qu3SWTB9BeXWhsFz2Xk3ZugGL21XbHAqznwnT54TDMJDJ28urIyF72RRiKKFN75Ug3sxSqt7xn3n
21hmypM66j2qYAjc9YS9HVTikdl1TRNJwZgVBAQ2m3FIdtHTbC2CXNPu3Gjeq7QaryjLShbzMamE
MuNIPtdI5muQQQg26He+ztXv51kd1mO+P2ar1k16x0bmHK5p5K0ko9DPrHFl2KyKskvtsDmB20Im
TvjVreQzV7bGsv2MUtzF9UArOtLSS9v2jd0UTKSmmdk0s5g8L1EO/gjyZ+I/1QPWFIaWZE5b9iYA
NDYE+6A/5HjW2V7IRAQyq8rlr1BQa/eeX31SJn+2eWNPTOLGS04YxEuH+dDc1PARhXTROV2+tzV9
nAcV4W/jsBRLVR28i5rUI+5VxoAzXayf6lBuV6qdpXf4YqlwbzXvWeuBwFTMoZ02ypcRsj5fsz6a
FPgU/d4OED+cr1R6yvcrZZNBq2ZI6saQSnEitJWJwD9ZUyFmGnpKujFG2K0rgnVlSpMvAjVmrIfw
EPHnXICEJGoS1lt2kmM/7YVKkRy9vKy3GQ6Eb3v+P8c+1GZe1a1kqPygA+S9TWwUVsm06xuyvJcE
m7k4b4RmpcbqrRHKhkLFaIOmVmQoi0zJg6sW6c3Y0uJHID/q3tKbaqkaUJ3Ry0AZzCc6AF0tubJi
DR/WqQI9tHzZ2Y21LzzffijjZhEbeo9HCtD/tGuH9VwE97XDSU7c4e0Tki6GABajvt3g58qtZvad
BZX7GdP2YJFkk0CZpJXrNA7SI7K8YJmR3d0Uo9deK/Y4LHwf9rock3zQpgiTN8Wa6i7Qd1ZaPr4f
mvesotOXweRmKGP4o0SJdcSR3GLRD28OpTmxUKfifGzejDkzFwfOIRaRFuJ8KAZdlwTAFgr5MIR0
c6QU5vI4lfvKA8U0lxnF/y57SfmoyymaX6n8SQY/nJRy+soCEdHOVLBeAmjgR7pxA1bYWPtWHhwM
M/FOjTUlnKS6vG+yFPULlH1fmuc4jrLXVAVDWpaqdS/R7QEciOuT15XqPjOTaBMXTXHDqhOJj6SI
n1sMN+ezlDa/eAO9FcA9d0HXuvl95E8VP9NuyBLqtqnKhIVtITSZx+nnmBcxSr+15Nz9KrJJ/mDU
vENCrA9ux6taedVzEo2rT6JB5jrEYH0RBadBxRpPqaAVS0IJLo3a73BCwvKvcDVmZNk5CMtq19hL
zcyDTZJn/o2f3sRRfck0T9/LktD2RAswdMnyeBG0DQgYHbIBqyZ9mckDql99LNN1cDkYtGh8rptH
RZf0ZT2g30bcrt5AqyCcrJVQRWofWwtlb0zgG1OGFYSg9CdVQVwr1T6FLyBntasxu8eMzgbpg4Kx
Sn4T5ygrPcqKq2ySsrmX7BGjIo8EJlx7sSWbmiwgVkoHM7wl6IGqt9pVFzHgxOW20GwCVKQPkmyS
ckch1UnxaV0nIFOXnYs/leXHC1co2RoKl7zu3Fhbj+Jro6vpriXUsjKJjy8EQqZrIuD9wixz5t6i
2bljEG/h4oKVGcENRSJzkOiF0ImHmhTwlauMHE8k0HBOCqeXg/G2QzQ6lHBvHHzGfOi9aIqokbkC
xyStAN7l60GzVCfyO1L3UV0sZQTZcH5AS0bq1C9RhmRfa6TFKvXc1JGkIlkmnprfhKABgRSoJ0Ss
1VMNxylSggZHBn+Bwk2/B3BsH3AwRPi8giBFztC/jSBNLuJeJeSIrxsgxKLcocO3RA+TZH5Y70Z0
7BFryB2jJ2IQjs3XRC60I/CZZ8/XNqbPnMkosjB13HYo9kTDvdpLjommP/Shoe29WjaXkUC+l1mL
twgVu8Y70qjIsdyxqkuOkPmTY0EnPfiIvjYwMsrQzW99Pb8Tok72IiBV7eoHwtcXZLGMT/S9O9/C
3B3fcctPT5lmhI+lFG8Us+swtQqqRUY68loHTNeWuhP7JuiH3McADgc9mLKh07ZtfWqM/QgMYjWp
ea4x9T01sTWe/AyAimSSFYeadcxdXGZlGFlrs9fFPi/Chyxxu5M7EJSN0MywlNLdNoN6bbEedeiS
rR2ypYhCq/2tEpbNed6oJsqJfZFiweeXgK4KWTtoQwVUTjOPOdnYSwcSZTkYPvL9Jja0gG0XnTs6
tXzyCks8QD90LN8/FESx91Ii9bvBbp8S+OMnXe3BRmv8jBoA14WqYSzMih5wI/jJZVsikOCOlrrp
mckuE9VcBJL2Ve6KlRqoDC9D35/kNLmq4eThTg++FpI88hiDVi+jtMEIPfFXBCzsTeyZ2RIR5aXR
e18MVWv/0K0pPy+36dWEIkwB3ZOoARYwH5HAKJGlpl3a6TdgR+pjNoCnwjvGbCUIObUpseiCtIyG
1Cp3Q6j1rchf8c0wNz4jGj4pEfbpUbSPyLI3QTvAGubd/kPP+3Mim69o6kQDgCsrKpkIU//AVFFk
NS6TIg9fepyhkPTGc7CTs+siVjI8a4duq5q4qOTEgRY5a8d1rFSO1oG0mmWE8xFVjnBAVFyL15pi
VGsSLixbgjq5zuTUXsmjr67Hqa9Noy5Y2EasrfRE4AGU+Y/1IP/pjv8cpZnvOMBrRQC/hxTyC32T
WKadRTDbviUImu3RXDQOIHaW+MiHmDLF6GFh1uI6KXxXh3Cti/N5jKW5asE8FNbi9zfXVn4Kt8zf
Bl92JHJtWyHZ/JG73wPyV1s6lG82qxB0T5oSA+/spbX8ibQ01MtRtyPHCFFqsXrrVZOir01d98em
s8ddplubQjZZsxA23DI37Peu5AM4qwNzrfgFuvIjapJN638CAyafq9E/R5WpAO5og1PSqPGmwYlD
rObwB1aVj1IWuI6ah3dBU9wyitkrL+8SHM1isSll7TGIMXoMdVTbdCNCNW5KMISN3XC7ECFqCkNe
KV67S5JKXfhCbheDp5R4dZnQiKZiaRjxqurMgwf1C9+HxEl63CAR6ny168DfiKB+UtMRacU8u8ks
3d6rnrLvAukWbbDwIeKtdRTLfk4yxAK1oZEP4HL0beoxgGRSHG6Eq5YH3pRywjU3zasY9Av9ASy4
Ml4NHfqxpRs1R1WuazC1NqYNcn6oi6Y+xQl2zIaXNQv0iiMnkq2AOJFyhXmCRP4mwKm0GsbX3//+
yi+zGp5EUniCN19XTdP6MKvJUEo1C+Gl31JT7q/a0s6x13L1bkFe57byVZZFOVF1dXo68yLzrwV9
we+/g/rLMzjlfsGo8CBqpFQ/5oEVyax66KzjNyWLv+LqVh9Bb8SoyyUeKFWUYubktBqVJ4AeG1Zg
3s4flH5FSBv4c5dZ60CozxgTNKces1ykYQbpEKMpEA6pvOy6Vj2OHbagv//ayodQ5dwxYTOg25aq
2FMu9AM8Q4lYToJrMr8FJQ+fHIkvdtOpS4wHEQlxvWKXmgYQmbF+EP6K4P0O8XTtc2b1O4ZuyKr4
EDIJybuz1OYO0Vd7X5lD7IQW3gSYGSwUfjOmwpZyFxSKvBr8bIs+lLysK++gWGhPuFgYGlWyxD/F
2PXeWC2JnFqbziLW19UxOisJfqGYM00y3/GjK/Xp2uxQY/bJVR8K4KOrwnVRYvGC9mgaA/kc0shQ
cbEkbbKwcopweE51cps+jMhFJA3NavB6c50Jy2cdmrXLKmwL2JCDvfYabe1norzWujqBOx+bqx7f
rrWr6yEzEpvZqvA6ontjDd9NK5al7tULN2fiaodfIAb6VfEs6bo40bOLpSRh36tYGIcW0NQdMwwG
YmHuHVQ5e9fpwWvDvA/W0jx37ocdErz5Nq9q0MREXTbMGJQ9GroBosFfZQ1bXwRCtLLFVyur/Z0x
5dp0ltu4XwY4TPr6ruq8ftUhYcYQINJbG1X2rd02LwIpxYRJjapsFQhxV3nFTPUCAIn1nQxudu8O
R1vNo61fdIoztHowEi1JF6KIFwPW51eaKWErW6Bl2cm2nzpkLqTrIP2U6gAYcKJQkgN+m8wNU2Xp
da+IjSe3VaYbW72txkVNCFoWyhUC95PNEWzCbKyrPwwDHwhBb4+yjuyDSfjdRnbvAyGskV2b99J0
vxll4DObalMnMiV7HYFAWity0JB0btuzYYj2rHsK/p6hd8hiqO1MHta93t62k+EgzMW7hB/l92/a
rx0EMwBb2AAOFEM1fxGY0dRuHKO+i166oLkAG1ZuFRu4ewnCeOHSby+HpoyvatTQwEm0C0UdYKQp
lrKoBVMYScPVu6qU7HNvNSBoI1MDBBm2t2Z3Z2fW8+AN+Z1Hzv9PYBH749jKXEVTycRommXrvHk/
rxgNJaiSCsuCF8lD+GZEUrHLzPs6Dhm4kC9dG73aO77kZjs4O6SHgMXeojZ8Zcb2PlUMsZsXU62s
naSqB6+X7tQOt6ysYb2j4E/heKArzbqrTpqS70IChxvF8iYhDog1KKbZ+7IbZUdzqw3WQF8HkGJP
WmQBXKnLU5i45YbYcHSXtCVhM3qfuukff//LfUCwzc+VpbN4s2ShgnW1P+BlxqRBEaCPwhcrUauV
HRke44kL7buyrrUgjw5GrxgruFIvg4RRVNPvpaESh6QvV7CXECDu/JPWy+VRJH6OvrXyycS4/kqz
pB2Oha1U6w+QfXGDhKyxBL0YOEUVtwuCKmh6hF5xHlP3cyM3dGouiyp4rvcuvJ5D2aBF/vu/lefn
l98b/A9DqGrxkBqK8eElKrtEVJaXpi+xEPISJG13hg1sY7TdeuYuYNJzSYJoCU4mPdmjd6vX/qtb
jOoiklWxjnXbO82bzCa0i3IPIgYCZCV0q7Bpomu6KneXW9UTFsz9USLca9XJKpDKM4bKPQIMhEdh
N551vtuVjuBQwLO1tXUPT/tY0q960n3nKH0KzB2WGjFulvg4oIeT2pojcgu6q6zdF0azcsnRa5Gu
HDAlB8tftzJKu7iENeBmUujxuclYQtxr63qhv2gwDXEqL52SHyyxxhuRpM6gGxKmJgkSIBB0LsgZ
pMd6Uj3yErvAwh5BcLA0fDHRSA/SEBdLUhQX8IvZWe3v6noMtiw5PeL0BqTuJM1xGW7jBUBwdTFq
90xQgHhW3UtjNAe7KPHyobdGDNwhqRhdYiZ1zgigdRXieOIkkw6/IUqsiov0zAzSPlhGFhxIYmVO
Heliq/huvx+s4bUPGpWsQ6rs3cnR1VXTF78pkHAgjulgGtAfc1w63AJfyhptv56ucC2YpkCRI+Ah
I1ozhUJ1MUXg2tZ0sJ459G2JqFgYPxh6iafl5MCrWsTcwAzBjVEOlT9UJ719JUFfX2JmDw7yGDu0
3rqN7pbRA0D/vVsSI86GZyuWvCOLnmLde6h6l0DrnHBAdYjYuHwQ0waGtINDa3703PwZ7Z2XEh74
VsnEGWFn/UZvmn5roqbaoUt7UQMglb1IvqZNedINVOlry7vq8Nm6Qix1USnJDc4R2avpMRYaZ2L7
5mOqjIYzkHo4pLJ67oWi3g6KvxmsPLrqWPGgeTbUW7ol4tud32Eh5MOkBa+3NQJC/8iTMhjnib0K
GcoPIN6Hk9cQqhotu7ry8D/7w/zS/GWOaxqK0ATrR9NWwBt+6IdbnCl56vTmxcA+ZhH5A9OeBF6W
ZTf0oUwZLpZV8EBWaxUv99wJPYQ8DMVb+hgzboxg/Jr0gdjEEYLzoUB4/DNRD9NBJsveReEUoWIe
z/h3xCESMghSeHRx3gluhhMZaYf7i2s4qgZN2usGa6l4A/L9STcc5epzFKdbDdDnDRIBGQaCaXNC
vUqsw0x5ndVgYI1s8C7RdqInB4R8WfSUVG28hDrGKNL4LMz5rC4JxBpOjLqBPAA31AuyQ4eoVjT5
faZV2dw2oaosxvYuIfOF7lofruQUaSB/TF96C6SR0bf1xnNJKEXTI+yWwbkN2+EUGOKqHvPybVX/
Hz+pxlWzitzXDFkxwGD1h+J/3WUJ//9zOuefNj+f8V+n4CsZyey1/m2rzUt2/pK8VB8b/XRlPv37
t1t+qb/8VFildVAP181LOdy8VE1c/7727e9AHG+60KyKd5f9con/VaO/Vfb+9YX+7WX+XndD/vJ/
/v3LtyRIl0FVl8HX+t+/V01If8HS/YeR6p9LzX/O7y4Rf+Gvbr5xbc38S4VrSGcBaGT6x8gWZ6n3
vZrkl/2XgUqHacu6Pf+bP/CH2/k/3YXf/4F/3+y3h+afb/7T3fzpL/iaNWk9/Ug8v+mPNwFnp//d
PfhwhR/ugf2XYB1sTBo28z8iZT/eA9v+S5700FRu0vyP1R4qif//78H/+CAoskys6R/lxn9u5//N
g6D+ZRoGcSn5+4Pw38yd227cNhCGX8XoAxCSSJ0uGqBILpK2aYseUvRSWStZwWsrkOwk7tP3o0it
Re62ST2+oOArrz1LjoZz+OdACG6Z0FSqMRT8Eq47JjjJS4kJrSmlTDBqwUMB6NwmI0nI81zBJEZo
lGQW3WlJSxLqusXGiSTB5ApcGLOJ3Vw3uZWEGkkhIcKQQMfuhESAiMvGr7Lt14oKRaYf5l4bIOjb
7XPWlCGwo9ct2YNQosVFTNBGNS3Ils4xMfZBqLZMaAsFZJyXeLNORpITBVKcXj4jE/N/dGKJzkPd
GeaaneMCOlEbjf1cdSYxbmLqoLIzImWi0CheP2GrKc6qgzwrVWlqshnOBCWkDsBmbVZDtH1T8o6t
zrd5EvtEJqFqVUFUbTKKBJbH6Z+EuNAw90rIBI0HRHM4WUbPhEgn1iUqsakM7VGOCempg5x2JSkX
tGJwUkt/IDbAPrGLlKE0GX2Bl+C4kJyfWGSlHZwmOxCFIh7QDA/kJW9tQo1vZItj8Bvc9p0jktBJ
4L3ZLLdo+0WjSsqASEhHZ6DBJDbcUks29igdfFNK20eBS70jXShwnKIhUeBecqQOG433BOzLMUiU
C7qqGikXjFEkS5jGQ7TknvAoNC0uMvcDlQzGX570TCOz+8WawCiyGxkpI6/vIicxz2ETLKhxHZZT
l9JZIKMkDpQylbN3IF0vBdH+kQIyP5UuKSRdpSQxjWC4/l2oEPENLC4CQOQ3GevFShErkiRvfTiZ
nINE/UEl9ZBMoVptp23YgZuBVSxVZfVuU/pDwuepCQFpX6EQsH0cYCaOGHNUeFsutBqILctIkvnP
03ONuATRea2CeLFVwIiGmya82j8BUysUYqmt/7CwyUldSmqx4uoHoSzoBkfI1u0xq3LdZSALDWYD
QBV+O42R3onAxREHC7XimgZdUCjmuICe3XKhKVGLcAisyXEhObVI2FuIwQNORKFJjGcP73rLhQVQ
rak+KarkNAJVabnYRTDgZKADTNs9ynqwf8DEgnHcjGJO7v3n3PAsdRF1phhBAnZQQmm78TYnVra3
zTTebUhu+wU2W2oWUYWMxLUltuHu60rV5KTxGDxolFx8AMbRSg8/UVJjy7eYRuqEP/aPS6KkDM8x
2bwas8RzqX9sLEi8VFj7iDhyClqjwCnxPorkgiQiFyP1BgzplJwCWrTpWTvIfVwKLMneOZXgISgz
6esHMKF3zI5ad2fAZuy3ipAgkWQiyoYiy+VJzg4yWEh8CFCEXBFDsggUdnkib8jmk2omVyBxjk0J
coFpikLPmLNg0dG8BR5bnsgo0mAIuga3K52eOURI3QF9fHxkLEBOrYlXhCfFJnWtGt00NnA4Goy0
YmX8lUosBeTXqRLVde1qCKyK2WoEyk1wmSy+6vmUXDIFj9WmwXg1AlnQiutaqrxdqwyis0A2AaeZ
Ua/J5lYBe2xPnYwLQIiaLZb6vF6sQVAxHVxf6a1HcnqB/iEfujxeFihCQ+m1mc2endOLdaOqFlmw
kzmXJzncBFkQZ5aouWCDmiYHrxeiE8GgTEUFK+Jiy88T04sEuVJPUVNHwPUrNS32Ttg5XFu9WAOn
NyWtxKv5cIcvIfQMAdVS3AgbaairIWTw6FkkBaQZsY74ScmWH8GFVuopWFlgOCiIsjvwcVlqi8bg
KGTZiqs4o5yULGDcpNaBggPGVJJC8hhhFDu42Il6A1/gkdD2KcQT59cIGihIZYo5tmF5IoXQZJQm
E1nSHu6kxEldQlwobEmtVAgoq6CtqF0jo7gUzzpKeUN+jbLU5UmOC9zGJ6/MzakwsoOX19obztbW
OOA0a4qTCR28rDjkNiFZwM/1CM/jHSUQNfrV7TWOkVWgJrcCrWdwoi9aTS5mQIUVYm+ZJGvL9YX0
9DhRjwBFoiawpJxG4cy7EF/vJ32FpBz7Opgydrhc2j6Gft70jnzxD9aA6ZTApqvDNjQEf2i7QBzp
h66QZ0EvwFJltPlwrTpavsf/u9/g6VcH37Xuav3ly6Gfumm3v18+uPfLtC03337z3aF7211322YM
FDGS+bCSk+aVY7T0BcLzVUTXFnKK6U7D3+NNSHhpGpATvupu5m5el2ibc/LWVmFLKT/vDsO7cboZ
glW7xh8xbUZ3T93luK7SrrpeCobllGl13d0ODAQJiC/NCVLiL/pD96mb+i1lV+Mqpux7rC7GdxfP
mSd9/TZku83rr996tjXrq6SbQUnTcBm8T1+YKF0/zXDT+3DJuIi25k9K+SUcH4aVziLeGth6/cXj
mfHqstsHApi7wjTpgl8dGJzHQL11hcuSXc2XmDQTkbpIi7g6KjHl8VMoFgwYwWZKyf5wqptcmYeY
MATudlf36xIXJrvaCSnpH8e7YT5hs8tIS2m/ZnxwoD18n4CcLjcTdzeXW3b4LLKc9Dx3u/3d3N/e
BjLtK7rF9IfdfnjfhY2VLgUsJ40tYLJKINk+sSqnPc8DPx8+BLqJjJUF1Z+C+ng3xaRtMkxMeuTO
h1CHFPmSYJJS/ql/O3WR9+SzFnLSH7vQbgF32aI5OeFPFy+76w/zfgjNuk80PAX97/tp7gNN5fH7
pyD+uv887AIz5gHhpyD+1zhdrTy2GhbSFlkSkx6n2/3F824asZTh4XRg7tN8wQsGZEZn3zVpSsn/
vB9CjjvwVUz26oBHEkY1HtEUk556bhdc39zyKs0CEkoJ/9Lf3Mz3h49dFCYULmcrJf/rfrzsL17N
J7bNoVtS8r+Nd/8iiLYC7wkcbvcFp4LoC/yk6/8d7vfz3AcuhW8/ldP+HEaVHkuT0v3jtttvBdHX
ekrJvumnayxbQNnBXmLKA5FNJN4+9Sgl/WeH3WFMY3g0fe2TmHg/3168Obd4B5CL6Q/zbryZh0Ct
+BYnMe37kcEj74O36VC8/6Z8Dmk6NsKd4k/rKJBz/xaCa/Yvdoe+m579AwAA//8=</cx:binary>
              </cx:geoCache>
            </cx:geography>
          </cx:layoutPr>
          <cx:valueColors>
            <cx:minColor>
              <a:schemeClr val="accent2">
                <a:lumMod val="75000"/>
              </a:schemeClr>
            </cx:minColor>
            <cx:midColor>
              <a:schemeClr val="bg1"/>
            </cx:midColor>
            <cx:maxColor>
              <a:srgbClr val="269999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2" fmlaLink="$A$1" max="10" min="1" page="10" val="3"/>
</file>

<file path=xl/ctrlProps/ctrlProp2.xml><?xml version="1.0" encoding="utf-8"?>
<formControlPr xmlns="http://schemas.microsoft.com/office/spreadsheetml/2009/9/main" objectType="Radio" firstButton="1" fmlaLink="$A$2" lockText="1"/>
</file>

<file path=xl/ctrlProps/ctrlProp3.xml><?xml version="1.0" encoding="utf-8"?>
<formControlPr xmlns="http://schemas.microsoft.com/office/spreadsheetml/2009/9/main" objectType="Radio" checked="Checked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1.png"/><Relationship Id="rId5" Type="http://schemas.microsoft.com/office/2014/relationships/chartEx" Target="../charts/chartEx2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28</xdr:row>
      <xdr:rowOff>11906</xdr:rowOff>
    </xdr:from>
    <xdr:to>
      <xdr:col>1</xdr:col>
      <xdr:colOff>1909762</xdr:colOff>
      <xdr:row>42</xdr:row>
      <xdr:rowOff>88106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12</xdr:col>
      <xdr:colOff>88106</xdr:colOff>
      <xdr:row>51</xdr:row>
      <xdr:rowOff>130969</xdr:rowOff>
    </xdr:from>
    <xdr:to>
      <xdr:col>16</xdr:col>
      <xdr:colOff>631031</xdr:colOff>
      <xdr:row>66</xdr:row>
      <xdr:rowOff>16669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7</xdr:col>
      <xdr:colOff>495299</xdr:colOff>
      <xdr:row>42</xdr:row>
      <xdr:rowOff>126206</xdr:rowOff>
    </xdr:from>
    <xdr:to>
      <xdr:col>11</xdr:col>
      <xdr:colOff>845343</xdr:colOff>
      <xdr:row>68</xdr:row>
      <xdr:rowOff>183356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9770268" y="8127206"/>
          <a:ext cx="4588669" cy="5010150"/>
          <a:chOff x="10267950" y="1609725"/>
          <a:chExt cx="4591050" cy="501015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aphicFramePr/>
        </xdr:nvGraphicFramePr>
        <xdr:xfrm>
          <a:off x="10267950" y="160972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GraphicFramePr/>
        </xdr:nvGraphicFramePr>
        <xdr:xfrm>
          <a:off x="10287000" y="387667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 editAs="absolute">
    <xdr:from>
      <xdr:col>0</xdr:col>
      <xdr:colOff>0</xdr:colOff>
      <xdr:row>41</xdr:row>
      <xdr:rowOff>190498</xdr:rowOff>
    </xdr:from>
    <xdr:to>
      <xdr:col>7</xdr:col>
      <xdr:colOff>390524</xdr:colOff>
      <xdr:row>74</xdr:row>
      <xdr:rowOff>123823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000998"/>
              <a:ext cx="9667874" cy="6219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5</xdr:rowOff>
    </xdr:from>
    <xdr:to>
      <xdr:col>26</xdr:col>
      <xdr:colOff>58783</xdr:colOff>
      <xdr:row>48</xdr:row>
      <xdr:rowOff>55522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spect="1"/>
        </xdr:cNvSpPr>
      </xdr:nvSpPr>
      <xdr:spPr>
        <a:xfrm>
          <a:off x="0" y="5"/>
          <a:ext cx="17007840" cy="95669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537482</xdr:colOff>
      <xdr:row>1</xdr:row>
      <xdr:rowOff>74839</xdr:rowOff>
    </xdr:from>
    <xdr:to>
      <xdr:col>19</xdr:col>
      <xdr:colOff>258536</xdr:colOff>
      <xdr:row>5</xdr:row>
      <xdr:rowOff>27215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37482" y="265339"/>
          <a:ext cx="13382625" cy="714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2800" b="1">
              <a:solidFill>
                <a:schemeClr val="tx1">
                  <a:lumMod val="50000"/>
                  <a:lumOff val="50000"/>
                </a:schemeClr>
              </a:solidFill>
            </a:rPr>
            <a:t>What do</a:t>
          </a:r>
          <a:r>
            <a:rPr lang="en-US" sz="2800" b="1" baseline="0">
              <a:solidFill>
                <a:schemeClr val="tx1">
                  <a:lumMod val="50000"/>
                  <a:lumOff val="50000"/>
                </a:schemeClr>
              </a:solidFill>
            </a:rPr>
            <a:t> </a:t>
          </a:r>
          <a:r>
            <a:rPr lang="en-US" sz="2800" b="1" baseline="0">
              <a:solidFill>
                <a:srgbClr val="269999"/>
              </a:solidFill>
            </a:rPr>
            <a:t>wage</a:t>
          </a:r>
          <a:r>
            <a:rPr lang="en-US" sz="2800" b="1" baseline="0">
              <a:solidFill>
                <a:schemeClr val="tx1">
                  <a:lumMod val="50000"/>
                  <a:lumOff val="50000"/>
                </a:schemeClr>
              </a:solidFill>
            </a:rPr>
            <a:t> and </a:t>
          </a:r>
          <a:r>
            <a:rPr lang="en-US" sz="2800" b="1" baseline="0">
              <a:solidFill>
                <a:srgbClr val="EF7561"/>
              </a:solidFill>
            </a:rPr>
            <a:t>employment</a:t>
          </a:r>
          <a:r>
            <a:rPr lang="en-US" sz="2800" b="1" baseline="0">
              <a:solidFill>
                <a:schemeClr val="tx1">
                  <a:lumMod val="50000"/>
                  <a:lumOff val="50000"/>
                </a:schemeClr>
              </a:solidFill>
            </a:rPr>
            <a:t> figures look like across different industries in 2020</a:t>
          </a:r>
          <a:endParaRPr lang="en-US" sz="2800" b="1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262315</xdr:colOff>
      <xdr:row>9</xdr:row>
      <xdr:rowOff>163285</xdr:rowOff>
    </xdr:from>
    <xdr:to>
      <xdr:col>2</xdr:col>
      <xdr:colOff>390525</xdr:colOff>
      <xdr:row>31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359231</xdr:colOff>
      <xdr:row>34</xdr:row>
      <xdr:rowOff>108857</xdr:rowOff>
    </xdr:from>
    <xdr:to>
      <xdr:col>2</xdr:col>
      <xdr:colOff>499382</xdr:colOff>
      <xdr:row>48</xdr:row>
      <xdr:rowOff>48986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326571</xdr:colOff>
      <xdr:row>11</xdr:row>
      <xdr:rowOff>13607</xdr:rowOff>
    </xdr:from>
    <xdr:to>
      <xdr:col>11</xdr:col>
      <xdr:colOff>95250</xdr:colOff>
      <xdr:row>48</xdr:row>
      <xdr:rowOff>48986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4183608" y="2459533"/>
          <a:ext cx="4660531" cy="6996860"/>
          <a:chOff x="10267950" y="1609725"/>
          <a:chExt cx="4591050" cy="5010150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GraphicFramePr/>
        </xdr:nvGraphicFramePr>
        <xdr:xfrm>
          <a:off x="10267950" y="160972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GraphicFramePr/>
        </xdr:nvGraphicFramePr>
        <xdr:xfrm>
          <a:off x="10287000" y="387667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11</xdr:col>
      <xdr:colOff>443593</xdr:colOff>
      <xdr:row>8</xdr:row>
      <xdr:rowOff>171451</xdr:rowOff>
    </xdr:from>
    <xdr:to>
      <xdr:col>25</xdr:col>
      <xdr:colOff>258536</xdr:colOff>
      <xdr:row>42</xdr:row>
      <xdr:rowOff>157843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00000000-0008-0000-0200-00000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78018" y="2066926"/>
              <a:ext cx="8349343" cy="64633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0</xdr:col>
      <xdr:colOff>598715</xdr:colOff>
      <xdr:row>7</xdr:row>
      <xdr:rowOff>6808</xdr:rowOff>
    </xdr:from>
    <xdr:ext cx="3014415" cy="46801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98715" y="1707701"/>
          <a:ext cx="301441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/>
            <a:t>Average Annual </a:t>
          </a:r>
          <a:r>
            <a:rPr lang="en-US" sz="2400" b="1">
              <a:solidFill>
                <a:srgbClr val="269999"/>
              </a:solidFill>
            </a:rPr>
            <a:t>Wage</a:t>
          </a:r>
        </a:p>
      </xdr:txBody>
    </xdr:sp>
    <xdr:clientData/>
  </xdr:oneCellAnchor>
  <xdr:oneCellAnchor>
    <xdr:from>
      <xdr:col>0</xdr:col>
      <xdr:colOff>598715</xdr:colOff>
      <xdr:row>32</xdr:row>
      <xdr:rowOff>-1</xdr:rowOff>
    </xdr:from>
    <xdr:ext cx="3420295" cy="46801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98715" y="6245678"/>
          <a:ext cx="342029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/>
            <a:t>Share of Total </a:t>
          </a:r>
          <a:r>
            <a:rPr lang="en-US" sz="2400" b="1">
              <a:solidFill>
                <a:schemeClr val="accent2"/>
              </a:solidFill>
            </a:rPr>
            <a:t>Employees</a:t>
          </a:r>
        </a:p>
      </xdr:txBody>
    </xdr:sp>
    <xdr:clientData/>
  </xdr:oneCellAnchor>
  <xdr:oneCellAnchor>
    <xdr:from>
      <xdr:col>5</xdr:col>
      <xdr:colOff>544287</xdr:colOff>
      <xdr:row>7</xdr:row>
      <xdr:rowOff>6808</xdr:rowOff>
    </xdr:from>
    <xdr:ext cx="1855829" cy="46801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5633358" y="1707701"/>
          <a:ext cx="1855829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rgbClr val="269999"/>
              </a:solidFill>
            </a:rPr>
            <a:t>Wage</a:t>
          </a:r>
          <a:r>
            <a:rPr lang="en-US" sz="2400" b="1"/>
            <a:t> Trends</a:t>
          </a:r>
        </a:p>
      </xdr:txBody>
    </xdr:sp>
    <xdr:clientData/>
  </xdr:oneCellAnchor>
  <xdr:oneCellAnchor>
    <xdr:from>
      <xdr:col>5</xdr:col>
      <xdr:colOff>311604</xdr:colOff>
      <xdr:row>29</xdr:row>
      <xdr:rowOff>59872</xdr:rowOff>
    </xdr:from>
    <xdr:ext cx="2386359" cy="468013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5388429" y="5955847"/>
          <a:ext cx="2386359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accent2"/>
              </a:solidFill>
            </a:rPr>
            <a:t>Employee</a:t>
          </a:r>
          <a:r>
            <a:rPr lang="en-US" sz="2400" b="1"/>
            <a:t> Trends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2628900</xdr:colOff>
          <xdr:row>4</xdr:row>
          <xdr:rowOff>180975</xdr:rowOff>
        </xdr:from>
        <xdr:to>
          <xdr:col>3</xdr:col>
          <xdr:colOff>190500</xdr:colOff>
          <xdr:row>6</xdr:row>
          <xdr:rowOff>0</xdr:rowOff>
        </xdr:to>
        <xdr:sp macro="" textlink="">
          <xdr:nvSpPr>
            <xdr:cNvPr id="3080" name="Spinner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2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590550</xdr:colOff>
          <xdr:row>6</xdr:row>
          <xdr:rowOff>190500</xdr:rowOff>
        </xdr:from>
        <xdr:to>
          <xdr:col>16</xdr:col>
          <xdr:colOff>190500</xdr:colOff>
          <xdr:row>9</xdr:row>
          <xdr:rowOff>114300</xdr:rowOff>
        </xdr:to>
        <xdr:sp macro="" textlink="">
          <xdr:nvSpPr>
            <xdr:cNvPr id="3082" name="Option 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2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 Wages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342900</xdr:colOff>
          <xdr:row>7</xdr:row>
          <xdr:rowOff>114300</xdr:rowOff>
        </xdr:from>
        <xdr:to>
          <xdr:col>23</xdr:col>
          <xdr:colOff>85725</xdr:colOff>
          <xdr:row>8</xdr:row>
          <xdr:rowOff>133350</xdr:rowOff>
        </xdr:to>
        <xdr:sp macro="" textlink="">
          <xdr:nvSpPr>
            <xdr:cNvPr id="3083" name="Option Button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2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21</xdr:col>
      <xdr:colOff>605519</xdr:colOff>
      <xdr:row>6</xdr:row>
      <xdr:rowOff>159208</xdr:rowOff>
    </xdr:from>
    <xdr:ext cx="2035237" cy="46801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15435944" y="1673683"/>
          <a:ext cx="2035237" cy="46801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/>
            <a:t>Average </a:t>
          </a:r>
          <a:r>
            <a:rPr lang="en-US" sz="2400" b="1">
              <a:solidFill>
                <a:srgbClr val="269999"/>
              </a:solidFill>
            </a:rPr>
            <a:t>Wage</a:t>
          </a:r>
        </a:p>
      </xdr:txBody>
    </xdr:sp>
    <xdr:clientData/>
  </xdr:oneCellAnchor>
  <xdr:oneCellAnchor>
    <xdr:from>
      <xdr:col>15</xdr:col>
      <xdr:colOff>163285</xdr:colOff>
      <xdr:row>7</xdr:row>
      <xdr:rowOff>6808</xdr:rowOff>
    </xdr:from>
    <xdr:ext cx="3646255" cy="46801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11375571" y="1707701"/>
          <a:ext cx="3646255" cy="46801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accent2"/>
              </a:solidFill>
            </a:rPr>
            <a:t>Employees</a:t>
          </a:r>
          <a:r>
            <a:rPr lang="en-US" sz="2400" b="1" baseline="0"/>
            <a:t> per 1000 Capita</a:t>
          </a:r>
          <a:endParaRPr lang="en-US" sz="2400" b="1"/>
        </a:p>
      </xdr:txBody>
    </xdr:sp>
    <xdr:clientData/>
  </xdr:oneCellAnchor>
  <xdr:twoCellAnchor editAs="oneCell">
    <xdr:from>
      <xdr:col>22</xdr:col>
      <xdr:colOff>587963</xdr:colOff>
      <xdr:row>0</xdr:row>
      <xdr:rowOff>47038</xdr:rowOff>
    </xdr:from>
    <xdr:to>
      <xdr:col>25</xdr:col>
      <xdr:colOff>411574</xdr:colOff>
      <xdr:row>6</xdr:row>
      <xdr:rowOff>57509</xdr:rowOff>
    </xdr:to>
    <xdr:pic>
      <xdr:nvPicPr>
        <xdr:cNvPr id="17" name="Picture 16" descr="Do Career Assessments Really Work?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3148" y="47038"/>
          <a:ext cx="1658056" cy="1515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8">
  <rv s="0">
    <fb>4887871</fb>
    <v>0</v>
  </rv>
  <rv s="0">
    <fb>7171646</fb>
    <v>0</v>
  </rv>
  <rv s="0">
    <fb>3013825</fb>
    <v>0</v>
  </rv>
  <rv s="0">
    <fb>39557045</fb>
    <v>0</v>
  </rv>
  <rv s="0">
    <fb>5695564</fb>
    <v>0</v>
  </rv>
  <rv s="0">
    <fb>3572665</fb>
    <v>0</v>
  </rv>
  <rv s="0">
    <fb>967171</fb>
    <v>0</v>
  </rv>
  <rv s="0">
    <fb>21670000</fb>
    <v>0</v>
  </rv>
  <rv s="0">
    <fb>10519475</fb>
    <v>0</v>
  </rv>
  <rv s="0">
    <fb>1754208</fb>
    <v>0</v>
  </rv>
  <rv s="0">
    <fb>12741080</fb>
    <v>0</v>
  </rv>
  <rv s="0">
    <fb>6691878</fb>
    <v>0</v>
  </rv>
  <rv s="0">
    <fb>3156145</fb>
    <v>0</v>
  </rv>
  <rv s="0">
    <fb>2911505</fb>
    <v>0</v>
  </rv>
  <rv s="0">
    <fb>4468402</fb>
    <v>0</v>
  </rv>
  <rv s="0">
    <fb>4659978</fb>
    <v>0</v>
  </rv>
  <rv s="0">
    <fb>1338404</fb>
    <v>0</v>
  </rv>
  <rv s="0">
    <fb>6042718</fb>
    <v>0</v>
  </rv>
  <rv s="0">
    <fb>6902149</fb>
    <v>0</v>
  </rv>
  <rv s="0">
    <fb>9995915</fb>
    <v>0</v>
  </rv>
  <rv s="0">
    <fb>5611179</fb>
    <v>0</v>
  </rv>
  <rv s="0">
    <fb>2963914</fb>
    <v>0</v>
  </rv>
  <rv s="0">
    <fb>6126452</fb>
    <v>0</v>
  </rv>
  <rv s="0">
    <fb>1062305</fb>
    <v>0</v>
  </rv>
  <rv s="0">
    <fb>1929268</fb>
    <v>0</v>
  </rv>
  <rv s="0">
    <fb>3034392</fb>
    <v>0</v>
  </rv>
  <rv s="0">
    <fb>1356458</fb>
    <v>0</v>
  </rv>
  <rv s="0">
    <fb>8908520</fb>
    <v>0</v>
  </rv>
  <rv s="0">
    <fb>2095428</fb>
    <v>0</v>
  </rv>
  <rv s="0">
    <fb>19542209</fb>
    <v>0</v>
  </rv>
  <rv s="0">
    <fb>10383620</fb>
    <v>0</v>
  </rv>
  <rv s="0">
    <fb>760077</fb>
    <v>0</v>
  </rv>
  <rv s="0">
    <fb>11689442</fb>
    <v>0</v>
  </rv>
  <rv s="0">
    <fb>3943079</fb>
    <v>0</v>
  </rv>
  <rv s="0">
    <fb>4190713</fb>
    <v>0</v>
  </rv>
  <rv s="0">
    <fb>12807060</fb>
    <v>0</v>
  </rv>
  <rv s="0">
    <fb>1057315</fb>
    <v>0</v>
  </rv>
  <rv s="0">
    <fb>5084127</fb>
    <v>0</v>
  </rv>
  <rv s="0">
    <fb>882235</fb>
    <v>0</v>
  </rv>
  <rv s="0">
    <fb>6770010</fb>
    <v>0</v>
  </rv>
  <rv s="0">
    <fb>29145505</fb>
    <v>0</v>
  </rv>
  <rv s="0">
    <fb>3161105</fb>
    <v>0</v>
  </rv>
  <rv s="0">
    <fb>626299</fb>
    <v>0</v>
  </rv>
  <rv s="0">
    <fb>8517685</fb>
    <v>0</v>
  </rv>
  <rv s="0">
    <fb>7614893</fb>
    <v>0</v>
  </rv>
  <rv s="0">
    <fb>1805832</fb>
    <v>0</v>
  </rv>
  <rv s="0">
    <fb>5813568</fb>
    <v>0</v>
  </rv>
  <rv s="0">
    <fb>577737</fb>
    <v>0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1">
    <spb s="0">
      <v>1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3" formatCode="#,##0"/>
    </x:dxf>
  </dxfs>
  <richProperties>
    <rPr n="NumberFormat" t="s"/>
  </richProperties>
  <richStyles>
    <rSty dxfid="0">
      <rpv i="0">#,##0</rpv>
    </rSty>
  </richStyles>
</richStyleShee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2818B1-07F2-4CFB-BDF6-13E8F41982FC}" name="Data" displayName="Data" ref="A1:F1919" totalsRowShown="0" headerRowDxfId="3">
  <autoFilter ref="A1:F1919" xr:uid="{A52818B1-07F2-4CFB-BDF6-13E8F41982FC}"/>
  <tableColumns count="6">
    <tableColumn id="1" xr3:uid="{29CD2B36-4FC5-43D0-99E2-2832FE1CB984}" name="Year"/>
    <tableColumn id="2" xr3:uid="{753A9C28-CE92-47B1-ADB3-C6F465106684}" name="Industry"/>
    <tableColumn id="3" xr3:uid="{0EC7F897-2A53-4AF0-AE90-DA9C574A0CD8}" name="State"/>
    <tableColumn id="4" xr3:uid="{D21B84CE-9C7B-4D60-8FCF-19B7F125C4DA}" name="Establishments" dataDxfId="2"/>
    <tableColumn id="5" xr3:uid="{787F74A5-358E-4BFB-8FC7-793959EBF194}" name="Employees" dataDxfId="1"/>
    <tableColumn id="6" xr3:uid="{F15E9862-F770-442B-9FF0-F25D49C39176}" name="Avg Annual Wage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aven Caree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69999"/>
      </a:accent1>
      <a:accent2>
        <a:srgbClr val="FF505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2F2C-F2D3-4F44-815D-AF8D50250408}">
  <dimension ref="A1:F1919"/>
  <sheetViews>
    <sheetView workbookViewId="0">
      <selection activeCell="C2" sqref="C2:C1919"/>
    </sheetView>
  </sheetViews>
  <sheetFormatPr defaultRowHeight="15" x14ac:dyDescent="0.25"/>
  <cols>
    <col min="1" max="1" width="9.140625" customWidth="1"/>
    <col min="2" max="2" width="21.7109375" customWidth="1"/>
    <col min="3" max="3" width="18.7109375" customWidth="1"/>
    <col min="4" max="4" width="16.5703125" customWidth="1"/>
    <col min="5" max="5" width="12.85546875" customWidth="1"/>
    <col min="6" max="6" width="18.7109375" customWidth="1"/>
    <col min="7" max="18" width="9.140625" customWidth="1"/>
  </cols>
  <sheetData>
    <row r="1" spans="1:6" x14ac:dyDescent="0.25">
      <c r="A1" s="12" t="s">
        <v>50</v>
      </c>
      <c r="B1" s="12" t="s">
        <v>49</v>
      </c>
      <c r="C1" s="12" t="s">
        <v>0</v>
      </c>
      <c r="D1" s="12" t="s">
        <v>61</v>
      </c>
      <c r="E1" s="12" t="s">
        <v>62</v>
      </c>
      <c r="F1" s="12" t="s">
        <v>63</v>
      </c>
    </row>
    <row r="2" spans="1:6" x14ac:dyDescent="0.25">
      <c r="A2">
        <v>2020</v>
      </c>
      <c r="B2" t="s">
        <v>55</v>
      </c>
      <c r="C2" t="s">
        <v>1</v>
      </c>
      <c r="D2" s="1">
        <v>1829</v>
      </c>
      <c r="E2" s="1">
        <v>18051</v>
      </c>
      <c r="F2" s="2">
        <v>58872</v>
      </c>
    </row>
    <row r="3" spans="1:6" x14ac:dyDescent="0.25">
      <c r="A3">
        <v>2020</v>
      </c>
      <c r="B3" t="s">
        <v>55</v>
      </c>
      <c r="C3" t="s">
        <v>2</v>
      </c>
      <c r="D3" s="1">
        <v>1354</v>
      </c>
      <c r="E3" s="1">
        <v>35607</v>
      </c>
      <c r="F3" s="2">
        <v>55216</v>
      </c>
    </row>
    <row r="4" spans="1:6" x14ac:dyDescent="0.25">
      <c r="A4">
        <v>2020</v>
      </c>
      <c r="B4" t="s">
        <v>55</v>
      </c>
      <c r="C4" t="s">
        <v>3</v>
      </c>
      <c r="D4" s="1">
        <v>2565</v>
      </c>
      <c r="E4" s="1">
        <v>15961</v>
      </c>
      <c r="F4" s="2">
        <v>49909</v>
      </c>
    </row>
    <row r="5" spans="1:6" x14ac:dyDescent="0.25">
      <c r="A5">
        <v>2020</v>
      </c>
      <c r="B5" t="s">
        <v>55</v>
      </c>
      <c r="C5" t="s">
        <v>4</v>
      </c>
      <c r="D5" s="1">
        <v>17651</v>
      </c>
      <c r="E5" s="1">
        <v>425665</v>
      </c>
      <c r="F5" s="2">
        <v>42534</v>
      </c>
    </row>
    <row r="6" spans="1:6" x14ac:dyDescent="0.25">
      <c r="A6">
        <v>2020</v>
      </c>
      <c r="B6" t="s">
        <v>55</v>
      </c>
      <c r="C6" t="s">
        <v>5</v>
      </c>
      <c r="D6" s="1">
        <v>3312</v>
      </c>
      <c r="E6" s="1">
        <v>41633</v>
      </c>
      <c r="F6" s="2">
        <v>91879</v>
      </c>
    </row>
    <row r="7" spans="1:6" x14ac:dyDescent="0.25">
      <c r="A7">
        <v>2020</v>
      </c>
      <c r="B7" t="s">
        <v>55</v>
      </c>
      <c r="C7" t="s">
        <v>6</v>
      </c>
      <c r="D7">
        <v>467</v>
      </c>
      <c r="E7" s="1">
        <v>5260</v>
      </c>
      <c r="F7" s="2">
        <v>43142</v>
      </c>
    </row>
    <row r="8" spans="1:6" x14ac:dyDescent="0.25">
      <c r="A8">
        <v>2020</v>
      </c>
      <c r="B8" t="s">
        <v>55</v>
      </c>
      <c r="C8" t="s">
        <v>7</v>
      </c>
      <c r="D8">
        <v>186</v>
      </c>
      <c r="E8" s="1">
        <v>1317</v>
      </c>
      <c r="F8" s="2">
        <v>43290</v>
      </c>
    </row>
    <row r="9" spans="1:6" x14ac:dyDescent="0.25">
      <c r="A9">
        <v>2020</v>
      </c>
      <c r="B9" t="s">
        <v>55</v>
      </c>
      <c r="C9" t="s">
        <v>8</v>
      </c>
      <c r="D9" s="1">
        <v>5394</v>
      </c>
      <c r="E9" s="1">
        <v>71107</v>
      </c>
      <c r="F9" s="2">
        <v>37717</v>
      </c>
    </row>
    <row r="10" spans="1:6" x14ac:dyDescent="0.25">
      <c r="A10">
        <v>2020</v>
      </c>
      <c r="B10" t="s">
        <v>55</v>
      </c>
      <c r="C10" t="s">
        <v>9</v>
      </c>
      <c r="D10" s="1">
        <v>2794</v>
      </c>
      <c r="E10" s="1">
        <v>29309</v>
      </c>
      <c r="F10" s="2">
        <v>45978</v>
      </c>
    </row>
    <row r="11" spans="1:6" x14ac:dyDescent="0.25">
      <c r="A11">
        <v>2020</v>
      </c>
      <c r="B11" t="s">
        <v>55</v>
      </c>
      <c r="C11" t="s">
        <v>10</v>
      </c>
      <c r="D11" s="1">
        <v>2531</v>
      </c>
      <c r="E11" s="1">
        <v>27020</v>
      </c>
      <c r="F11" s="2">
        <v>42820</v>
      </c>
    </row>
    <row r="12" spans="1:6" x14ac:dyDescent="0.25">
      <c r="A12">
        <v>2020</v>
      </c>
      <c r="B12" t="s">
        <v>55</v>
      </c>
      <c r="C12" t="s">
        <v>11</v>
      </c>
      <c r="D12" s="1">
        <v>2818</v>
      </c>
      <c r="E12" s="1">
        <v>24933</v>
      </c>
      <c r="F12" s="2">
        <v>52259</v>
      </c>
    </row>
    <row r="13" spans="1:6" x14ac:dyDescent="0.25">
      <c r="A13">
        <v>2020</v>
      </c>
      <c r="B13" t="s">
        <v>55</v>
      </c>
      <c r="C13" t="s">
        <v>12</v>
      </c>
      <c r="D13" s="1">
        <v>2302</v>
      </c>
      <c r="E13" s="1">
        <v>20872</v>
      </c>
      <c r="F13" s="2">
        <v>50732</v>
      </c>
    </row>
    <row r="14" spans="1:6" x14ac:dyDescent="0.25">
      <c r="A14">
        <v>2020</v>
      </c>
      <c r="B14" t="s">
        <v>55</v>
      </c>
      <c r="C14" t="s">
        <v>13</v>
      </c>
      <c r="D14" s="1">
        <v>2911</v>
      </c>
      <c r="E14" s="1">
        <v>22868</v>
      </c>
      <c r="F14" s="2">
        <v>45588</v>
      </c>
    </row>
    <row r="15" spans="1:6" x14ac:dyDescent="0.25">
      <c r="A15">
        <v>2020</v>
      </c>
      <c r="B15" t="s">
        <v>55</v>
      </c>
      <c r="C15" t="s">
        <v>14</v>
      </c>
      <c r="D15" s="1">
        <v>2613</v>
      </c>
      <c r="E15" s="1">
        <v>18607</v>
      </c>
      <c r="F15" s="2">
        <v>47721</v>
      </c>
    </row>
    <row r="16" spans="1:6" x14ac:dyDescent="0.25">
      <c r="A16">
        <v>2020</v>
      </c>
      <c r="B16" t="s">
        <v>55</v>
      </c>
      <c r="C16" t="s">
        <v>15</v>
      </c>
      <c r="D16" s="1">
        <v>1632</v>
      </c>
      <c r="E16" s="1">
        <v>16061</v>
      </c>
      <c r="F16" s="2">
        <v>54605</v>
      </c>
    </row>
    <row r="17" spans="1:6" x14ac:dyDescent="0.25">
      <c r="A17">
        <v>2020</v>
      </c>
      <c r="B17" t="s">
        <v>55</v>
      </c>
      <c r="C17" t="s">
        <v>16</v>
      </c>
      <c r="D17" s="1">
        <v>3143</v>
      </c>
      <c r="E17" s="1">
        <v>37751</v>
      </c>
      <c r="F17" s="2">
        <v>86727</v>
      </c>
    </row>
    <row r="18" spans="1:6" x14ac:dyDescent="0.25">
      <c r="A18">
        <v>2020</v>
      </c>
      <c r="B18" t="s">
        <v>55</v>
      </c>
      <c r="C18" t="s">
        <v>17</v>
      </c>
      <c r="D18" s="1">
        <v>1581</v>
      </c>
      <c r="E18" s="1">
        <v>7787</v>
      </c>
      <c r="F18" s="2">
        <v>41422</v>
      </c>
    </row>
    <row r="19" spans="1:6" x14ac:dyDescent="0.25">
      <c r="A19">
        <v>2020</v>
      </c>
      <c r="B19" t="s">
        <v>55</v>
      </c>
      <c r="C19" t="s">
        <v>18</v>
      </c>
      <c r="D19">
        <v>720</v>
      </c>
      <c r="E19" s="1">
        <v>7112</v>
      </c>
      <c r="F19" s="2">
        <v>46887</v>
      </c>
    </row>
    <row r="20" spans="1:6" x14ac:dyDescent="0.25">
      <c r="A20">
        <v>2020</v>
      </c>
      <c r="B20" t="s">
        <v>55</v>
      </c>
      <c r="C20" t="s">
        <v>19</v>
      </c>
      <c r="D20">
        <v>999</v>
      </c>
      <c r="E20" s="1">
        <v>11134</v>
      </c>
      <c r="F20" s="2">
        <v>64628</v>
      </c>
    </row>
    <row r="21" spans="1:6" x14ac:dyDescent="0.25">
      <c r="A21">
        <v>2020</v>
      </c>
      <c r="B21" t="s">
        <v>55</v>
      </c>
      <c r="C21" t="s">
        <v>20</v>
      </c>
      <c r="D21" s="1">
        <v>3574</v>
      </c>
      <c r="E21" s="1">
        <v>34897</v>
      </c>
      <c r="F21" s="2">
        <v>43309</v>
      </c>
    </row>
    <row r="22" spans="1:6" x14ac:dyDescent="0.25">
      <c r="A22">
        <v>2020</v>
      </c>
      <c r="B22" t="s">
        <v>55</v>
      </c>
      <c r="C22" t="s">
        <v>21</v>
      </c>
      <c r="D22" s="1">
        <v>3175</v>
      </c>
      <c r="E22" s="1">
        <v>28204</v>
      </c>
      <c r="F22" s="2">
        <v>51276</v>
      </c>
    </row>
    <row r="23" spans="1:6" x14ac:dyDescent="0.25">
      <c r="A23">
        <v>2020</v>
      </c>
      <c r="B23" t="s">
        <v>55</v>
      </c>
      <c r="C23" t="s">
        <v>22</v>
      </c>
      <c r="D23" s="1">
        <v>2070</v>
      </c>
      <c r="E23" s="1">
        <v>14561</v>
      </c>
      <c r="F23" s="2">
        <v>50525</v>
      </c>
    </row>
    <row r="24" spans="1:6" x14ac:dyDescent="0.25">
      <c r="A24">
        <v>2020</v>
      </c>
      <c r="B24" t="s">
        <v>55</v>
      </c>
      <c r="C24" t="s">
        <v>23</v>
      </c>
      <c r="D24" s="1">
        <v>2123</v>
      </c>
      <c r="E24" s="1">
        <v>16963</v>
      </c>
      <c r="F24" s="2">
        <v>46677</v>
      </c>
    </row>
    <row r="25" spans="1:6" x14ac:dyDescent="0.25">
      <c r="A25">
        <v>2020</v>
      </c>
      <c r="B25" t="s">
        <v>55</v>
      </c>
      <c r="C25" t="s">
        <v>24</v>
      </c>
      <c r="D25" s="1">
        <v>1847</v>
      </c>
      <c r="E25" s="1">
        <v>12449</v>
      </c>
      <c r="F25" s="2">
        <v>65945</v>
      </c>
    </row>
    <row r="26" spans="1:6" x14ac:dyDescent="0.25">
      <c r="A26">
        <v>2020</v>
      </c>
      <c r="B26" t="s">
        <v>55</v>
      </c>
      <c r="C26" t="s">
        <v>25</v>
      </c>
      <c r="D26" s="1">
        <v>2469</v>
      </c>
      <c r="E26" s="1">
        <v>16054</v>
      </c>
      <c r="F26" s="2">
        <v>44449</v>
      </c>
    </row>
    <row r="27" spans="1:6" x14ac:dyDescent="0.25">
      <c r="A27">
        <v>2020</v>
      </c>
      <c r="B27" t="s">
        <v>55</v>
      </c>
      <c r="C27" t="s">
        <v>26</v>
      </c>
      <c r="D27">
        <v>598</v>
      </c>
      <c r="E27" s="1">
        <v>19509</v>
      </c>
      <c r="F27" s="2">
        <v>88060</v>
      </c>
    </row>
    <row r="28" spans="1:6" x14ac:dyDescent="0.25">
      <c r="A28">
        <v>2020</v>
      </c>
      <c r="B28" t="s">
        <v>55</v>
      </c>
      <c r="C28" t="s">
        <v>27</v>
      </c>
      <c r="D28">
        <v>350</v>
      </c>
      <c r="E28" s="1">
        <v>2671</v>
      </c>
      <c r="F28" s="2">
        <v>48051</v>
      </c>
    </row>
    <row r="29" spans="1:6" x14ac:dyDescent="0.25">
      <c r="A29">
        <v>2020</v>
      </c>
      <c r="B29" t="s">
        <v>55</v>
      </c>
      <c r="C29" t="s">
        <v>28</v>
      </c>
      <c r="D29">
        <v>999</v>
      </c>
      <c r="E29" s="1">
        <v>11868</v>
      </c>
      <c r="F29" s="2">
        <v>44634</v>
      </c>
    </row>
    <row r="30" spans="1:6" x14ac:dyDescent="0.25">
      <c r="A30">
        <v>2020</v>
      </c>
      <c r="B30" t="s">
        <v>55</v>
      </c>
      <c r="C30" t="s">
        <v>29</v>
      </c>
      <c r="D30" s="1">
        <v>2064</v>
      </c>
      <c r="E30" s="1">
        <v>30471</v>
      </c>
      <c r="F30" s="2">
        <v>65885</v>
      </c>
    </row>
    <row r="31" spans="1:6" x14ac:dyDescent="0.25">
      <c r="A31">
        <v>2020</v>
      </c>
      <c r="B31" t="s">
        <v>55</v>
      </c>
      <c r="C31" t="s">
        <v>30</v>
      </c>
      <c r="D31" s="1">
        <v>3335</v>
      </c>
      <c r="E31" s="1">
        <v>31214</v>
      </c>
      <c r="F31" s="2">
        <v>44384</v>
      </c>
    </row>
    <row r="32" spans="1:6" x14ac:dyDescent="0.25">
      <c r="A32">
        <v>2020</v>
      </c>
      <c r="B32" t="s">
        <v>55</v>
      </c>
      <c r="C32" t="s">
        <v>31</v>
      </c>
      <c r="D32" s="1">
        <v>3428</v>
      </c>
      <c r="E32" s="1">
        <v>29560</v>
      </c>
      <c r="F32" s="2">
        <v>42720</v>
      </c>
    </row>
    <row r="33" spans="1:6" x14ac:dyDescent="0.25">
      <c r="A33">
        <v>2020</v>
      </c>
      <c r="B33" t="s">
        <v>55</v>
      </c>
      <c r="C33" t="s">
        <v>32</v>
      </c>
      <c r="D33" s="1">
        <v>1830</v>
      </c>
      <c r="E33" s="1">
        <v>19954</v>
      </c>
      <c r="F33" s="2">
        <v>92355</v>
      </c>
    </row>
    <row r="34" spans="1:6" x14ac:dyDescent="0.25">
      <c r="A34">
        <v>2020</v>
      </c>
      <c r="B34" t="s">
        <v>55</v>
      </c>
      <c r="C34" t="s">
        <v>33</v>
      </c>
      <c r="D34" s="1">
        <v>2541</v>
      </c>
      <c r="E34" s="1">
        <v>25841</v>
      </c>
      <c r="F34" s="2">
        <v>51404</v>
      </c>
    </row>
    <row r="35" spans="1:6" x14ac:dyDescent="0.25">
      <c r="A35">
        <v>2020</v>
      </c>
      <c r="B35" t="s">
        <v>55</v>
      </c>
      <c r="C35" t="s">
        <v>34</v>
      </c>
      <c r="D35" s="1">
        <v>4355</v>
      </c>
      <c r="E35" s="1">
        <v>40722</v>
      </c>
      <c r="F35" s="2">
        <v>90660</v>
      </c>
    </row>
    <row r="36" spans="1:6" x14ac:dyDescent="0.25">
      <c r="A36">
        <v>2020</v>
      </c>
      <c r="B36" t="s">
        <v>55</v>
      </c>
      <c r="C36" t="s">
        <v>35</v>
      </c>
      <c r="D36" s="1">
        <v>4739</v>
      </c>
      <c r="E36" s="1">
        <v>54360</v>
      </c>
      <c r="F36" s="2">
        <v>40689</v>
      </c>
    </row>
    <row r="37" spans="1:6" x14ac:dyDescent="0.25">
      <c r="A37">
        <v>2020</v>
      </c>
      <c r="B37" t="s">
        <v>55</v>
      </c>
      <c r="C37" t="s">
        <v>36</v>
      </c>
      <c r="D37" s="1">
        <v>3629</v>
      </c>
      <c r="E37" s="1">
        <v>47789</v>
      </c>
      <c r="F37" s="2">
        <v>61949</v>
      </c>
    </row>
    <row r="38" spans="1:6" x14ac:dyDescent="0.25">
      <c r="A38">
        <v>2020</v>
      </c>
      <c r="B38" t="s">
        <v>55</v>
      </c>
      <c r="C38" t="s">
        <v>37</v>
      </c>
      <c r="D38">
        <v>205</v>
      </c>
      <c r="E38" s="1">
        <v>1128</v>
      </c>
      <c r="F38" s="2">
        <v>42071</v>
      </c>
    </row>
    <row r="39" spans="1:6" x14ac:dyDescent="0.25">
      <c r="A39">
        <v>2020</v>
      </c>
      <c r="B39" t="s">
        <v>55</v>
      </c>
      <c r="C39" t="s">
        <v>38</v>
      </c>
      <c r="D39" s="1">
        <v>1375</v>
      </c>
      <c r="E39" s="1">
        <v>12442</v>
      </c>
      <c r="F39" s="2">
        <v>44990</v>
      </c>
    </row>
    <row r="40" spans="1:6" x14ac:dyDescent="0.25">
      <c r="A40">
        <v>2020</v>
      </c>
      <c r="B40" t="s">
        <v>55</v>
      </c>
      <c r="C40" t="s">
        <v>39</v>
      </c>
      <c r="D40" s="1">
        <v>1099</v>
      </c>
      <c r="E40" s="1">
        <v>7137</v>
      </c>
      <c r="F40" s="2">
        <v>45582</v>
      </c>
    </row>
    <row r="41" spans="1:6" x14ac:dyDescent="0.25">
      <c r="A41">
        <v>2020</v>
      </c>
      <c r="B41" t="s">
        <v>55</v>
      </c>
      <c r="C41" t="s">
        <v>40</v>
      </c>
      <c r="D41" s="1">
        <v>1130</v>
      </c>
      <c r="E41" s="1">
        <v>11134</v>
      </c>
      <c r="F41" s="2">
        <v>48930</v>
      </c>
    </row>
    <row r="42" spans="1:6" x14ac:dyDescent="0.25">
      <c r="A42">
        <v>2020</v>
      </c>
      <c r="B42" t="s">
        <v>55</v>
      </c>
      <c r="C42" t="s">
        <v>41</v>
      </c>
      <c r="D42" s="1">
        <v>19698</v>
      </c>
      <c r="E42" s="1">
        <v>249859</v>
      </c>
      <c r="F42" s="2">
        <v>117086</v>
      </c>
    </row>
    <row r="43" spans="1:6" x14ac:dyDescent="0.25">
      <c r="A43">
        <v>2020</v>
      </c>
      <c r="B43" t="s">
        <v>55</v>
      </c>
      <c r="C43" t="s">
        <v>42</v>
      </c>
      <c r="D43" s="1">
        <v>1066</v>
      </c>
      <c r="E43" s="1">
        <v>14648</v>
      </c>
      <c r="F43" s="2">
        <v>65747</v>
      </c>
    </row>
    <row r="44" spans="1:6" x14ac:dyDescent="0.25">
      <c r="A44">
        <v>2020</v>
      </c>
      <c r="B44" t="s">
        <v>55</v>
      </c>
      <c r="C44" t="s">
        <v>43</v>
      </c>
      <c r="D44">
        <v>571</v>
      </c>
      <c r="E44" s="1">
        <v>4095</v>
      </c>
      <c r="F44" s="2">
        <v>41096</v>
      </c>
    </row>
    <row r="45" spans="1:6" x14ac:dyDescent="0.25">
      <c r="A45">
        <v>2020</v>
      </c>
      <c r="B45" t="s">
        <v>55</v>
      </c>
      <c r="C45" t="s">
        <v>44</v>
      </c>
      <c r="D45" s="1">
        <v>2073</v>
      </c>
      <c r="E45" s="1">
        <v>17603</v>
      </c>
      <c r="F45" s="2">
        <v>48671</v>
      </c>
    </row>
    <row r="46" spans="1:6" x14ac:dyDescent="0.25">
      <c r="A46">
        <v>2020</v>
      </c>
      <c r="B46" t="s">
        <v>55</v>
      </c>
      <c r="C46" t="s">
        <v>45</v>
      </c>
      <c r="D46" s="1">
        <v>6971</v>
      </c>
      <c r="E46" s="1">
        <v>101358</v>
      </c>
      <c r="F46" s="2">
        <v>36964</v>
      </c>
    </row>
    <row r="47" spans="1:6" x14ac:dyDescent="0.25">
      <c r="A47">
        <v>2020</v>
      </c>
      <c r="B47" t="s">
        <v>55</v>
      </c>
      <c r="C47" t="s">
        <v>46</v>
      </c>
      <c r="D47" s="1">
        <v>1117</v>
      </c>
      <c r="E47" s="1">
        <v>18455</v>
      </c>
      <c r="F47" s="2">
        <v>78059</v>
      </c>
    </row>
    <row r="48" spans="1:6" x14ac:dyDescent="0.25">
      <c r="A48">
        <v>2020</v>
      </c>
      <c r="B48" t="s">
        <v>55</v>
      </c>
      <c r="C48" t="s">
        <v>47</v>
      </c>
      <c r="D48" s="1">
        <v>2872</v>
      </c>
      <c r="E48" s="1">
        <v>30781</v>
      </c>
      <c r="F48" s="2">
        <v>41928</v>
      </c>
    </row>
    <row r="49" spans="1:6" x14ac:dyDescent="0.25">
      <c r="A49">
        <v>2020</v>
      </c>
      <c r="B49" t="s">
        <v>55</v>
      </c>
      <c r="C49" t="s">
        <v>48</v>
      </c>
      <c r="D49" s="1">
        <v>1440</v>
      </c>
      <c r="E49" s="1">
        <v>19091</v>
      </c>
      <c r="F49" s="2">
        <v>83063</v>
      </c>
    </row>
    <row r="50" spans="1:6" x14ac:dyDescent="0.25">
      <c r="A50">
        <v>2020</v>
      </c>
      <c r="B50" t="s">
        <v>51</v>
      </c>
      <c r="C50" t="s">
        <v>1</v>
      </c>
      <c r="D50" s="1">
        <v>10335</v>
      </c>
      <c r="E50" s="1">
        <v>92772</v>
      </c>
      <c r="F50" s="2">
        <v>59279</v>
      </c>
    </row>
    <row r="51" spans="1:6" x14ac:dyDescent="0.25">
      <c r="A51">
        <v>2020</v>
      </c>
      <c r="B51" t="s">
        <v>51</v>
      </c>
      <c r="C51" t="s">
        <v>2</v>
      </c>
      <c r="D51" s="1">
        <v>14006</v>
      </c>
      <c r="E51" s="1">
        <v>173852</v>
      </c>
      <c r="F51" s="2">
        <v>63056</v>
      </c>
    </row>
    <row r="52" spans="1:6" x14ac:dyDescent="0.25">
      <c r="A52">
        <v>2020</v>
      </c>
      <c r="B52" t="s">
        <v>51</v>
      </c>
      <c r="C52" t="s">
        <v>3</v>
      </c>
      <c r="D52" s="1">
        <v>7277</v>
      </c>
      <c r="E52" s="1">
        <v>53142</v>
      </c>
      <c r="F52" s="2">
        <v>52247</v>
      </c>
    </row>
    <row r="53" spans="1:6" x14ac:dyDescent="0.25">
      <c r="A53">
        <v>2020</v>
      </c>
      <c r="B53" t="s">
        <v>51</v>
      </c>
      <c r="C53" t="s">
        <v>4</v>
      </c>
      <c r="D53" s="1">
        <v>86322</v>
      </c>
      <c r="E53" s="1">
        <v>855879</v>
      </c>
      <c r="F53" s="2">
        <v>76740</v>
      </c>
    </row>
    <row r="54" spans="1:6" x14ac:dyDescent="0.25">
      <c r="A54">
        <v>2020</v>
      </c>
      <c r="B54" t="s">
        <v>51</v>
      </c>
      <c r="C54" t="s">
        <v>5</v>
      </c>
      <c r="D54" s="1">
        <v>21025</v>
      </c>
      <c r="E54" s="1">
        <v>174730</v>
      </c>
      <c r="F54" s="2">
        <v>68209</v>
      </c>
    </row>
    <row r="55" spans="1:6" x14ac:dyDescent="0.25">
      <c r="A55">
        <v>2020</v>
      </c>
      <c r="B55" t="s">
        <v>51</v>
      </c>
      <c r="C55" t="s">
        <v>6</v>
      </c>
      <c r="D55" s="1">
        <v>9415</v>
      </c>
      <c r="E55" s="1">
        <v>56915</v>
      </c>
      <c r="F55" s="2">
        <v>75591</v>
      </c>
    </row>
    <row r="56" spans="1:6" x14ac:dyDescent="0.25">
      <c r="A56">
        <v>2020</v>
      </c>
      <c r="B56" t="s">
        <v>51</v>
      </c>
      <c r="C56" t="s">
        <v>7</v>
      </c>
      <c r="D56" s="1">
        <v>3106</v>
      </c>
      <c r="E56" s="1">
        <v>22403</v>
      </c>
      <c r="F56" s="2">
        <v>64977</v>
      </c>
    </row>
    <row r="57" spans="1:6" x14ac:dyDescent="0.25">
      <c r="A57">
        <v>2020</v>
      </c>
      <c r="B57" t="s">
        <v>51</v>
      </c>
      <c r="C57" t="s">
        <v>8</v>
      </c>
      <c r="D57" s="1">
        <v>76308</v>
      </c>
      <c r="E57" s="1">
        <v>561991</v>
      </c>
      <c r="F57" s="2">
        <v>55910</v>
      </c>
    </row>
    <row r="58" spans="1:6" x14ac:dyDescent="0.25">
      <c r="A58">
        <v>2020</v>
      </c>
      <c r="B58" t="s">
        <v>51</v>
      </c>
      <c r="C58" t="s">
        <v>9</v>
      </c>
      <c r="D58" s="1">
        <v>22906</v>
      </c>
      <c r="E58" s="1">
        <v>200710</v>
      </c>
      <c r="F58" s="2">
        <v>66214</v>
      </c>
    </row>
    <row r="59" spans="1:6" x14ac:dyDescent="0.25">
      <c r="A59">
        <v>2020</v>
      </c>
      <c r="B59" t="s">
        <v>51</v>
      </c>
      <c r="C59" t="s">
        <v>10</v>
      </c>
      <c r="D59" s="1">
        <v>9159</v>
      </c>
      <c r="E59" s="1">
        <v>53385</v>
      </c>
      <c r="F59" s="2">
        <v>48649</v>
      </c>
    </row>
    <row r="60" spans="1:6" x14ac:dyDescent="0.25">
      <c r="A60">
        <v>2020</v>
      </c>
      <c r="B60" t="s">
        <v>51</v>
      </c>
      <c r="C60" t="s">
        <v>11</v>
      </c>
      <c r="D60" s="1">
        <v>32538</v>
      </c>
      <c r="E60" s="1">
        <v>216664</v>
      </c>
      <c r="F60" s="2">
        <v>76581</v>
      </c>
    </row>
    <row r="61" spans="1:6" x14ac:dyDescent="0.25">
      <c r="A61">
        <v>2020</v>
      </c>
      <c r="B61" t="s">
        <v>51</v>
      </c>
      <c r="C61" t="s">
        <v>12</v>
      </c>
      <c r="D61" s="1">
        <v>15617</v>
      </c>
      <c r="E61" s="1">
        <v>144001</v>
      </c>
      <c r="F61" s="2">
        <v>62619</v>
      </c>
    </row>
    <row r="62" spans="1:6" x14ac:dyDescent="0.25">
      <c r="A62">
        <v>2020</v>
      </c>
      <c r="B62" t="s">
        <v>51</v>
      </c>
      <c r="C62" t="s">
        <v>13</v>
      </c>
      <c r="D62" s="1">
        <v>9434</v>
      </c>
      <c r="E62" s="1">
        <v>76561</v>
      </c>
      <c r="F62" s="2">
        <v>61831</v>
      </c>
    </row>
    <row r="63" spans="1:6" x14ac:dyDescent="0.25">
      <c r="A63">
        <v>2020</v>
      </c>
      <c r="B63" t="s">
        <v>51</v>
      </c>
      <c r="C63" t="s">
        <v>14</v>
      </c>
      <c r="D63" s="1">
        <v>7355</v>
      </c>
      <c r="E63" s="1">
        <v>63118</v>
      </c>
      <c r="F63" s="2">
        <v>59126</v>
      </c>
    </row>
    <row r="64" spans="1:6" x14ac:dyDescent="0.25">
      <c r="A64">
        <v>2020</v>
      </c>
      <c r="B64" t="s">
        <v>51</v>
      </c>
      <c r="C64" t="s">
        <v>15</v>
      </c>
      <c r="D64" s="1">
        <v>9832</v>
      </c>
      <c r="E64" s="1">
        <v>77924</v>
      </c>
      <c r="F64" s="2">
        <v>58484</v>
      </c>
    </row>
    <row r="65" spans="1:6" x14ac:dyDescent="0.25">
      <c r="A65">
        <v>2020</v>
      </c>
      <c r="B65" t="s">
        <v>51</v>
      </c>
      <c r="C65" t="s">
        <v>16</v>
      </c>
      <c r="D65" s="1">
        <v>11349</v>
      </c>
      <c r="E65" s="1">
        <v>121521</v>
      </c>
      <c r="F65" s="2">
        <v>65354</v>
      </c>
    </row>
    <row r="66" spans="1:6" x14ac:dyDescent="0.25">
      <c r="A66">
        <v>2020</v>
      </c>
      <c r="B66" t="s">
        <v>51</v>
      </c>
      <c r="C66" t="s">
        <v>17</v>
      </c>
      <c r="D66" s="1">
        <v>5732</v>
      </c>
      <c r="E66" s="1">
        <v>30344</v>
      </c>
      <c r="F66" s="2">
        <v>55607</v>
      </c>
    </row>
    <row r="67" spans="1:6" x14ac:dyDescent="0.25">
      <c r="A67">
        <v>2020</v>
      </c>
      <c r="B67" t="s">
        <v>51</v>
      </c>
      <c r="C67" t="s">
        <v>18</v>
      </c>
      <c r="D67" s="1">
        <v>16346</v>
      </c>
      <c r="E67" s="1">
        <v>160039</v>
      </c>
      <c r="F67" s="2">
        <v>70642</v>
      </c>
    </row>
    <row r="68" spans="1:6" x14ac:dyDescent="0.25">
      <c r="A68">
        <v>2020</v>
      </c>
      <c r="B68" t="s">
        <v>51</v>
      </c>
      <c r="C68" t="s">
        <v>19</v>
      </c>
      <c r="D68" s="1">
        <v>21102</v>
      </c>
      <c r="E68" s="1">
        <v>152366</v>
      </c>
      <c r="F68" s="2">
        <v>84958</v>
      </c>
    </row>
    <row r="69" spans="1:6" x14ac:dyDescent="0.25">
      <c r="A69">
        <v>2020</v>
      </c>
      <c r="B69" t="s">
        <v>51</v>
      </c>
      <c r="C69" t="s">
        <v>20</v>
      </c>
      <c r="D69" s="1">
        <v>21646</v>
      </c>
      <c r="E69" s="1">
        <v>164028</v>
      </c>
      <c r="F69" s="2">
        <v>67631</v>
      </c>
    </row>
    <row r="70" spans="1:6" x14ac:dyDescent="0.25">
      <c r="A70">
        <v>2020</v>
      </c>
      <c r="B70" t="s">
        <v>51</v>
      </c>
      <c r="C70" t="s">
        <v>21</v>
      </c>
      <c r="D70" s="1">
        <v>16952</v>
      </c>
      <c r="E70" s="1">
        <v>123866</v>
      </c>
      <c r="F70" s="2">
        <v>72942</v>
      </c>
    </row>
    <row r="71" spans="1:6" x14ac:dyDescent="0.25">
      <c r="A71">
        <v>2020</v>
      </c>
      <c r="B71" t="s">
        <v>51</v>
      </c>
      <c r="C71" t="s">
        <v>22</v>
      </c>
      <c r="D71" s="1">
        <v>5839</v>
      </c>
      <c r="E71" s="1">
        <v>43888</v>
      </c>
      <c r="F71" s="2">
        <v>53779</v>
      </c>
    </row>
    <row r="72" spans="1:6" x14ac:dyDescent="0.25">
      <c r="A72">
        <v>2020</v>
      </c>
      <c r="B72" t="s">
        <v>51</v>
      </c>
      <c r="C72" t="s">
        <v>23</v>
      </c>
      <c r="D72" s="1">
        <v>15735</v>
      </c>
      <c r="E72" s="1">
        <v>126375</v>
      </c>
      <c r="F72" s="2">
        <v>64664</v>
      </c>
    </row>
    <row r="73" spans="1:6" x14ac:dyDescent="0.25">
      <c r="A73">
        <v>2020</v>
      </c>
      <c r="B73" t="s">
        <v>51</v>
      </c>
      <c r="C73" t="s">
        <v>24</v>
      </c>
      <c r="D73" s="1">
        <v>6813</v>
      </c>
      <c r="E73" s="1">
        <v>30793</v>
      </c>
      <c r="F73" s="2">
        <v>55897</v>
      </c>
    </row>
    <row r="74" spans="1:6" x14ac:dyDescent="0.25">
      <c r="A74">
        <v>2020</v>
      </c>
      <c r="B74" t="s">
        <v>51</v>
      </c>
      <c r="C74" t="s">
        <v>25</v>
      </c>
      <c r="D74" s="1">
        <v>7000</v>
      </c>
      <c r="E74" s="1">
        <v>55249</v>
      </c>
      <c r="F74" s="2">
        <v>56548</v>
      </c>
    </row>
    <row r="75" spans="1:6" x14ac:dyDescent="0.25">
      <c r="A75">
        <v>2020</v>
      </c>
      <c r="B75" t="s">
        <v>51</v>
      </c>
      <c r="C75" t="s">
        <v>26</v>
      </c>
      <c r="D75" s="1">
        <v>5757</v>
      </c>
      <c r="E75" s="1">
        <v>93450</v>
      </c>
      <c r="F75" s="2">
        <v>67902</v>
      </c>
    </row>
    <row r="76" spans="1:6" x14ac:dyDescent="0.25">
      <c r="A76">
        <v>2020</v>
      </c>
      <c r="B76" t="s">
        <v>51</v>
      </c>
      <c r="C76" t="s">
        <v>27</v>
      </c>
      <c r="D76" s="1">
        <v>4901</v>
      </c>
      <c r="E76" s="1">
        <v>27866</v>
      </c>
      <c r="F76" s="2">
        <v>68870</v>
      </c>
    </row>
    <row r="77" spans="1:6" x14ac:dyDescent="0.25">
      <c r="A77">
        <v>2020</v>
      </c>
      <c r="B77" t="s">
        <v>51</v>
      </c>
      <c r="C77" t="s">
        <v>28</v>
      </c>
      <c r="D77" s="1">
        <v>22711</v>
      </c>
      <c r="E77" s="1">
        <v>151469</v>
      </c>
      <c r="F77" s="2">
        <v>77924</v>
      </c>
    </row>
    <row r="78" spans="1:6" x14ac:dyDescent="0.25">
      <c r="A78">
        <v>2020</v>
      </c>
      <c r="B78" t="s">
        <v>51</v>
      </c>
      <c r="C78" t="s">
        <v>29</v>
      </c>
      <c r="D78" s="1">
        <v>5485</v>
      </c>
      <c r="E78" s="1">
        <v>48577</v>
      </c>
      <c r="F78" s="2">
        <v>53439</v>
      </c>
    </row>
    <row r="79" spans="1:6" x14ac:dyDescent="0.25">
      <c r="A79">
        <v>2020</v>
      </c>
      <c r="B79" t="s">
        <v>51</v>
      </c>
      <c r="C79" t="s">
        <v>30</v>
      </c>
      <c r="D79" s="1">
        <v>50929</v>
      </c>
      <c r="E79" s="1">
        <v>361821</v>
      </c>
      <c r="F79" s="2">
        <v>78199</v>
      </c>
    </row>
    <row r="80" spans="1:6" x14ac:dyDescent="0.25">
      <c r="A80">
        <v>2020</v>
      </c>
      <c r="B80" t="s">
        <v>51</v>
      </c>
      <c r="C80" t="s">
        <v>31</v>
      </c>
      <c r="D80" s="1">
        <v>29231</v>
      </c>
      <c r="E80" s="1">
        <v>229369</v>
      </c>
      <c r="F80" s="2">
        <v>59177</v>
      </c>
    </row>
    <row r="81" spans="1:6" x14ac:dyDescent="0.25">
      <c r="A81">
        <v>2020</v>
      </c>
      <c r="B81" t="s">
        <v>51</v>
      </c>
      <c r="C81" t="s">
        <v>32</v>
      </c>
      <c r="D81" s="1">
        <v>3669</v>
      </c>
      <c r="E81" s="1">
        <v>25364</v>
      </c>
      <c r="F81" s="2">
        <v>66729</v>
      </c>
    </row>
    <row r="82" spans="1:6" x14ac:dyDescent="0.25">
      <c r="A82">
        <v>2020</v>
      </c>
      <c r="B82" t="s">
        <v>51</v>
      </c>
      <c r="C82" t="s">
        <v>33</v>
      </c>
      <c r="D82" s="1">
        <v>23650</v>
      </c>
      <c r="E82" s="1">
        <v>218531</v>
      </c>
      <c r="F82" s="2">
        <v>65104</v>
      </c>
    </row>
    <row r="83" spans="1:6" x14ac:dyDescent="0.25">
      <c r="A83">
        <v>2020</v>
      </c>
      <c r="B83" t="s">
        <v>51</v>
      </c>
      <c r="C83" t="s">
        <v>34</v>
      </c>
      <c r="D83" s="1">
        <v>9855</v>
      </c>
      <c r="E83" s="1">
        <v>78772</v>
      </c>
      <c r="F83" s="2">
        <v>55099</v>
      </c>
    </row>
    <row r="84" spans="1:6" x14ac:dyDescent="0.25">
      <c r="A84">
        <v>2020</v>
      </c>
      <c r="B84" t="s">
        <v>51</v>
      </c>
      <c r="C84" t="s">
        <v>35</v>
      </c>
      <c r="D84" s="1">
        <v>14899</v>
      </c>
      <c r="E84" s="1">
        <v>107568</v>
      </c>
      <c r="F84" s="2">
        <v>66876</v>
      </c>
    </row>
    <row r="85" spans="1:6" x14ac:dyDescent="0.25">
      <c r="A85">
        <v>2020</v>
      </c>
      <c r="B85" t="s">
        <v>51</v>
      </c>
      <c r="C85" t="s">
        <v>36</v>
      </c>
      <c r="D85" s="1">
        <v>29345</v>
      </c>
      <c r="E85" s="1">
        <v>241570</v>
      </c>
      <c r="F85" s="2">
        <v>70639</v>
      </c>
    </row>
    <row r="86" spans="1:6" x14ac:dyDescent="0.25">
      <c r="A86">
        <v>2020</v>
      </c>
      <c r="B86" t="s">
        <v>51</v>
      </c>
      <c r="C86" t="s">
        <v>37</v>
      </c>
      <c r="D86" s="1">
        <v>3878</v>
      </c>
      <c r="E86" s="1">
        <v>18924</v>
      </c>
      <c r="F86" s="2">
        <v>66955</v>
      </c>
    </row>
    <row r="87" spans="1:6" x14ac:dyDescent="0.25">
      <c r="A87">
        <v>2020</v>
      </c>
      <c r="B87" t="s">
        <v>51</v>
      </c>
      <c r="C87" t="s">
        <v>38</v>
      </c>
      <c r="D87" s="1">
        <v>13348</v>
      </c>
      <c r="E87" s="1">
        <v>103647</v>
      </c>
      <c r="F87" s="2">
        <v>57906</v>
      </c>
    </row>
    <row r="88" spans="1:6" x14ac:dyDescent="0.25">
      <c r="A88">
        <v>2020</v>
      </c>
      <c r="B88" t="s">
        <v>51</v>
      </c>
      <c r="C88" t="s">
        <v>39</v>
      </c>
      <c r="D88" s="1">
        <v>3954</v>
      </c>
      <c r="E88" s="1">
        <v>24410</v>
      </c>
      <c r="F88" s="2">
        <v>54005</v>
      </c>
    </row>
    <row r="89" spans="1:6" x14ac:dyDescent="0.25">
      <c r="A89">
        <v>2020</v>
      </c>
      <c r="B89" t="s">
        <v>51</v>
      </c>
      <c r="C89" t="s">
        <v>40</v>
      </c>
      <c r="D89" s="1">
        <v>12894</v>
      </c>
      <c r="E89" s="1">
        <v>130050</v>
      </c>
      <c r="F89" s="2">
        <v>62259</v>
      </c>
    </row>
    <row r="90" spans="1:6" x14ac:dyDescent="0.25">
      <c r="A90">
        <v>2020</v>
      </c>
      <c r="B90" t="s">
        <v>51</v>
      </c>
      <c r="C90" t="s">
        <v>41</v>
      </c>
      <c r="D90" s="1">
        <v>55014</v>
      </c>
      <c r="E90" s="1">
        <v>737125</v>
      </c>
      <c r="F90" s="2">
        <v>68929</v>
      </c>
    </row>
    <row r="91" spans="1:6" x14ac:dyDescent="0.25">
      <c r="A91">
        <v>2020</v>
      </c>
      <c r="B91" t="s">
        <v>51</v>
      </c>
      <c r="C91" t="s">
        <v>42</v>
      </c>
      <c r="D91" s="1">
        <v>12932</v>
      </c>
      <c r="E91" s="1">
        <v>115416</v>
      </c>
      <c r="F91" s="2">
        <v>57474</v>
      </c>
    </row>
    <row r="92" spans="1:6" x14ac:dyDescent="0.25">
      <c r="A92">
        <v>2020</v>
      </c>
      <c r="B92" t="s">
        <v>51</v>
      </c>
      <c r="C92" t="s">
        <v>43</v>
      </c>
      <c r="D92" s="1">
        <v>2839</v>
      </c>
      <c r="E92" s="1">
        <v>14269</v>
      </c>
      <c r="F92" s="2">
        <v>55130</v>
      </c>
    </row>
    <row r="93" spans="1:6" x14ac:dyDescent="0.25">
      <c r="A93">
        <v>2020</v>
      </c>
      <c r="B93" t="s">
        <v>51</v>
      </c>
      <c r="C93" t="s">
        <v>44</v>
      </c>
      <c r="D93" s="1">
        <v>21412</v>
      </c>
      <c r="E93" s="1">
        <v>201137</v>
      </c>
      <c r="F93" s="2">
        <v>63521</v>
      </c>
    </row>
    <row r="94" spans="1:6" x14ac:dyDescent="0.25">
      <c r="A94">
        <v>2020</v>
      </c>
      <c r="B94" t="s">
        <v>51</v>
      </c>
      <c r="C94" t="s">
        <v>45</v>
      </c>
      <c r="D94" s="1">
        <v>27072</v>
      </c>
      <c r="E94" s="1">
        <v>199964</v>
      </c>
      <c r="F94" s="2">
        <v>69827</v>
      </c>
    </row>
    <row r="95" spans="1:6" x14ac:dyDescent="0.25">
      <c r="A95">
        <v>2020</v>
      </c>
      <c r="B95" t="s">
        <v>51</v>
      </c>
      <c r="C95" t="s">
        <v>46</v>
      </c>
      <c r="D95" s="1">
        <v>4300</v>
      </c>
      <c r="E95" s="1">
        <v>29583</v>
      </c>
      <c r="F95" s="2">
        <v>60489</v>
      </c>
    </row>
    <row r="96" spans="1:6" x14ac:dyDescent="0.25">
      <c r="A96">
        <v>2020</v>
      </c>
      <c r="B96" t="s">
        <v>51</v>
      </c>
      <c r="C96" t="s">
        <v>47</v>
      </c>
      <c r="D96" s="1">
        <v>14760</v>
      </c>
      <c r="E96" s="1">
        <v>123846</v>
      </c>
      <c r="F96" s="2">
        <v>66423</v>
      </c>
    </row>
    <row r="97" spans="1:6" x14ac:dyDescent="0.25">
      <c r="A97">
        <v>2020</v>
      </c>
      <c r="B97" t="s">
        <v>51</v>
      </c>
      <c r="C97" t="s">
        <v>48</v>
      </c>
      <c r="D97" s="1">
        <v>3478</v>
      </c>
      <c r="E97" s="1">
        <v>21200</v>
      </c>
      <c r="F97" s="2">
        <v>56640</v>
      </c>
    </row>
    <row r="98" spans="1:6" x14ac:dyDescent="0.25">
      <c r="A98">
        <v>2020</v>
      </c>
      <c r="B98" t="s">
        <v>52</v>
      </c>
      <c r="C98" t="s">
        <v>1</v>
      </c>
      <c r="D98" s="1">
        <v>5773</v>
      </c>
      <c r="E98" s="1">
        <v>258328</v>
      </c>
      <c r="F98" s="2">
        <v>60387</v>
      </c>
    </row>
    <row r="99" spans="1:6" x14ac:dyDescent="0.25">
      <c r="A99">
        <v>2020</v>
      </c>
      <c r="B99" t="s">
        <v>52</v>
      </c>
      <c r="C99" t="s">
        <v>2</v>
      </c>
      <c r="D99" s="1">
        <v>5213</v>
      </c>
      <c r="E99" s="1">
        <v>177110</v>
      </c>
      <c r="F99" s="2">
        <v>82375</v>
      </c>
    </row>
    <row r="100" spans="1:6" x14ac:dyDescent="0.25">
      <c r="A100">
        <v>2020</v>
      </c>
      <c r="B100" t="s">
        <v>52</v>
      </c>
      <c r="C100" t="s">
        <v>3</v>
      </c>
      <c r="D100" s="1">
        <v>2961</v>
      </c>
      <c r="E100" s="1">
        <v>154922</v>
      </c>
      <c r="F100" s="2">
        <v>51570</v>
      </c>
    </row>
    <row r="101" spans="1:6" x14ac:dyDescent="0.25">
      <c r="A101">
        <v>2020</v>
      </c>
      <c r="B101" t="s">
        <v>52</v>
      </c>
      <c r="C101" t="s">
        <v>4</v>
      </c>
      <c r="D101" s="1">
        <v>44156</v>
      </c>
      <c r="E101" s="1">
        <v>1263780</v>
      </c>
      <c r="F101" s="2">
        <v>109888</v>
      </c>
    </row>
    <row r="102" spans="1:6" x14ac:dyDescent="0.25">
      <c r="A102">
        <v>2020</v>
      </c>
      <c r="B102" t="s">
        <v>52</v>
      </c>
      <c r="C102" t="s">
        <v>5</v>
      </c>
      <c r="D102" s="1">
        <v>5888</v>
      </c>
      <c r="E102" s="1">
        <v>146473</v>
      </c>
      <c r="F102" s="2">
        <v>77207</v>
      </c>
    </row>
    <row r="103" spans="1:6" x14ac:dyDescent="0.25">
      <c r="A103">
        <v>2020</v>
      </c>
      <c r="B103" t="s">
        <v>52</v>
      </c>
      <c r="C103" t="s">
        <v>6</v>
      </c>
      <c r="D103" s="1">
        <v>4386</v>
      </c>
      <c r="E103" s="1">
        <v>153812</v>
      </c>
      <c r="F103" s="2">
        <v>87706</v>
      </c>
    </row>
    <row r="104" spans="1:6" x14ac:dyDescent="0.25">
      <c r="A104">
        <v>2020</v>
      </c>
      <c r="B104" t="s">
        <v>52</v>
      </c>
      <c r="C104" t="s">
        <v>7</v>
      </c>
      <c r="D104">
        <v>678</v>
      </c>
      <c r="E104" s="1">
        <v>25520</v>
      </c>
      <c r="F104" s="2">
        <v>68049</v>
      </c>
    </row>
    <row r="105" spans="1:6" x14ac:dyDescent="0.25">
      <c r="A105">
        <v>2020</v>
      </c>
      <c r="B105" t="s">
        <v>52</v>
      </c>
      <c r="C105" t="s">
        <v>8</v>
      </c>
      <c r="D105" s="1">
        <v>21275</v>
      </c>
      <c r="E105" s="1">
        <v>376070</v>
      </c>
      <c r="F105" s="2">
        <v>66758</v>
      </c>
    </row>
    <row r="106" spans="1:6" x14ac:dyDescent="0.25">
      <c r="A106">
        <v>2020</v>
      </c>
      <c r="B106" t="s">
        <v>52</v>
      </c>
      <c r="C106" t="s">
        <v>9</v>
      </c>
      <c r="D106" s="1">
        <v>10646</v>
      </c>
      <c r="E106" s="1">
        <v>382938</v>
      </c>
      <c r="F106" s="2">
        <v>60184</v>
      </c>
    </row>
    <row r="107" spans="1:6" x14ac:dyDescent="0.25">
      <c r="A107">
        <v>2020</v>
      </c>
      <c r="B107" t="s">
        <v>52</v>
      </c>
      <c r="C107" t="s">
        <v>10</v>
      </c>
      <c r="D107" s="1">
        <v>2886</v>
      </c>
      <c r="E107" s="1">
        <v>67700</v>
      </c>
      <c r="F107" s="2">
        <v>65603</v>
      </c>
    </row>
    <row r="108" spans="1:6" x14ac:dyDescent="0.25">
      <c r="A108">
        <v>2020</v>
      </c>
      <c r="B108" t="s">
        <v>52</v>
      </c>
      <c r="C108" t="s">
        <v>11</v>
      </c>
      <c r="D108" s="1">
        <v>18033</v>
      </c>
      <c r="E108" s="1">
        <v>554712</v>
      </c>
      <c r="F108" s="2">
        <v>74855</v>
      </c>
    </row>
    <row r="109" spans="1:6" x14ac:dyDescent="0.25">
      <c r="A109">
        <v>2020</v>
      </c>
      <c r="B109" t="s">
        <v>52</v>
      </c>
      <c r="C109" t="s">
        <v>12</v>
      </c>
      <c r="D109" s="1">
        <v>9255</v>
      </c>
      <c r="E109" s="1">
        <v>504460</v>
      </c>
      <c r="F109" s="2">
        <v>65092</v>
      </c>
    </row>
    <row r="110" spans="1:6" x14ac:dyDescent="0.25">
      <c r="A110">
        <v>2020</v>
      </c>
      <c r="B110" t="s">
        <v>52</v>
      </c>
      <c r="C110" t="s">
        <v>13</v>
      </c>
      <c r="D110" s="1">
        <v>4099</v>
      </c>
      <c r="E110" s="1">
        <v>216615</v>
      </c>
      <c r="F110" s="2">
        <v>63103</v>
      </c>
    </row>
    <row r="111" spans="1:6" x14ac:dyDescent="0.25">
      <c r="A111">
        <v>2020</v>
      </c>
      <c r="B111" t="s">
        <v>52</v>
      </c>
      <c r="C111" t="s">
        <v>14</v>
      </c>
      <c r="D111" s="1">
        <v>3109</v>
      </c>
      <c r="E111" s="1">
        <v>158784</v>
      </c>
      <c r="F111" s="2">
        <v>62958</v>
      </c>
    </row>
    <row r="112" spans="1:6" x14ac:dyDescent="0.25">
      <c r="A112">
        <v>2020</v>
      </c>
      <c r="B112" t="s">
        <v>52</v>
      </c>
      <c r="C112" t="s">
        <v>15</v>
      </c>
      <c r="D112" s="1">
        <v>4978</v>
      </c>
      <c r="E112" s="1">
        <v>235564</v>
      </c>
      <c r="F112" s="2">
        <v>62902</v>
      </c>
    </row>
    <row r="113" spans="1:6" x14ac:dyDescent="0.25">
      <c r="A113">
        <v>2020</v>
      </c>
      <c r="B113" t="s">
        <v>52</v>
      </c>
      <c r="C113" t="s">
        <v>16</v>
      </c>
      <c r="D113" s="1">
        <v>4501</v>
      </c>
      <c r="E113" s="1">
        <v>131430</v>
      </c>
      <c r="F113" s="2">
        <v>78183</v>
      </c>
    </row>
    <row r="114" spans="1:6" x14ac:dyDescent="0.25">
      <c r="A114">
        <v>2020</v>
      </c>
      <c r="B114" t="s">
        <v>52</v>
      </c>
      <c r="C114" t="s">
        <v>17</v>
      </c>
      <c r="D114" s="1">
        <v>1863</v>
      </c>
      <c r="E114" s="1">
        <v>50166</v>
      </c>
      <c r="F114" s="2">
        <v>61682</v>
      </c>
    </row>
    <row r="115" spans="1:6" x14ac:dyDescent="0.25">
      <c r="A115">
        <v>2020</v>
      </c>
      <c r="B115" t="s">
        <v>52</v>
      </c>
      <c r="C115" t="s">
        <v>18</v>
      </c>
      <c r="D115" s="1">
        <v>4168</v>
      </c>
      <c r="E115" s="1">
        <v>108500</v>
      </c>
      <c r="F115" s="2">
        <v>85426</v>
      </c>
    </row>
    <row r="116" spans="1:6" x14ac:dyDescent="0.25">
      <c r="A116">
        <v>2020</v>
      </c>
      <c r="B116" t="s">
        <v>52</v>
      </c>
      <c r="C116" t="s">
        <v>19</v>
      </c>
      <c r="D116" s="1">
        <v>6616</v>
      </c>
      <c r="E116" s="1">
        <v>229741</v>
      </c>
      <c r="F116" s="2">
        <v>96190</v>
      </c>
    </row>
    <row r="117" spans="1:6" x14ac:dyDescent="0.25">
      <c r="A117">
        <v>2020</v>
      </c>
      <c r="B117" t="s">
        <v>52</v>
      </c>
      <c r="C117" t="s">
        <v>20</v>
      </c>
      <c r="D117" s="1">
        <v>17437</v>
      </c>
      <c r="E117" s="1">
        <v>554767</v>
      </c>
      <c r="F117" s="2">
        <v>70769</v>
      </c>
    </row>
    <row r="118" spans="1:6" x14ac:dyDescent="0.25">
      <c r="A118">
        <v>2020</v>
      </c>
      <c r="B118" t="s">
        <v>52</v>
      </c>
      <c r="C118" t="s">
        <v>21</v>
      </c>
      <c r="D118" s="1">
        <v>8284</v>
      </c>
      <c r="E118" s="1">
        <v>309006</v>
      </c>
      <c r="F118" s="2">
        <v>70870</v>
      </c>
    </row>
    <row r="119" spans="1:6" x14ac:dyDescent="0.25">
      <c r="A119">
        <v>2020</v>
      </c>
      <c r="B119" t="s">
        <v>52</v>
      </c>
      <c r="C119" t="s">
        <v>22</v>
      </c>
      <c r="D119" s="1">
        <v>2375</v>
      </c>
      <c r="E119" s="1">
        <v>139480</v>
      </c>
      <c r="F119" s="2">
        <v>51918</v>
      </c>
    </row>
    <row r="120" spans="1:6" x14ac:dyDescent="0.25">
      <c r="A120">
        <v>2020</v>
      </c>
      <c r="B120" t="s">
        <v>52</v>
      </c>
      <c r="C120" t="s">
        <v>23</v>
      </c>
      <c r="D120" s="1">
        <v>6859</v>
      </c>
      <c r="E120" s="1">
        <v>266452</v>
      </c>
      <c r="F120" s="2">
        <v>61836</v>
      </c>
    </row>
    <row r="121" spans="1:6" x14ac:dyDescent="0.25">
      <c r="A121">
        <v>2020</v>
      </c>
      <c r="B121" t="s">
        <v>52</v>
      </c>
      <c r="C121" t="s">
        <v>24</v>
      </c>
      <c r="D121" s="1">
        <v>1672</v>
      </c>
      <c r="E121" s="1">
        <v>20421</v>
      </c>
      <c r="F121" s="2">
        <v>54178</v>
      </c>
    </row>
    <row r="122" spans="1:6" x14ac:dyDescent="0.25">
      <c r="A122">
        <v>2020</v>
      </c>
      <c r="B122" t="s">
        <v>52</v>
      </c>
      <c r="C122" t="s">
        <v>25</v>
      </c>
      <c r="D122" s="1">
        <v>1949</v>
      </c>
      <c r="E122" s="1">
        <v>97530</v>
      </c>
      <c r="F122" s="2">
        <v>56492</v>
      </c>
    </row>
    <row r="123" spans="1:6" x14ac:dyDescent="0.25">
      <c r="A123">
        <v>2020</v>
      </c>
      <c r="B123" t="s">
        <v>52</v>
      </c>
      <c r="C123" t="s">
        <v>26</v>
      </c>
      <c r="D123" s="1">
        <v>2054</v>
      </c>
      <c r="E123" s="1">
        <v>55673</v>
      </c>
      <c r="F123" s="2">
        <v>66821</v>
      </c>
    </row>
    <row r="124" spans="1:6" x14ac:dyDescent="0.25">
      <c r="A124">
        <v>2020</v>
      </c>
      <c r="B124" t="s">
        <v>52</v>
      </c>
      <c r="C124" t="s">
        <v>27</v>
      </c>
      <c r="D124" s="1">
        <v>2001</v>
      </c>
      <c r="E124" s="1">
        <v>67282</v>
      </c>
      <c r="F124" s="2">
        <v>77769</v>
      </c>
    </row>
    <row r="125" spans="1:6" x14ac:dyDescent="0.25">
      <c r="A125">
        <v>2020</v>
      </c>
      <c r="B125" t="s">
        <v>52</v>
      </c>
      <c r="C125" t="s">
        <v>28</v>
      </c>
      <c r="D125" s="1">
        <v>8964</v>
      </c>
      <c r="E125" s="1">
        <v>235850</v>
      </c>
      <c r="F125" s="2">
        <v>86277</v>
      </c>
    </row>
    <row r="126" spans="1:6" x14ac:dyDescent="0.25">
      <c r="A126">
        <v>2020</v>
      </c>
      <c r="B126" t="s">
        <v>52</v>
      </c>
      <c r="C126" t="s">
        <v>29</v>
      </c>
      <c r="D126" s="1">
        <v>1776</v>
      </c>
      <c r="E126" s="1">
        <v>27201</v>
      </c>
      <c r="F126" s="2">
        <v>58794</v>
      </c>
    </row>
    <row r="127" spans="1:6" x14ac:dyDescent="0.25">
      <c r="A127">
        <v>2020</v>
      </c>
      <c r="B127" t="s">
        <v>52</v>
      </c>
      <c r="C127" t="s">
        <v>30</v>
      </c>
      <c r="D127" s="1">
        <v>16292</v>
      </c>
      <c r="E127" s="1">
        <v>399337</v>
      </c>
      <c r="F127" s="2">
        <v>73103</v>
      </c>
    </row>
    <row r="128" spans="1:6" x14ac:dyDescent="0.25">
      <c r="A128">
        <v>2020</v>
      </c>
      <c r="B128" t="s">
        <v>52</v>
      </c>
      <c r="C128" t="s">
        <v>31</v>
      </c>
      <c r="D128" s="1">
        <v>10303</v>
      </c>
      <c r="E128" s="1">
        <v>452637</v>
      </c>
      <c r="F128" s="2">
        <v>63281</v>
      </c>
    </row>
    <row r="129" spans="1:6" x14ac:dyDescent="0.25">
      <c r="A129">
        <v>2020</v>
      </c>
      <c r="B129" t="s">
        <v>52</v>
      </c>
      <c r="C129" t="s">
        <v>32</v>
      </c>
      <c r="D129">
        <v>799</v>
      </c>
      <c r="E129" s="1">
        <v>25259</v>
      </c>
      <c r="F129" s="2">
        <v>57695</v>
      </c>
    </row>
    <row r="130" spans="1:6" x14ac:dyDescent="0.25">
      <c r="A130">
        <v>2020</v>
      </c>
      <c r="B130" t="s">
        <v>52</v>
      </c>
      <c r="C130" t="s">
        <v>33</v>
      </c>
      <c r="D130" s="1">
        <v>15453</v>
      </c>
      <c r="E130" s="1">
        <v>653028</v>
      </c>
      <c r="F130" s="2">
        <v>64995</v>
      </c>
    </row>
    <row r="131" spans="1:6" x14ac:dyDescent="0.25">
      <c r="A131">
        <v>2020</v>
      </c>
      <c r="B131" t="s">
        <v>52</v>
      </c>
      <c r="C131" t="s">
        <v>34</v>
      </c>
      <c r="D131" s="1">
        <v>4178</v>
      </c>
      <c r="E131" s="1">
        <v>131206</v>
      </c>
      <c r="F131" s="2">
        <v>60915</v>
      </c>
    </row>
    <row r="132" spans="1:6" x14ac:dyDescent="0.25">
      <c r="A132">
        <v>2020</v>
      </c>
      <c r="B132" t="s">
        <v>52</v>
      </c>
      <c r="C132" t="s">
        <v>35</v>
      </c>
      <c r="D132" s="1">
        <v>6354</v>
      </c>
      <c r="E132" s="1">
        <v>184947</v>
      </c>
      <c r="F132" s="2">
        <v>74927</v>
      </c>
    </row>
    <row r="133" spans="1:6" x14ac:dyDescent="0.25">
      <c r="A133">
        <v>2020</v>
      </c>
      <c r="B133" t="s">
        <v>52</v>
      </c>
      <c r="C133" t="s">
        <v>36</v>
      </c>
      <c r="D133" s="1">
        <v>14363</v>
      </c>
      <c r="E133" s="1">
        <v>537402</v>
      </c>
      <c r="F133" s="2">
        <v>66931</v>
      </c>
    </row>
    <row r="134" spans="1:6" x14ac:dyDescent="0.25">
      <c r="A134">
        <v>2020</v>
      </c>
      <c r="B134" t="s">
        <v>52</v>
      </c>
      <c r="C134" t="s">
        <v>37</v>
      </c>
      <c r="D134" s="1">
        <v>1516</v>
      </c>
      <c r="E134" s="1">
        <v>37411</v>
      </c>
      <c r="F134" s="2">
        <v>63645</v>
      </c>
    </row>
    <row r="135" spans="1:6" x14ac:dyDescent="0.25">
      <c r="A135">
        <v>2020</v>
      </c>
      <c r="B135" t="s">
        <v>52</v>
      </c>
      <c r="C135" t="s">
        <v>38</v>
      </c>
      <c r="D135" s="1">
        <v>6655</v>
      </c>
      <c r="E135" s="1">
        <v>244395</v>
      </c>
      <c r="F135" s="2">
        <v>61779</v>
      </c>
    </row>
    <row r="136" spans="1:6" x14ac:dyDescent="0.25">
      <c r="A136">
        <v>2020</v>
      </c>
      <c r="B136" t="s">
        <v>52</v>
      </c>
      <c r="C136" t="s">
        <v>39</v>
      </c>
      <c r="D136" s="1">
        <v>1072</v>
      </c>
      <c r="E136" s="1">
        <v>43135</v>
      </c>
      <c r="F136" s="2">
        <v>53285</v>
      </c>
    </row>
    <row r="137" spans="1:6" x14ac:dyDescent="0.25">
      <c r="A137">
        <v>2020</v>
      </c>
      <c r="B137" t="s">
        <v>52</v>
      </c>
      <c r="C137" t="s">
        <v>40</v>
      </c>
      <c r="D137" s="1">
        <v>7620</v>
      </c>
      <c r="E137" s="1">
        <v>334972</v>
      </c>
      <c r="F137" s="2">
        <v>63122</v>
      </c>
    </row>
    <row r="138" spans="1:6" x14ac:dyDescent="0.25">
      <c r="A138">
        <v>2020</v>
      </c>
      <c r="B138" t="s">
        <v>52</v>
      </c>
      <c r="C138" t="s">
        <v>41</v>
      </c>
      <c r="D138" s="1">
        <v>26257</v>
      </c>
      <c r="E138" s="1">
        <v>867807</v>
      </c>
      <c r="F138" s="2">
        <v>81206</v>
      </c>
    </row>
    <row r="139" spans="1:6" x14ac:dyDescent="0.25">
      <c r="A139">
        <v>2020</v>
      </c>
      <c r="B139" t="s">
        <v>52</v>
      </c>
      <c r="C139" t="s">
        <v>42</v>
      </c>
      <c r="D139" s="1">
        <v>4616</v>
      </c>
      <c r="E139" s="1">
        <v>135571</v>
      </c>
      <c r="F139" s="2">
        <v>61796</v>
      </c>
    </row>
    <row r="140" spans="1:6" x14ac:dyDescent="0.25">
      <c r="A140">
        <v>2020</v>
      </c>
      <c r="B140" t="s">
        <v>52</v>
      </c>
      <c r="C140" t="s">
        <v>43</v>
      </c>
      <c r="D140" s="1">
        <v>1107</v>
      </c>
      <c r="E140" s="1">
        <v>28176</v>
      </c>
      <c r="F140" s="2">
        <v>62352</v>
      </c>
    </row>
    <row r="141" spans="1:6" x14ac:dyDescent="0.25">
      <c r="A141">
        <v>2020</v>
      </c>
      <c r="B141" t="s">
        <v>52</v>
      </c>
      <c r="C141" t="s">
        <v>44</v>
      </c>
      <c r="D141" s="1">
        <v>7023</v>
      </c>
      <c r="E141" s="1">
        <v>232300</v>
      </c>
      <c r="F141" s="2">
        <v>63958</v>
      </c>
    </row>
    <row r="142" spans="1:6" x14ac:dyDescent="0.25">
      <c r="A142">
        <v>2020</v>
      </c>
      <c r="B142" t="s">
        <v>52</v>
      </c>
      <c r="C142" t="s">
        <v>45</v>
      </c>
      <c r="D142" s="1">
        <v>7882</v>
      </c>
      <c r="E142" s="1">
        <v>268553</v>
      </c>
      <c r="F142" s="2">
        <v>82000</v>
      </c>
    </row>
    <row r="143" spans="1:6" x14ac:dyDescent="0.25">
      <c r="A143">
        <v>2020</v>
      </c>
      <c r="B143" t="s">
        <v>52</v>
      </c>
      <c r="C143" t="s">
        <v>46</v>
      </c>
      <c r="D143" s="1">
        <v>1261</v>
      </c>
      <c r="E143" s="1">
        <v>44429</v>
      </c>
      <c r="F143" s="2">
        <v>62359</v>
      </c>
    </row>
    <row r="144" spans="1:6" x14ac:dyDescent="0.25">
      <c r="A144">
        <v>2020</v>
      </c>
      <c r="B144" t="s">
        <v>52</v>
      </c>
      <c r="C144" t="s">
        <v>47</v>
      </c>
      <c r="D144" s="1">
        <v>9214</v>
      </c>
      <c r="E144" s="1">
        <v>458262</v>
      </c>
      <c r="F144" s="2">
        <v>61039</v>
      </c>
    </row>
    <row r="145" spans="1:6" x14ac:dyDescent="0.25">
      <c r="A145">
        <v>2020</v>
      </c>
      <c r="B145" t="s">
        <v>52</v>
      </c>
      <c r="C145" t="s">
        <v>48</v>
      </c>
      <c r="D145">
        <v>620</v>
      </c>
      <c r="E145" s="1">
        <v>9580</v>
      </c>
      <c r="F145" s="2">
        <v>70308</v>
      </c>
    </row>
    <row r="146" spans="1:6" x14ac:dyDescent="0.25">
      <c r="A146">
        <v>2020</v>
      </c>
      <c r="B146" t="s">
        <v>54</v>
      </c>
      <c r="C146" t="s">
        <v>1</v>
      </c>
      <c r="D146" s="1">
        <v>32424</v>
      </c>
      <c r="E146" s="1">
        <v>372620</v>
      </c>
      <c r="F146" s="2">
        <v>45853</v>
      </c>
    </row>
    <row r="147" spans="1:6" x14ac:dyDescent="0.25">
      <c r="A147">
        <v>2020</v>
      </c>
      <c r="B147" t="s">
        <v>54</v>
      </c>
      <c r="C147" t="s">
        <v>2</v>
      </c>
      <c r="D147" s="1">
        <v>33859</v>
      </c>
      <c r="E147" s="1">
        <v>546143</v>
      </c>
      <c r="F147" s="2">
        <v>51498</v>
      </c>
    </row>
    <row r="148" spans="1:6" x14ac:dyDescent="0.25">
      <c r="A148">
        <v>2020</v>
      </c>
      <c r="B148" t="s">
        <v>54</v>
      </c>
      <c r="C148" t="s">
        <v>3</v>
      </c>
      <c r="D148" s="1">
        <v>21836</v>
      </c>
      <c r="E148" s="1">
        <v>244074</v>
      </c>
      <c r="F148" s="2">
        <v>45673</v>
      </c>
    </row>
    <row r="149" spans="1:6" x14ac:dyDescent="0.25">
      <c r="A149">
        <v>2020</v>
      </c>
      <c r="B149" t="s">
        <v>54</v>
      </c>
      <c r="C149" t="s">
        <v>4</v>
      </c>
      <c r="D149" s="1">
        <v>200632</v>
      </c>
      <c r="E149" s="1">
        <v>2888684</v>
      </c>
      <c r="F149" s="2">
        <v>58800</v>
      </c>
    </row>
    <row r="150" spans="1:6" x14ac:dyDescent="0.25">
      <c r="A150">
        <v>2020</v>
      </c>
      <c r="B150" t="s">
        <v>54</v>
      </c>
      <c r="C150" t="s">
        <v>5</v>
      </c>
      <c r="D150" s="1">
        <v>36421</v>
      </c>
      <c r="E150" s="1">
        <v>465887</v>
      </c>
      <c r="F150" s="2">
        <v>55719</v>
      </c>
    </row>
    <row r="151" spans="1:6" x14ac:dyDescent="0.25">
      <c r="A151">
        <v>2020</v>
      </c>
      <c r="B151" t="s">
        <v>54</v>
      </c>
      <c r="C151" t="s">
        <v>6</v>
      </c>
      <c r="D151" s="1">
        <v>24725</v>
      </c>
      <c r="E151" s="1">
        <v>276491</v>
      </c>
      <c r="F151" s="2">
        <v>55859</v>
      </c>
    </row>
    <row r="152" spans="1:6" x14ac:dyDescent="0.25">
      <c r="A152">
        <v>2020</v>
      </c>
      <c r="B152" t="s">
        <v>54</v>
      </c>
      <c r="C152" t="s">
        <v>7</v>
      </c>
      <c r="D152" s="1">
        <v>7050</v>
      </c>
      <c r="E152" s="1">
        <v>76267</v>
      </c>
      <c r="F152" s="2">
        <v>45667</v>
      </c>
    </row>
    <row r="153" spans="1:6" x14ac:dyDescent="0.25">
      <c r="A153">
        <v>2020</v>
      </c>
      <c r="B153" t="s">
        <v>54</v>
      </c>
      <c r="C153" t="s">
        <v>8</v>
      </c>
      <c r="D153" s="1">
        <v>142700</v>
      </c>
      <c r="E153" s="1">
        <v>1739110</v>
      </c>
      <c r="F153" s="2">
        <v>49391</v>
      </c>
    </row>
    <row r="154" spans="1:6" x14ac:dyDescent="0.25">
      <c r="A154">
        <v>2020</v>
      </c>
      <c r="B154" t="s">
        <v>54</v>
      </c>
      <c r="C154" t="s">
        <v>9</v>
      </c>
      <c r="D154" s="1">
        <v>64380</v>
      </c>
      <c r="E154" s="1">
        <v>913981</v>
      </c>
      <c r="F154" s="2">
        <v>52104</v>
      </c>
    </row>
    <row r="155" spans="1:6" x14ac:dyDescent="0.25">
      <c r="A155">
        <v>2020</v>
      </c>
      <c r="B155" t="s">
        <v>54</v>
      </c>
      <c r="C155" t="s">
        <v>10</v>
      </c>
      <c r="D155" s="1">
        <v>12742</v>
      </c>
      <c r="E155" s="1">
        <v>143264</v>
      </c>
      <c r="F155" s="2">
        <v>44610</v>
      </c>
    </row>
    <row r="156" spans="1:6" x14ac:dyDescent="0.25">
      <c r="A156">
        <v>2020</v>
      </c>
      <c r="B156" t="s">
        <v>54</v>
      </c>
      <c r="C156" t="s">
        <v>11</v>
      </c>
      <c r="D156" s="1">
        <v>78196</v>
      </c>
      <c r="E156" s="1">
        <v>1140749</v>
      </c>
      <c r="F156" s="2">
        <v>55780</v>
      </c>
    </row>
    <row r="157" spans="1:6" x14ac:dyDescent="0.25">
      <c r="A157">
        <v>2020</v>
      </c>
      <c r="B157" t="s">
        <v>54</v>
      </c>
      <c r="C157" t="s">
        <v>12</v>
      </c>
      <c r="D157" s="1">
        <v>40846</v>
      </c>
      <c r="E157" s="1">
        <v>583686</v>
      </c>
      <c r="F157" s="2">
        <v>45931</v>
      </c>
    </row>
    <row r="158" spans="1:6" x14ac:dyDescent="0.25">
      <c r="A158">
        <v>2020</v>
      </c>
      <c r="B158" t="s">
        <v>54</v>
      </c>
      <c r="C158" t="s">
        <v>13</v>
      </c>
      <c r="D158" s="1">
        <v>23479</v>
      </c>
      <c r="E158" s="1">
        <v>298376</v>
      </c>
      <c r="F158" s="2">
        <v>44146</v>
      </c>
    </row>
    <row r="159" spans="1:6" x14ac:dyDescent="0.25">
      <c r="A159">
        <v>2020</v>
      </c>
      <c r="B159" t="s">
        <v>54</v>
      </c>
      <c r="C159" t="s">
        <v>14</v>
      </c>
      <c r="D159" s="1">
        <v>19497</v>
      </c>
      <c r="E159" s="1">
        <v>255575</v>
      </c>
      <c r="F159" s="2">
        <v>46012</v>
      </c>
    </row>
    <row r="160" spans="1:6" x14ac:dyDescent="0.25">
      <c r="A160">
        <v>2020</v>
      </c>
      <c r="B160" t="s">
        <v>54</v>
      </c>
      <c r="C160" t="s">
        <v>15</v>
      </c>
      <c r="D160" s="1">
        <v>28266</v>
      </c>
      <c r="E160" s="1">
        <v>393361</v>
      </c>
      <c r="F160" s="2">
        <v>46839</v>
      </c>
    </row>
    <row r="161" spans="1:6" x14ac:dyDescent="0.25">
      <c r="A161">
        <v>2020</v>
      </c>
      <c r="B161" t="s">
        <v>54</v>
      </c>
      <c r="C161" t="s">
        <v>16</v>
      </c>
      <c r="D161" s="1">
        <v>31210</v>
      </c>
      <c r="E161" s="1">
        <v>358336</v>
      </c>
      <c r="F161" s="2">
        <v>46029</v>
      </c>
    </row>
    <row r="162" spans="1:6" x14ac:dyDescent="0.25">
      <c r="A162">
        <v>2020</v>
      </c>
      <c r="B162" t="s">
        <v>54</v>
      </c>
      <c r="C162" t="s">
        <v>17</v>
      </c>
      <c r="D162" s="1">
        <v>10546</v>
      </c>
      <c r="E162" s="1">
        <v>111483</v>
      </c>
      <c r="F162" s="2">
        <v>43084</v>
      </c>
    </row>
    <row r="163" spans="1:6" x14ac:dyDescent="0.25">
      <c r="A163">
        <v>2020</v>
      </c>
      <c r="B163" t="s">
        <v>54</v>
      </c>
      <c r="C163" t="s">
        <v>18</v>
      </c>
      <c r="D163" s="1">
        <v>31685</v>
      </c>
      <c r="E163" s="1">
        <v>441680</v>
      </c>
      <c r="F163" s="2">
        <v>50800</v>
      </c>
    </row>
    <row r="164" spans="1:6" x14ac:dyDescent="0.25">
      <c r="A164">
        <v>2020</v>
      </c>
      <c r="B164" t="s">
        <v>54</v>
      </c>
      <c r="C164" t="s">
        <v>19</v>
      </c>
      <c r="D164" s="1">
        <v>40751</v>
      </c>
      <c r="E164" s="1">
        <v>526726</v>
      </c>
      <c r="F164" s="2">
        <v>61082</v>
      </c>
    </row>
    <row r="165" spans="1:6" x14ac:dyDescent="0.25">
      <c r="A165">
        <v>2020</v>
      </c>
      <c r="B165" t="s">
        <v>54</v>
      </c>
      <c r="C165" t="s">
        <v>20</v>
      </c>
      <c r="D165" s="1">
        <v>55149</v>
      </c>
      <c r="E165" s="1">
        <v>745824</v>
      </c>
      <c r="F165" s="2">
        <v>51869</v>
      </c>
    </row>
    <row r="166" spans="1:6" x14ac:dyDescent="0.25">
      <c r="A166">
        <v>2020</v>
      </c>
      <c r="B166" t="s">
        <v>54</v>
      </c>
      <c r="C166" t="s">
        <v>21</v>
      </c>
      <c r="D166" s="1">
        <v>37255</v>
      </c>
      <c r="E166" s="1">
        <v>499190</v>
      </c>
      <c r="F166" s="2">
        <v>53843</v>
      </c>
    </row>
    <row r="167" spans="1:6" x14ac:dyDescent="0.25">
      <c r="A167">
        <v>2020</v>
      </c>
      <c r="B167" t="s">
        <v>54</v>
      </c>
      <c r="C167" t="s">
        <v>22</v>
      </c>
      <c r="D167" s="1">
        <v>19589</v>
      </c>
      <c r="E167" s="1">
        <v>226629</v>
      </c>
      <c r="F167" s="2">
        <v>40176</v>
      </c>
    </row>
    <row r="168" spans="1:6" x14ac:dyDescent="0.25">
      <c r="A168">
        <v>2020</v>
      </c>
      <c r="B168" t="s">
        <v>54</v>
      </c>
      <c r="C168" t="s">
        <v>23</v>
      </c>
      <c r="D168" s="1">
        <v>39646</v>
      </c>
      <c r="E168" s="1">
        <v>519916</v>
      </c>
      <c r="F168" s="2">
        <v>46520</v>
      </c>
    </row>
    <row r="169" spans="1:6" x14ac:dyDescent="0.25">
      <c r="A169">
        <v>2020</v>
      </c>
      <c r="B169" t="s">
        <v>54</v>
      </c>
      <c r="C169" t="s">
        <v>24</v>
      </c>
      <c r="D169" s="1">
        <v>9323</v>
      </c>
      <c r="E169" s="1">
        <v>89315</v>
      </c>
      <c r="F169" s="2">
        <v>43996</v>
      </c>
    </row>
    <row r="170" spans="1:6" x14ac:dyDescent="0.25">
      <c r="A170">
        <v>2020</v>
      </c>
      <c r="B170" t="s">
        <v>54</v>
      </c>
      <c r="C170" t="s">
        <v>25</v>
      </c>
      <c r="D170" s="1">
        <v>14748</v>
      </c>
      <c r="E170" s="1">
        <v>182745</v>
      </c>
      <c r="F170" s="2">
        <v>44095</v>
      </c>
    </row>
    <row r="171" spans="1:6" x14ac:dyDescent="0.25">
      <c r="A171">
        <v>2020</v>
      </c>
      <c r="B171" t="s">
        <v>54</v>
      </c>
      <c r="C171" t="s">
        <v>26</v>
      </c>
      <c r="D171" s="1">
        <v>15481</v>
      </c>
      <c r="E171" s="1">
        <v>252623</v>
      </c>
      <c r="F171" s="2">
        <v>48334</v>
      </c>
    </row>
    <row r="172" spans="1:6" x14ac:dyDescent="0.25">
      <c r="A172">
        <v>2020</v>
      </c>
      <c r="B172" t="s">
        <v>54</v>
      </c>
      <c r="C172" t="s">
        <v>27</v>
      </c>
      <c r="D172" s="1">
        <v>12460</v>
      </c>
      <c r="E172" s="1">
        <v>133196</v>
      </c>
      <c r="F172" s="2">
        <v>54425</v>
      </c>
    </row>
    <row r="173" spans="1:6" x14ac:dyDescent="0.25">
      <c r="A173">
        <v>2020</v>
      </c>
      <c r="B173" t="s">
        <v>54</v>
      </c>
      <c r="C173" t="s">
        <v>28</v>
      </c>
      <c r="D173" s="1">
        <v>54606</v>
      </c>
      <c r="E173" s="1">
        <v>820259</v>
      </c>
      <c r="F173" s="2">
        <v>58675</v>
      </c>
    </row>
    <row r="174" spans="1:6" x14ac:dyDescent="0.25">
      <c r="A174">
        <v>2020</v>
      </c>
      <c r="B174" t="s">
        <v>54</v>
      </c>
      <c r="C174" t="s">
        <v>29</v>
      </c>
      <c r="D174" s="1">
        <v>10949</v>
      </c>
      <c r="E174" s="1">
        <v>130261</v>
      </c>
      <c r="F174" s="2">
        <v>41086</v>
      </c>
    </row>
    <row r="175" spans="1:6" x14ac:dyDescent="0.25">
      <c r="A175">
        <v>2020</v>
      </c>
      <c r="B175" t="s">
        <v>54</v>
      </c>
      <c r="C175" t="s">
        <v>30</v>
      </c>
      <c r="D175" s="1">
        <v>118946</v>
      </c>
      <c r="E175" s="1">
        <v>1366746</v>
      </c>
      <c r="F175" s="2">
        <v>57939</v>
      </c>
    </row>
    <row r="176" spans="1:6" x14ac:dyDescent="0.25">
      <c r="A176">
        <v>2020</v>
      </c>
      <c r="B176" t="s">
        <v>54</v>
      </c>
      <c r="C176" t="s">
        <v>31</v>
      </c>
      <c r="D176" s="1">
        <v>63455</v>
      </c>
      <c r="E176" s="1">
        <v>844765</v>
      </c>
      <c r="F176" s="2">
        <v>47171</v>
      </c>
    </row>
    <row r="177" spans="1:6" x14ac:dyDescent="0.25">
      <c r="A177">
        <v>2020</v>
      </c>
      <c r="B177" t="s">
        <v>54</v>
      </c>
      <c r="C177" t="s">
        <v>32</v>
      </c>
      <c r="D177" s="1">
        <v>7745</v>
      </c>
      <c r="E177" s="1">
        <v>86570</v>
      </c>
      <c r="F177" s="2">
        <v>52657</v>
      </c>
    </row>
    <row r="178" spans="1:6" x14ac:dyDescent="0.25">
      <c r="A178">
        <v>2020</v>
      </c>
      <c r="B178" t="s">
        <v>54</v>
      </c>
      <c r="C178" t="s">
        <v>33</v>
      </c>
      <c r="D178" s="1">
        <v>68987</v>
      </c>
      <c r="E178" s="1">
        <v>998325</v>
      </c>
      <c r="F178" s="2">
        <v>48088</v>
      </c>
    </row>
    <row r="179" spans="1:6" x14ac:dyDescent="0.25">
      <c r="A179">
        <v>2020</v>
      </c>
      <c r="B179" t="s">
        <v>54</v>
      </c>
      <c r="C179" t="s">
        <v>34</v>
      </c>
      <c r="D179" s="1">
        <v>23912</v>
      </c>
      <c r="E179" s="1">
        <v>301828</v>
      </c>
      <c r="F179" s="2">
        <v>43388</v>
      </c>
    </row>
    <row r="180" spans="1:6" x14ac:dyDescent="0.25">
      <c r="A180">
        <v>2020</v>
      </c>
      <c r="B180" t="s">
        <v>54</v>
      </c>
      <c r="C180" t="s">
        <v>35</v>
      </c>
      <c r="D180" s="1">
        <v>26241</v>
      </c>
      <c r="E180" s="1">
        <v>346783</v>
      </c>
      <c r="F180" s="2">
        <v>49251</v>
      </c>
    </row>
    <row r="181" spans="1:6" x14ac:dyDescent="0.25">
      <c r="A181">
        <v>2020</v>
      </c>
      <c r="B181" t="s">
        <v>54</v>
      </c>
      <c r="C181" t="s">
        <v>36</v>
      </c>
      <c r="D181" s="1">
        <v>73985</v>
      </c>
      <c r="E181" s="1">
        <v>1054388</v>
      </c>
      <c r="F181" s="2">
        <v>49535</v>
      </c>
    </row>
    <row r="182" spans="1:6" x14ac:dyDescent="0.25">
      <c r="A182">
        <v>2020</v>
      </c>
      <c r="B182" t="s">
        <v>54</v>
      </c>
      <c r="C182" t="s">
        <v>37</v>
      </c>
      <c r="D182" s="1">
        <v>7816</v>
      </c>
      <c r="E182" s="1">
        <v>70764</v>
      </c>
      <c r="F182" s="2">
        <v>49493</v>
      </c>
    </row>
    <row r="183" spans="1:6" x14ac:dyDescent="0.25">
      <c r="A183">
        <v>2020</v>
      </c>
      <c r="B183" t="s">
        <v>54</v>
      </c>
      <c r="C183" t="s">
        <v>38</v>
      </c>
      <c r="D183" s="1">
        <v>31674</v>
      </c>
      <c r="E183" s="1">
        <v>400537</v>
      </c>
      <c r="F183" s="2">
        <v>43717</v>
      </c>
    </row>
    <row r="184" spans="1:6" x14ac:dyDescent="0.25">
      <c r="A184">
        <v>2020</v>
      </c>
      <c r="B184" t="s">
        <v>54</v>
      </c>
      <c r="C184" t="s">
        <v>39</v>
      </c>
      <c r="D184" s="1">
        <v>8068</v>
      </c>
      <c r="E184" s="1">
        <v>83179</v>
      </c>
      <c r="F184" s="2">
        <v>44162</v>
      </c>
    </row>
    <row r="185" spans="1:6" x14ac:dyDescent="0.25">
      <c r="A185">
        <v>2020</v>
      </c>
      <c r="B185" t="s">
        <v>54</v>
      </c>
      <c r="C185" t="s">
        <v>40</v>
      </c>
      <c r="D185" s="1">
        <v>40806</v>
      </c>
      <c r="E185" s="1">
        <v>627005</v>
      </c>
      <c r="F185" s="2">
        <v>50111</v>
      </c>
    </row>
    <row r="186" spans="1:6" x14ac:dyDescent="0.25">
      <c r="A186">
        <v>2020</v>
      </c>
      <c r="B186" t="s">
        <v>54</v>
      </c>
      <c r="C186" t="s">
        <v>41</v>
      </c>
      <c r="D186" s="1">
        <v>152438</v>
      </c>
      <c r="E186" s="1">
        <v>2453267</v>
      </c>
      <c r="F186" s="2">
        <v>56485</v>
      </c>
    </row>
    <row r="187" spans="1:6" x14ac:dyDescent="0.25">
      <c r="A187">
        <v>2020</v>
      </c>
      <c r="B187" t="s">
        <v>54</v>
      </c>
      <c r="C187" t="s">
        <v>42</v>
      </c>
      <c r="D187" s="1">
        <v>20535</v>
      </c>
      <c r="E187" s="1">
        <v>288623</v>
      </c>
      <c r="F187" s="2">
        <v>49353</v>
      </c>
    </row>
    <row r="188" spans="1:6" x14ac:dyDescent="0.25">
      <c r="A188">
        <v>2020</v>
      </c>
      <c r="B188" t="s">
        <v>54</v>
      </c>
      <c r="C188" t="s">
        <v>43</v>
      </c>
      <c r="D188" s="1">
        <v>5003</v>
      </c>
      <c r="E188" s="1">
        <v>49851</v>
      </c>
      <c r="F188" s="2">
        <v>45701</v>
      </c>
    </row>
    <row r="189" spans="1:6" x14ac:dyDescent="0.25">
      <c r="A189">
        <v>2020</v>
      </c>
      <c r="B189" t="s">
        <v>54</v>
      </c>
      <c r="C189" t="s">
        <v>44</v>
      </c>
      <c r="D189" s="1">
        <v>42564</v>
      </c>
      <c r="E189" s="1">
        <v>627729</v>
      </c>
      <c r="F189" s="2">
        <v>48371</v>
      </c>
    </row>
    <row r="190" spans="1:6" x14ac:dyDescent="0.25">
      <c r="A190">
        <v>2020</v>
      </c>
      <c r="B190" t="s">
        <v>54</v>
      </c>
      <c r="C190" t="s">
        <v>45</v>
      </c>
      <c r="D190" s="1">
        <v>38688</v>
      </c>
      <c r="E190" s="1">
        <v>615415</v>
      </c>
      <c r="F190" s="2">
        <v>74160</v>
      </c>
    </row>
    <row r="191" spans="1:6" x14ac:dyDescent="0.25">
      <c r="A191">
        <v>2020</v>
      </c>
      <c r="B191" t="s">
        <v>54</v>
      </c>
      <c r="C191" t="s">
        <v>46</v>
      </c>
      <c r="D191" s="1">
        <v>10611</v>
      </c>
      <c r="E191" s="1">
        <v>118677</v>
      </c>
      <c r="F191" s="2">
        <v>42085</v>
      </c>
    </row>
    <row r="192" spans="1:6" x14ac:dyDescent="0.25">
      <c r="A192">
        <v>2020</v>
      </c>
      <c r="B192" t="s">
        <v>54</v>
      </c>
      <c r="C192" t="s">
        <v>47</v>
      </c>
      <c r="D192" s="1">
        <v>35812</v>
      </c>
      <c r="E192" s="1">
        <v>517930</v>
      </c>
      <c r="F192" s="2">
        <v>45165</v>
      </c>
    </row>
    <row r="193" spans="1:6" x14ac:dyDescent="0.25">
      <c r="A193">
        <v>2020</v>
      </c>
      <c r="B193" t="s">
        <v>54</v>
      </c>
      <c r="C193" t="s">
        <v>48</v>
      </c>
      <c r="D193" s="1">
        <v>4840</v>
      </c>
      <c r="E193" s="1">
        <v>48509</v>
      </c>
      <c r="F193" s="2">
        <v>44879</v>
      </c>
    </row>
    <row r="194" spans="1:6" x14ac:dyDescent="0.25">
      <c r="A194">
        <v>2020</v>
      </c>
      <c r="B194" t="s">
        <v>53</v>
      </c>
      <c r="C194" t="s">
        <v>1</v>
      </c>
      <c r="D194" s="1">
        <v>2566</v>
      </c>
      <c r="E194" s="1">
        <v>19310</v>
      </c>
      <c r="F194" s="2">
        <v>69393</v>
      </c>
    </row>
    <row r="195" spans="1:6" x14ac:dyDescent="0.25">
      <c r="A195">
        <v>2020</v>
      </c>
      <c r="B195" t="s">
        <v>53</v>
      </c>
      <c r="C195" t="s">
        <v>2</v>
      </c>
      <c r="D195" s="1">
        <v>4017</v>
      </c>
      <c r="E195" s="1">
        <v>45513</v>
      </c>
      <c r="F195" s="2">
        <v>90871</v>
      </c>
    </row>
    <row r="196" spans="1:6" x14ac:dyDescent="0.25">
      <c r="A196">
        <v>2020</v>
      </c>
      <c r="B196" t="s">
        <v>53</v>
      </c>
      <c r="C196" t="s">
        <v>3</v>
      </c>
      <c r="D196" s="1">
        <v>1536</v>
      </c>
      <c r="E196" s="1">
        <v>11509</v>
      </c>
      <c r="F196" s="2">
        <v>69820</v>
      </c>
    </row>
    <row r="197" spans="1:6" x14ac:dyDescent="0.25">
      <c r="A197">
        <v>2020</v>
      </c>
      <c r="B197" t="s">
        <v>53</v>
      </c>
      <c r="C197" t="s">
        <v>4</v>
      </c>
      <c r="D197" s="1">
        <v>29491</v>
      </c>
      <c r="E197" s="1">
        <v>527549</v>
      </c>
      <c r="F197" s="2">
        <v>217892</v>
      </c>
    </row>
    <row r="198" spans="1:6" x14ac:dyDescent="0.25">
      <c r="A198">
        <v>2020</v>
      </c>
      <c r="B198" t="s">
        <v>53</v>
      </c>
      <c r="C198" t="s">
        <v>5</v>
      </c>
      <c r="D198" s="1">
        <v>4548</v>
      </c>
      <c r="E198" s="1">
        <v>74867</v>
      </c>
      <c r="F198" s="2">
        <v>123495</v>
      </c>
    </row>
    <row r="199" spans="1:6" x14ac:dyDescent="0.25">
      <c r="A199">
        <v>2020</v>
      </c>
      <c r="B199" t="s">
        <v>53</v>
      </c>
      <c r="C199" t="s">
        <v>6</v>
      </c>
      <c r="D199" s="1">
        <v>2880</v>
      </c>
      <c r="E199" s="1">
        <v>29237</v>
      </c>
      <c r="F199" s="2">
        <v>138917</v>
      </c>
    </row>
    <row r="200" spans="1:6" x14ac:dyDescent="0.25">
      <c r="A200">
        <v>2020</v>
      </c>
      <c r="B200" t="s">
        <v>53</v>
      </c>
      <c r="C200" t="s">
        <v>7</v>
      </c>
      <c r="D200">
        <v>549</v>
      </c>
      <c r="E200" s="1">
        <v>3622</v>
      </c>
      <c r="F200" s="2">
        <v>78966</v>
      </c>
    </row>
    <row r="201" spans="1:6" x14ac:dyDescent="0.25">
      <c r="A201">
        <v>2020</v>
      </c>
      <c r="B201" t="s">
        <v>53</v>
      </c>
      <c r="C201" t="s">
        <v>8</v>
      </c>
      <c r="D201" s="1">
        <v>12659</v>
      </c>
      <c r="E201" s="1">
        <v>130298</v>
      </c>
      <c r="F201" s="2">
        <v>93350</v>
      </c>
    </row>
    <row r="202" spans="1:6" x14ac:dyDescent="0.25">
      <c r="A202">
        <v>2020</v>
      </c>
      <c r="B202" t="s">
        <v>53</v>
      </c>
      <c r="C202" t="s">
        <v>9</v>
      </c>
      <c r="D202" s="1">
        <v>6010</v>
      </c>
      <c r="E202" s="1">
        <v>109190</v>
      </c>
      <c r="F202" s="2">
        <v>108735</v>
      </c>
    </row>
    <row r="203" spans="1:6" x14ac:dyDescent="0.25">
      <c r="A203">
        <v>2020</v>
      </c>
      <c r="B203" t="s">
        <v>53</v>
      </c>
      <c r="C203" t="s">
        <v>10</v>
      </c>
      <c r="D203" s="1">
        <v>1385</v>
      </c>
      <c r="E203" s="1">
        <v>7346</v>
      </c>
      <c r="F203" s="2">
        <v>64408</v>
      </c>
    </row>
    <row r="204" spans="1:6" x14ac:dyDescent="0.25">
      <c r="A204">
        <v>2020</v>
      </c>
      <c r="B204" t="s">
        <v>53</v>
      </c>
      <c r="C204" t="s">
        <v>11</v>
      </c>
      <c r="D204" s="1">
        <v>7162</v>
      </c>
      <c r="E204" s="1">
        <v>87520</v>
      </c>
      <c r="F204" s="2">
        <v>110059</v>
      </c>
    </row>
    <row r="205" spans="1:6" x14ac:dyDescent="0.25">
      <c r="A205">
        <v>2020</v>
      </c>
      <c r="B205" t="s">
        <v>53</v>
      </c>
      <c r="C205" t="s">
        <v>12</v>
      </c>
      <c r="D205" s="1">
        <v>2521</v>
      </c>
      <c r="E205" s="1">
        <v>26075</v>
      </c>
      <c r="F205" s="2">
        <v>67191</v>
      </c>
    </row>
    <row r="206" spans="1:6" x14ac:dyDescent="0.25">
      <c r="A206">
        <v>2020</v>
      </c>
      <c r="B206" t="s">
        <v>53</v>
      </c>
      <c r="C206" t="s">
        <v>13</v>
      </c>
      <c r="D206" s="1">
        <v>1811</v>
      </c>
      <c r="E206" s="1">
        <v>19135</v>
      </c>
      <c r="F206" s="2">
        <v>66858</v>
      </c>
    </row>
    <row r="207" spans="1:6" x14ac:dyDescent="0.25">
      <c r="A207">
        <v>2020</v>
      </c>
      <c r="B207" t="s">
        <v>53</v>
      </c>
      <c r="C207" t="s">
        <v>14</v>
      </c>
      <c r="D207" s="1">
        <v>1561</v>
      </c>
      <c r="E207" s="1">
        <v>16734</v>
      </c>
      <c r="F207" s="2">
        <v>73749</v>
      </c>
    </row>
    <row r="208" spans="1:6" x14ac:dyDescent="0.25">
      <c r="A208">
        <v>2020</v>
      </c>
      <c r="B208" t="s">
        <v>53</v>
      </c>
      <c r="C208" t="s">
        <v>15</v>
      </c>
      <c r="D208" s="1">
        <v>2111</v>
      </c>
      <c r="E208" s="1">
        <v>20268</v>
      </c>
      <c r="F208" s="2">
        <v>63462</v>
      </c>
    </row>
    <row r="209" spans="1:6" x14ac:dyDescent="0.25">
      <c r="A209">
        <v>2020</v>
      </c>
      <c r="B209" t="s">
        <v>53</v>
      </c>
      <c r="C209" t="s">
        <v>16</v>
      </c>
      <c r="D209" s="1">
        <v>1935</v>
      </c>
      <c r="E209" s="1">
        <v>18712</v>
      </c>
      <c r="F209" s="2">
        <v>65700</v>
      </c>
    </row>
    <row r="210" spans="1:6" x14ac:dyDescent="0.25">
      <c r="A210">
        <v>2020</v>
      </c>
      <c r="B210" t="s">
        <v>53</v>
      </c>
      <c r="C210" t="s">
        <v>17</v>
      </c>
      <c r="D210">
        <v>916</v>
      </c>
      <c r="E210" s="1">
        <v>6415</v>
      </c>
      <c r="F210" s="2">
        <v>64265</v>
      </c>
    </row>
    <row r="211" spans="1:6" x14ac:dyDescent="0.25">
      <c r="A211">
        <v>2020</v>
      </c>
      <c r="B211" t="s">
        <v>53</v>
      </c>
      <c r="C211" t="s">
        <v>18</v>
      </c>
      <c r="D211" s="1">
        <v>2855</v>
      </c>
      <c r="E211" s="1">
        <v>33029</v>
      </c>
      <c r="F211" s="2">
        <v>110569</v>
      </c>
    </row>
    <row r="212" spans="1:6" x14ac:dyDescent="0.25">
      <c r="A212">
        <v>2020</v>
      </c>
      <c r="B212" t="s">
        <v>53</v>
      </c>
      <c r="C212" t="s">
        <v>19</v>
      </c>
      <c r="D212" s="1">
        <v>6073</v>
      </c>
      <c r="E212" s="1">
        <v>89231</v>
      </c>
      <c r="F212" s="2">
        <v>146746</v>
      </c>
    </row>
    <row r="213" spans="1:6" x14ac:dyDescent="0.25">
      <c r="A213">
        <v>2020</v>
      </c>
      <c r="B213" t="s">
        <v>53</v>
      </c>
      <c r="C213" t="s">
        <v>20</v>
      </c>
      <c r="D213" s="1">
        <v>7671</v>
      </c>
      <c r="E213" s="1">
        <v>50511</v>
      </c>
      <c r="F213" s="2">
        <v>88745</v>
      </c>
    </row>
    <row r="214" spans="1:6" x14ac:dyDescent="0.25">
      <c r="A214">
        <v>2020</v>
      </c>
      <c r="B214" t="s">
        <v>53</v>
      </c>
      <c r="C214" t="s">
        <v>21</v>
      </c>
      <c r="D214" s="1">
        <v>4304</v>
      </c>
      <c r="E214" s="1">
        <v>43145</v>
      </c>
      <c r="F214" s="2">
        <v>92292</v>
      </c>
    </row>
    <row r="215" spans="1:6" x14ac:dyDescent="0.25">
      <c r="A215">
        <v>2020</v>
      </c>
      <c r="B215" t="s">
        <v>53</v>
      </c>
      <c r="C215" t="s">
        <v>22</v>
      </c>
      <c r="D215">
        <v>964</v>
      </c>
      <c r="E215" s="1">
        <v>9629</v>
      </c>
      <c r="F215" s="2">
        <v>54301</v>
      </c>
    </row>
    <row r="216" spans="1:6" x14ac:dyDescent="0.25">
      <c r="A216">
        <v>2020</v>
      </c>
      <c r="B216" t="s">
        <v>53</v>
      </c>
      <c r="C216" t="s">
        <v>23</v>
      </c>
      <c r="D216" s="1">
        <v>3562</v>
      </c>
      <c r="E216" s="1">
        <v>43675</v>
      </c>
      <c r="F216" s="2">
        <v>89327</v>
      </c>
    </row>
    <row r="217" spans="1:6" x14ac:dyDescent="0.25">
      <c r="A217">
        <v>2020</v>
      </c>
      <c r="B217" t="s">
        <v>53</v>
      </c>
      <c r="C217" t="s">
        <v>24</v>
      </c>
      <c r="D217">
        <v>856</v>
      </c>
      <c r="E217" s="1">
        <v>5797</v>
      </c>
      <c r="F217" s="2">
        <v>65673</v>
      </c>
    </row>
    <row r="218" spans="1:6" x14ac:dyDescent="0.25">
      <c r="A218">
        <v>2020</v>
      </c>
      <c r="B218" t="s">
        <v>53</v>
      </c>
      <c r="C218" t="s">
        <v>25</v>
      </c>
      <c r="D218" s="1">
        <v>1071</v>
      </c>
      <c r="E218" s="1">
        <v>16165</v>
      </c>
      <c r="F218" s="2">
        <v>76361</v>
      </c>
    </row>
    <row r="219" spans="1:6" x14ac:dyDescent="0.25">
      <c r="A219">
        <v>2020</v>
      </c>
      <c r="B219" t="s">
        <v>53</v>
      </c>
      <c r="C219" t="s">
        <v>26</v>
      </c>
      <c r="D219" s="1">
        <v>1609</v>
      </c>
      <c r="E219" s="1">
        <v>13306</v>
      </c>
      <c r="F219" s="2">
        <v>88353</v>
      </c>
    </row>
    <row r="220" spans="1:6" x14ac:dyDescent="0.25">
      <c r="A220">
        <v>2020</v>
      </c>
      <c r="B220" t="s">
        <v>53</v>
      </c>
      <c r="C220" t="s">
        <v>27</v>
      </c>
      <c r="D220" s="1">
        <v>1168</v>
      </c>
      <c r="E220" s="1">
        <v>11735</v>
      </c>
      <c r="F220" s="2">
        <v>107194</v>
      </c>
    </row>
    <row r="221" spans="1:6" x14ac:dyDescent="0.25">
      <c r="A221">
        <v>2020</v>
      </c>
      <c r="B221" t="s">
        <v>53</v>
      </c>
      <c r="C221" t="s">
        <v>28</v>
      </c>
      <c r="D221" s="1">
        <v>3965</v>
      </c>
      <c r="E221" s="1">
        <v>67885</v>
      </c>
      <c r="F221" s="2">
        <v>130541</v>
      </c>
    </row>
    <row r="222" spans="1:6" x14ac:dyDescent="0.25">
      <c r="A222">
        <v>2020</v>
      </c>
      <c r="B222" t="s">
        <v>53</v>
      </c>
      <c r="C222" t="s">
        <v>29</v>
      </c>
      <c r="D222" s="1">
        <v>1108</v>
      </c>
      <c r="E222" s="1">
        <v>9076</v>
      </c>
      <c r="F222" s="2">
        <v>62393</v>
      </c>
    </row>
    <row r="223" spans="1:6" x14ac:dyDescent="0.25">
      <c r="A223">
        <v>2020</v>
      </c>
      <c r="B223" t="s">
        <v>53</v>
      </c>
      <c r="C223" t="s">
        <v>30</v>
      </c>
      <c r="D223" s="1">
        <v>14380</v>
      </c>
      <c r="E223" s="1">
        <v>267749</v>
      </c>
      <c r="F223" s="2">
        <v>154357</v>
      </c>
    </row>
    <row r="224" spans="1:6" x14ac:dyDescent="0.25">
      <c r="A224">
        <v>2020</v>
      </c>
      <c r="B224" t="s">
        <v>53</v>
      </c>
      <c r="C224" t="s">
        <v>31</v>
      </c>
      <c r="D224" s="1">
        <v>6302</v>
      </c>
      <c r="E224" s="1">
        <v>73440</v>
      </c>
      <c r="F224" s="2">
        <v>96207</v>
      </c>
    </row>
    <row r="225" spans="1:6" x14ac:dyDescent="0.25">
      <c r="A225">
        <v>2020</v>
      </c>
      <c r="B225" t="s">
        <v>53</v>
      </c>
      <c r="C225" t="s">
        <v>32</v>
      </c>
      <c r="D225">
        <v>417</v>
      </c>
      <c r="E225" s="1">
        <v>5780</v>
      </c>
      <c r="F225" s="2">
        <v>79624</v>
      </c>
    </row>
    <row r="226" spans="1:6" x14ac:dyDescent="0.25">
      <c r="A226">
        <v>2020</v>
      </c>
      <c r="B226" t="s">
        <v>53</v>
      </c>
      <c r="C226" t="s">
        <v>33</v>
      </c>
      <c r="D226" s="1">
        <v>5303</v>
      </c>
      <c r="E226" s="1">
        <v>63865</v>
      </c>
      <c r="F226" s="2">
        <v>80052</v>
      </c>
    </row>
    <row r="227" spans="1:6" x14ac:dyDescent="0.25">
      <c r="A227">
        <v>2020</v>
      </c>
      <c r="B227" t="s">
        <v>53</v>
      </c>
      <c r="C227" t="s">
        <v>34</v>
      </c>
      <c r="D227" s="1">
        <v>1572</v>
      </c>
      <c r="E227" s="1">
        <v>18256</v>
      </c>
      <c r="F227" s="2">
        <v>63710</v>
      </c>
    </row>
    <row r="228" spans="1:6" x14ac:dyDescent="0.25">
      <c r="A228">
        <v>2020</v>
      </c>
      <c r="B228" t="s">
        <v>53</v>
      </c>
      <c r="C228" t="s">
        <v>35</v>
      </c>
      <c r="D228" s="1">
        <v>4605</v>
      </c>
      <c r="E228" s="1">
        <v>33218</v>
      </c>
      <c r="F228" s="2">
        <v>101737</v>
      </c>
    </row>
    <row r="229" spans="1:6" x14ac:dyDescent="0.25">
      <c r="A229">
        <v>2020</v>
      </c>
      <c r="B229" t="s">
        <v>53</v>
      </c>
      <c r="C229" t="s">
        <v>36</v>
      </c>
      <c r="D229" s="1">
        <v>5891</v>
      </c>
      <c r="E229" s="1">
        <v>82872</v>
      </c>
      <c r="F229" s="2">
        <v>107388</v>
      </c>
    </row>
    <row r="230" spans="1:6" x14ac:dyDescent="0.25">
      <c r="A230">
        <v>2020</v>
      </c>
      <c r="B230" t="s">
        <v>53</v>
      </c>
      <c r="C230" t="s">
        <v>37</v>
      </c>
      <c r="D230">
        <v>762</v>
      </c>
      <c r="E230" s="1">
        <v>5243</v>
      </c>
      <c r="F230" s="2">
        <v>87286</v>
      </c>
    </row>
    <row r="231" spans="1:6" x14ac:dyDescent="0.25">
      <c r="A231">
        <v>2020</v>
      </c>
      <c r="B231" t="s">
        <v>53</v>
      </c>
      <c r="C231" t="s">
        <v>38</v>
      </c>
      <c r="D231" s="1">
        <v>3216</v>
      </c>
      <c r="E231" s="1">
        <v>24744</v>
      </c>
      <c r="F231" s="2">
        <v>73562</v>
      </c>
    </row>
    <row r="232" spans="1:6" x14ac:dyDescent="0.25">
      <c r="A232">
        <v>2020</v>
      </c>
      <c r="B232" t="s">
        <v>53</v>
      </c>
      <c r="C232" t="s">
        <v>39</v>
      </c>
      <c r="D232">
        <v>606</v>
      </c>
      <c r="E232" s="1">
        <v>5074</v>
      </c>
      <c r="F232" s="2">
        <v>58069</v>
      </c>
    </row>
    <row r="233" spans="1:6" x14ac:dyDescent="0.25">
      <c r="A233">
        <v>2020</v>
      </c>
      <c r="B233" t="s">
        <v>53</v>
      </c>
      <c r="C233" t="s">
        <v>40</v>
      </c>
      <c r="D233" s="1">
        <v>4525</v>
      </c>
      <c r="E233" s="1">
        <v>42929</v>
      </c>
      <c r="F233" s="2">
        <v>81293</v>
      </c>
    </row>
    <row r="234" spans="1:6" x14ac:dyDescent="0.25">
      <c r="A234">
        <v>2020</v>
      </c>
      <c r="B234" t="s">
        <v>53</v>
      </c>
      <c r="C234" t="s">
        <v>41</v>
      </c>
      <c r="D234" s="1">
        <v>11822</v>
      </c>
      <c r="E234" s="1">
        <v>198521</v>
      </c>
      <c r="F234" s="2">
        <v>102835</v>
      </c>
    </row>
    <row r="235" spans="1:6" x14ac:dyDescent="0.25">
      <c r="A235">
        <v>2020</v>
      </c>
      <c r="B235" t="s">
        <v>53</v>
      </c>
      <c r="C235" t="s">
        <v>42</v>
      </c>
      <c r="D235" s="1">
        <v>3177</v>
      </c>
      <c r="E235" s="1">
        <v>37222</v>
      </c>
      <c r="F235" s="2">
        <v>96974</v>
      </c>
    </row>
    <row r="236" spans="1:6" x14ac:dyDescent="0.25">
      <c r="A236">
        <v>2020</v>
      </c>
      <c r="B236" t="s">
        <v>53</v>
      </c>
      <c r="C236" t="s">
        <v>43</v>
      </c>
      <c r="D236">
        <v>584</v>
      </c>
      <c r="E236" s="1">
        <v>3961</v>
      </c>
      <c r="F236" s="2">
        <v>68605</v>
      </c>
    </row>
    <row r="237" spans="1:6" x14ac:dyDescent="0.25">
      <c r="A237">
        <v>2020</v>
      </c>
      <c r="B237" t="s">
        <v>53</v>
      </c>
      <c r="C237" t="s">
        <v>44</v>
      </c>
      <c r="D237" s="1">
        <v>4875</v>
      </c>
      <c r="E237" s="1">
        <v>64840</v>
      </c>
      <c r="F237" s="2">
        <v>117848</v>
      </c>
    </row>
    <row r="238" spans="1:6" x14ac:dyDescent="0.25">
      <c r="A238">
        <v>2020</v>
      </c>
      <c r="B238" t="s">
        <v>53</v>
      </c>
      <c r="C238" t="s">
        <v>45</v>
      </c>
      <c r="D238" s="1">
        <v>5419</v>
      </c>
      <c r="E238" s="1">
        <v>148556</v>
      </c>
      <c r="F238" s="2">
        <v>242273</v>
      </c>
    </row>
    <row r="239" spans="1:6" x14ac:dyDescent="0.25">
      <c r="A239">
        <v>2020</v>
      </c>
      <c r="B239" t="s">
        <v>53</v>
      </c>
      <c r="C239" t="s">
        <v>46</v>
      </c>
      <c r="D239">
        <v>825</v>
      </c>
      <c r="E239" s="1">
        <v>7215</v>
      </c>
      <c r="F239" s="2">
        <v>58063</v>
      </c>
    </row>
    <row r="240" spans="1:6" x14ac:dyDescent="0.25">
      <c r="A240">
        <v>2020</v>
      </c>
      <c r="B240" t="s">
        <v>53</v>
      </c>
      <c r="C240" t="s">
        <v>47</v>
      </c>
      <c r="D240" s="1">
        <v>2400</v>
      </c>
      <c r="E240" s="1">
        <v>44846</v>
      </c>
      <c r="F240" s="2">
        <v>88336</v>
      </c>
    </row>
    <row r="241" spans="1:6" x14ac:dyDescent="0.25">
      <c r="A241">
        <v>2020</v>
      </c>
      <c r="B241" t="s">
        <v>53</v>
      </c>
      <c r="C241" t="s">
        <v>48</v>
      </c>
      <c r="D241">
        <v>428</v>
      </c>
      <c r="E241" s="1">
        <v>3000</v>
      </c>
      <c r="F241" s="2">
        <v>54299</v>
      </c>
    </row>
    <row r="242" spans="1:6" x14ac:dyDescent="0.25">
      <c r="A242">
        <v>2020</v>
      </c>
      <c r="B242" t="s">
        <v>56</v>
      </c>
      <c r="C242" t="s">
        <v>1</v>
      </c>
      <c r="D242" s="1">
        <v>13880</v>
      </c>
      <c r="E242" s="1">
        <v>94715</v>
      </c>
      <c r="F242" s="2">
        <v>75982</v>
      </c>
    </row>
    <row r="243" spans="1:6" x14ac:dyDescent="0.25">
      <c r="A243">
        <v>2020</v>
      </c>
      <c r="B243" t="s">
        <v>56</v>
      </c>
      <c r="C243" t="s">
        <v>2</v>
      </c>
      <c r="D243" s="1">
        <v>20707</v>
      </c>
      <c r="E243" s="1">
        <v>225922</v>
      </c>
      <c r="F243" s="2">
        <v>82956</v>
      </c>
    </row>
    <row r="244" spans="1:6" x14ac:dyDescent="0.25">
      <c r="A244">
        <v>2020</v>
      </c>
      <c r="B244" t="s">
        <v>56</v>
      </c>
      <c r="C244" t="s">
        <v>3</v>
      </c>
      <c r="D244" s="1">
        <v>8906</v>
      </c>
      <c r="E244" s="1">
        <v>51950</v>
      </c>
      <c r="F244" s="2">
        <v>65321</v>
      </c>
    </row>
    <row r="245" spans="1:6" x14ac:dyDescent="0.25">
      <c r="A245">
        <v>2020</v>
      </c>
      <c r="B245" t="s">
        <v>56</v>
      </c>
      <c r="C245" t="s">
        <v>4</v>
      </c>
      <c r="D245" s="1">
        <v>112775</v>
      </c>
      <c r="E245" s="1">
        <v>817007</v>
      </c>
      <c r="F245" s="2">
        <v>124107</v>
      </c>
    </row>
    <row r="246" spans="1:6" x14ac:dyDescent="0.25">
      <c r="A246">
        <v>2020</v>
      </c>
      <c r="B246" t="s">
        <v>56</v>
      </c>
      <c r="C246" t="s">
        <v>5</v>
      </c>
      <c r="D246" s="1">
        <v>25139</v>
      </c>
      <c r="E246" s="1">
        <v>165271</v>
      </c>
      <c r="F246" s="2">
        <v>97276</v>
      </c>
    </row>
    <row r="247" spans="1:6" x14ac:dyDescent="0.25">
      <c r="A247">
        <v>2020</v>
      </c>
      <c r="B247" t="s">
        <v>56</v>
      </c>
      <c r="C247" t="s">
        <v>6</v>
      </c>
      <c r="D247" s="1">
        <v>11223</v>
      </c>
      <c r="E247" s="1">
        <v>118168</v>
      </c>
      <c r="F247" s="2">
        <v>165086</v>
      </c>
    </row>
    <row r="248" spans="1:6" x14ac:dyDescent="0.25">
      <c r="A248">
        <v>2020</v>
      </c>
      <c r="B248" t="s">
        <v>56</v>
      </c>
      <c r="C248" t="s">
        <v>7</v>
      </c>
      <c r="D248" s="1">
        <v>3005</v>
      </c>
      <c r="E248" s="1">
        <v>47390</v>
      </c>
      <c r="F248" s="2">
        <v>103154</v>
      </c>
    </row>
    <row r="249" spans="1:6" x14ac:dyDescent="0.25">
      <c r="A249">
        <v>2020</v>
      </c>
      <c r="B249" t="s">
        <v>56</v>
      </c>
      <c r="C249" t="s">
        <v>8</v>
      </c>
      <c r="D249" s="1">
        <v>80956</v>
      </c>
      <c r="E249" s="1">
        <v>586706</v>
      </c>
      <c r="F249" s="2">
        <v>84307</v>
      </c>
    </row>
    <row r="250" spans="1:6" x14ac:dyDescent="0.25">
      <c r="A250">
        <v>2020</v>
      </c>
      <c r="B250" t="s">
        <v>56</v>
      </c>
      <c r="C250" t="s">
        <v>9</v>
      </c>
      <c r="D250" s="1">
        <v>28810</v>
      </c>
      <c r="E250" s="1">
        <v>242175</v>
      </c>
      <c r="F250" s="2">
        <v>93145</v>
      </c>
    </row>
    <row r="251" spans="1:6" x14ac:dyDescent="0.25">
      <c r="A251">
        <v>2020</v>
      </c>
      <c r="B251" t="s">
        <v>56</v>
      </c>
      <c r="C251" t="s">
        <v>10</v>
      </c>
      <c r="D251" s="1">
        <v>6508</v>
      </c>
      <c r="E251" s="1">
        <v>34249</v>
      </c>
      <c r="F251" s="2">
        <v>68833</v>
      </c>
    </row>
    <row r="252" spans="1:6" x14ac:dyDescent="0.25">
      <c r="A252">
        <v>2020</v>
      </c>
      <c r="B252" t="s">
        <v>56</v>
      </c>
      <c r="C252" t="s">
        <v>11</v>
      </c>
      <c r="D252" s="1">
        <v>33063</v>
      </c>
      <c r="E252" s="1">
        <v>376539</v>
      </c>
      <c r="F252" s="2">
        <v>121634</v>
      </c>
    </row>
    <row r="253" spans="1:6" x14ac:dyDescent="0.25">
      <c r="A253">
        <v>2020</v>
      </c>
      <c r="B253" t="s">
        <v>56</v>
      </c>
      <c r="C253" t="s">
        <v>12</v>
      </c>
      <c r="D253" s="1">
        <v>17574</v>
      </c>
      <c r="E253" s="1">
        <v>133449</v>
      </c>
      <c r="F253" s="2">
        <v>72283</v>
      </c>
    </row>
    <row r="254" spans="1:6" x14ac:dyDescent="0.25">
      <c r="A254">
        <v>2020</v>
      </c>
      <c r="B254" t="s">
        <v>56</v>
      </c>
      <c r="C254" t="s">
        <v>13</v>
      </c>
      <c r="D254" s="1">
        <v>10731</v>
      </c>
      <c r="E254" s="1">
        <v>109283</v>
      </c>
      <c r="F254" s="2">
        <v>81131</v>
      </c>
    </row>
    <row r="255" spans="1:6" x14ac:dyDescent="0.25">
      <c r="A255">
        <v>2020</v>
      </c>
      <c r="B255" t="s">
        <v>56</v>
      </c>
      <c r="C255" t="s">
        <v>14</v>
      </c>
      <c r="D255" s="1">
        <v>8752</v>
      </c>
      <c r="E255" s="1">
        <v>73310</v>
      </c>
      <c r="F255" s="2">
        <v>75889</v>
      </c>
    </row>
    <row r="256" spans="1:6" x14ac:dyDescent="0.25">
      <c r="A256">
        <v>2020</v>
      </c>
      <c r="B256" t="s">
        <v>56</v>
      </c>
      <c r="C256" t="s">
        <v>15</v>
      </c>
      <c r="D256" s="1">
        <v>11729</v>
      </c>
      <c r="E256" s="1">
        <v>92079</v>
      </c>
      <c r="F256" s="2">
        <v>75177</v>
      </c>
    </row>
    <row r="257" spans="1:6" x14ac:dyDescent="0.25">
      <c r="A257">
        <v>2020</v>
      </c>
      <c r="B257" t="s">
        <v>56</v>
      </c>
      <c r="C257" t="s">
        <v>16</v>
      </c>
      <c r="D257" s="1">
        <v>14229</v>
      </c>
      <c r="E257" s="1">
        <v>81149</v>
      </c>
      <c r="F257" s="2">
        <v>69409</v>
      </c>
    </row>
    <row r="258" spans="1:6" x14ac:dyDescent="0.25">
      <c r="A258">
        <v>2020</v>
      </c>
      <c r="B258" t="s">
        <v>56</v>
      </c>
      <c r="C258" t="s">
        <v>17</v>
      </c>
      <c r="D258" s="1">
        <v>3926</v>
      </c>
      <c r="E258" s="1">
        <v>30107</v>
      </c>
      <c r="F258" s="2">
        <v>75870</v>
      </c>
    </row>
    <row r="259" spans="1:6" x14ac:dyDescent="0.25">
      <c r="A259">
        <v>2020</v>
      </c>
      <c r="B259" t="s">
        <v>56</v>
      </c>
      <c r="C259" t="s">
        <v>18</v>
      </c>
      <c r="D259" s="1">
        <v>15692</v>
      </c>
      <c r="E259" s="1">
        <v>129771</v>
      </c>
      <c r="F259" s="2">
        <v>110159</v>
      </c>
    </row>
    <row r="260" spans="1:6" x14ac:dyDescent="0.25">
      <c r="A260">
        <v>2020</v>
      </c>
      <c r="B260" t="s">
        <v>56</v>
      </c>
      <c r="C260" t="s">
        <v>19</v>
      </c>
      <c r="D260" s="1">
        <v>18137</v>
      </c>
      <c r="E260" s="1">
        <v>212062</v>
      </c>
      <c r="F260" s="2">
        <v>159120</v>
      </c>
    </row>
    <row r="261" spans="1:6" x14ac:dyDescent="0.25">
      <c r="A261">
        <v>2020</v>
      </c>
      <c r="B261" t="s">
        <v>56</v>
      </c>
      <c r="C261" t="s">
        <v>20</v>
      </c>
      <c r="D261" s="1">
        <v>20626</v>
      </c>
      <c r="E261" s="1">
        <v>207448</v>
      </c>
      <c r="F261" s="2">
        <v>81720</v>
      </c>
    </row>
    <row r="262" spans="1:6" x14ac:dyDescent="0.25">
      <c r="A262">
        <v>2020</v>
      </c>
      <c r="B262" t="s">
        <v>56</v>
      </c>
      <c r="C262" t="s">
        <v>21</v>
      </c>
      <c r="D262" s="1">
        <v>16134</v>
      </c>
      <c r="E262" s="1">
        <v>179728</v>
      </c>
      <c r="F262" s="2">
        <v>104989</v>
      </c>
    </row>
    <row r="263" spans="1:6" x14ac:dyDescent="0.25">
      <c r="A263">
        <v>2020</v>
      </c>
      <c r="B263" t="s">
        <v>56</v>
      </c>
      <c r="C263" t="s">
        <v>22</v>
      </c>
      <c r="D263" s="1">
        <v>7984</v>
      </c>
      <c r="E263" s="1">
        <v>41912</v>
      </c>
      <c r="F263" s="2">
        <v>59263</v>
      </c>
    </row>
    <row r="264" spans="1:6" x14ac:dyDescent="0.25">
      <c r="A264">
        <v>2020</v>
      </c>
      <c r="B264" t="s">
        <v>56</v>
      </c>
      <c r="C264" t="s">
        <v>23</v>
      </c>
      <c r="D264" s="1">
        <v>18815</v>
      </c>
      <c r="E264" s="1">
        <v>165564</v>
      </c>
      <c r="F264" s="2">
        <v>82664</v>
      </c>
    </row>
    <row r="265" spans="1:6" x14ac:dyDescent="0.25">
      <c r="A265">
        <v>2020</v>
      </c>
      <c r="B265" t="s">
        <v>56</v>
      </c>
      <c r="C265" t="s">
        <v>24</v>
      </c>
      <c r="D265" s="1">
        <v>4557</v>
      </c>
      <c r="E265" s="1">
        <v>21986</v>
      </c>
      <c r="F265" s="2">
        <v>67330</v>
      </c>
    </row>
    <row r="266" spans="1:6" x14ac:dyDescent="0.25">
      <c r="A266">
        <v>2020</v>
      </c>
      <c r="B266" t="s">
        <v>56</v>
      </c>
      <c r="C266" t="s">
        <v>25</v>
      </c>
      <c r="D266" s="1">
        <v>7000</v>
      </c>
      <c r="E266" s="1">
        <v>66588</v>
      </c>
      <c r="F266" s="2">
        <v>74942</v>
      </c>
    </row>
    <row r="267" spans="1:6" x14ac:dyDescent="0.25">
      <c r="A267">
        <v>2020</v>
      </c>
      <c r="B267" t="s">
        <v>56</v>
      </c>
      <c r="C267" t="s">
        <v>26</v>
      </c>
      <c r="D267" s="1">
        <v>9293</v>
      </c>
      <c r="E267" s="1">
        <v>62325</v>
      </c>
      <c r="F267" s="2">
        <v>79236</v>
      </c>
    </row>
    <row r="268" spans="1:6" x14ac:dyDescent="0.25">
      <c r="A268">
        <v>2020</v>
      </c>
      <c r="B268" t="s">
        <v>56</v>
      </c>
      <c r="C268" t="s">
        <v>27</v>
      </c>
      <c r="D268" s="1">
        <v>3946</v>
      </c>
      <c r="E268" s="1">
        <v>33027</v>
      </c>
      <c r="F268" s="2">
        <v>109751</v>
      </c>
    </row>
    <row r="269" spans="1:6" x14ac:dyDescent="0.25">
      <c r="A269">
        <v>2020</v>
      </c>
      <c r="B269" t="s">
        <v>56</v>
      </c>
      <c r="C269" t="s">
        <v>28</v>
      </c>
      <c r="D269" s="1">
        <v>20469</v>
      </c>
      <c r="E269" s="1">
        <v>235676</v>
      </c>
      <c r="F269" s="2">
        <v>127870</v>
      </c>
    </row>
    <row r="270" spans="1:6" x14ac:dyDescent="0.25">
      <c r="A270">
        <v>2020</v>
      </c>
      <c r="B270" t="s">
        <v>56</v>
      </c>
      <c r="C270" t="s">
        <v>29</v>
      </c>
      <c r="D270" s="1">
        <v>5600</v>
      </c>
      <c r="E270" s="1">
        <v>32608</v>
      </c>
      <c r="F270" s="2">
        <v>62343</v>
      </c>
    </row>
    <row r="271" spans="1:6" x14ac:dyDescent="0.25">
      <c r="A271">
        <v>2020</v>
      </c>
      <c r="B271" t="s">
        <v>56</v>
      </c>
      <c r="C271" t="s">
        <v>30</v>
      </c>
      <c r="D271" s="1">
        <v>63948</v>
      </c>
      <c r="E271" s="1">
        <v>700031</v>
      </c>
      <c r="F271" s="2">
        <v>207014</v>
      </c>
    </row>
    <row r="272" spans="1:6" x14ac:dyDescent="0.25">
      <c r="A272">
        <v>2020</v>
      </c>
      <c r="B272" t="s">
        <v>56</v>
      </c>
      <c r="C272" t="s">
        <v>31</v>
      </c>
      <c r="D272" s="1">
        <v>30275</v>
      </c>
      <c r="E272" s="1">
        <v>251672</v>
      </c>
      <c r="F272" s="2">
        <v>97234</v>
      </c>
    </row>
    <row r="273" spans="1:6" x14ac:dyDescent="0.25">
      <c r="A273">
        <v>2020</v>
      </c>
      <c r="B273" t="s">
        <v>56</v>
      </c>
      <c r="C273" t="s">
        <v>32</v>
      </c>
      <c r="D273" s="1">
        <v>3042</v>
      </c>
      <c r="E273" s="1">
        <v>22496</v>
      </c>
      <c r="F273" s="2">
        <v>69243</v>
      </c>
    </row>
    <row r="274" spans="1:6" x14ac:dyDescent="0.25">
      <c r="A274">
        <v>2020</v>
      </c>
      <c r="B274" t="s">
        <v>56</v>
      </c>
      <c r="C274" t="s">
        <v>33</v>
      </c>
      <c r="D274" s="1">
        <v>29307</v>
      </c>
      <c r="E274" s="1">
        <v>287990</v>
      </c>
      <c r="F274" s="2">
        <v>82336</v>
      </c>
    </row>
    <row r="275" spans="1:6" x14ac:dyDescent="0.25">
      <c r="A275">
        <v>2020</v>
      </c>
      <c r="B275" t="s">
        <v>56</v>
      </c>
      <c r="C275" t="s">
        <v>34</v>
      </c>
      <c r="D275" s="1">
        <v>11701</v>
      </c>
      <c r="E275" s="1">
        <v>74614</v>
      </c>
      <c r="F275" s="2">
        <v>64030</v>
      </c>
    </row>
    <row r="276" spans="1:6" x14ac:dyDescent="0.25">
      <c r="A276">
        <v>2020</v>
      </c>
      <c r="B276" t="s">
        <v>56</v>
      </c>
      <c r="C276" t="s">
        <v>35</v>
      </c>
      <c r="D276" s="1">
        <v>13352</v>
      </c>
      <c r="E276" s="1">
        <v>83937</v>
      </c>
      <c r="F276" s="2">
        <v>80727</v>
      </c>
    </row>
    <row r="277" spans="1:6" x14ac:dyDescent="0.25">
      <c r="A277">
        <v>2020</v>
      </c>
      <c r="B277" t="s">
        <v>56</v>
      </c>
      <c r="C277" t="s">
        <v>36</v>
      </c>
      <c r="D277" s="1">
        <v>29714</v>
      </c>
      <c r="E277" s="1">
        <v>325571</v>
      </c>
      <c r="F277" s="2">
        <v>97231</v>
      </c>
    </row>
    <row r="278" spans="1:6" x14ac:dyDescent="0.25">
      <c r="A278">
        <v>2020</v>
      </c>
      <c r="B278" t="s">
        <v>56</v>
      </c>
      <c r="C278" t="s">
        <v>37</v>
      </c>
      <c r="D278" s="1">
        <v>3038</v>
      </c>
      <c r="E278" s="1">
        <v>31304</v>
      </c>
      <c r="F278" s="2">
        <v>100316</v>
      </c>
    </row>
    <row r="279" spans="1:6" x14ac:dyDescent="0.25">
      <c r="A279">
        <v>2020</v>
      </c>
      <c r="B279" t="s">
        <v>56</v>
      </c>
      <c r="C279" t="s">
        <v>38</v>
      </c>
      <c r="D279" s="1">
        <v>15078</v>
      </c>
      <c r="E279" s="1">
        <v>101637</v>
      </c>
      <c r="F279" s="2">
        <v>71361</v>
      </c>
    </row>
    <row r="280" spans="1:6" x14ac:dyDescent="0.25">
      <c r="A280">
        <v>2020</v>
      </c>
      <c r="B280" t="s">
        <v>56</v>
      </c>
      <c r="C280" t="s">
        <v>39</v>
      </c>
      <c r="D280" s="1">
        <v>3397</v>
      </c>
      <c r="E280" s="1">
        <v>27809</v>
      </c>
      <c r="F280" s="2">
        <v>69345</v>
      </c>
    </row>
    <row r="281" spans="1:6" x14ac:dyDescent="0.25">
      <c r="A281">
        <v>2020</v>
      </c>
      <c r="B281" t="s">
        <v>56</v>
      </c>
      <c r="C281" t="s">
        <v>40</v>
      </c>
      <c r="D281" s="1">
        <v>16893</v>
      </c>
      <c r="E281" s="1">
        <v>155926</v>
      </c>
      <c r="F281" s="2">
        <v>85116</v>
      </c>
    </row>
    <row r="282" spans="1:6" x14ac:dyDescent="0.25">
      <c r="A282">
        <v>2020</v>
      </c>
      <c r="B282" t="s">
        <v>56</v>
      </c>
      <c r="C282" t="s">
        <v>41</v>
      </c>
      <c r="D282" s="1">
        <v>78940</v>
      </c>
      <c r="E282" s="1">
        <v>778554</v>
      </c>
      <c r="F282" s="2">
        <v>92477</v>
      </c>
    </row>
    <row r="283" spans="1:6" x14ac:dyDescent="0.25">
      <c r="A283">
        <v>2020</v>
      </c>
      <c r="B283" t="s">
        <v>56</v>
      </c>
      <c r="C283" t="s">
        <v>42</v>
      </c>
      <c r="D283" s="1">
        <v>12580</v>
      </c>
      <c r="E283" s="1">
        <v>93379</v>
      </c>
      <c r="F283" s="2">
        <v>79806</v>
      </c>
    </row>
    <row r="284" spans="1:6" x14ac:dyDescent="0.25">
      <c r="A284">
        <v>2020</v>
      </c>
      <c r="B284" t="s">
        <v>56</v>
      </c>
      <c r="C284" t="s">
        <v>43</v>
      </c>
      <c r="D284" s="1">
        <v>1719</v>
      </c>
      <c r="E284" s="1">
        <v>11578</v>
      </c>
      <c r="F284" s="2">
        <v>80135</v>
      </c>
    </row>
    <row r="285" spans="1:6" x14ac:dyDescent="0.25">
      <c r="A285">
        <v>2020</v>
      </c>
      <c r="B285" t="s">
        <v>56</v>
      </c>
      <c r="C285" t="s">
        <v>44</v>
      </c>
      <c r="D285" s="1">
        <v>22750</v>
      </c>
      <c r="E285" s="1">
        <v>195671</v>
      </c>
      <c r="F285" s="2">
        <v>97246</v>
      </c>
    </row>
    <row r="286" spans="1:6" x14ac:dyDescent="0.25">
      <c r="A286">
        <v>2020</v>
      </c>
      <c r="B286" t="s">
        <v>56</v>
      </c>
      <c r="C286" t="s">
        <v>45</v>
      </c>
      <c r="D286" s="1">
        <v>18828</v>
      </c>
      <c r="E286" s="1">
        <v>147772</v>
      </c>
      <c r="F286" s="2">
        <v>95674</v>
      </c>
    </row>
    <row r="287" spans="1:6" x14ac:dyDescent="0.25">
      <c r="A287">
        <v>2020</v>
      </c>
      <c r="B287" t="s">
        <v>56</v>
      </c>
      <c r="C287" t="s">
        <v>46</v>
      </c>
      <c r="D287" s="1">
        <v>4042</v>
      </c>
      <c r="E287" s="1">
        <v>24190</v>
      </c>
      <c r="F287" s="2">
        <v>56764</v>
      </c>
    </row>
    <row r="288" spans="1:6" x14ac:dyDescent="0.25">
      <c r="A288">
        <v>2020</v>
      </c>
      <c r="B288" t="s">
        <v>56</v>
      </c>
      <c r="C288" t="s">
        <v>47</v>
      </c>
      <c r="D288" s="1">
        <v>14688</v>
      </c>
      <c r="E288" s="1">
        <v>148829</v>
      </c>
      <c r="F288" s="2">
        <v>80470</v>
      </c>
    </row>
    <row r="289" spans="1:6" x14ac:dyDescent="0.25">
      <c r="A289">
        <v>2020</v>
      </c>
      <c r="B289" t="s">
        <v>56</v>
      </c>
      <c r="C289" t="s">
        <v>48</v>
      </c>
      <c r="D289" s="1">
        <v>2353</v>
      </c>
      <c r="E289" s="1">
        <v>10919</v>
      </c>
      <c r="F289" s="2">
        <v>64480</v>
      </c>
    </row>
    <row r="290" spans="1:6" x14ac:dyDescent="0.25">
      <c r="A290">
        <v>2020</v>
      </c>
      <c r="B290" t="s">
        <v>57</v>
      </c>
      <c r="C290" t="s">
        <v>1</v>
      </c>
      <c r="D290" s="1">
        <v>22875</v>
      </c>
      <c r="E290" s="1">
        <v>242419</v>
      </c>
      <c r="F290" s="2">
        <v>62111</v>
      </c>
    </row>
    <row r="291" spans="1:6" x14ac:dyDescent="0.25">
      <c r="A291">
        <v>2020</v>
      </c>
      <c r="B291" t="s">
        <v>57</v>
      </c>
      <c r="C291" t="s">
        <v>2</v>
      </c>
      <c r="D291" s="1">
        <v>40867</v>
      </c>
      <c r="E291" s="1">
        <v>431379</v>
      </c>
      <c r="F291" s="2">
        <v>63180</v>
      </c>
    </row>
    <row r="292" spans="1:6" x14ac:dyDescent="0.25">
      <c r="A292">
        <v>2020</v>
      </c>
      <c r="B292" t="s">
        <v>57</v>
      </c>
      <c r="C292" t="s">
        <v>3</v>
      </c>
      <c r="D292" s="1">
        <v>15490</v>
      </c>
      <c r="E292" s="1">
        <v>139300</v>
      </c>
      <c r="F292" s="2">
        <v>68067</v>
      </c>
    </row>
    <row r="293" spans="1:6" x14ac:dyDescent="0.25">
      <c r="A293">
        <v>2020</v>
      </c>
      <c r="B293" t="s">
        <v>57</v>
      </c>
      <c r="C293" t="s">
        <v>4</v>
      </c>
      <c r="D293" s="1">
        <v>221985</v>
      </c>
      <c r="E293" s="1">
        <v>2600604</v>
      </c>
      <c r="F293" s="2">
        <v>106486</v>
      </c>
    </row>
    <row r="294" spans="1:6" x14ac:dyDescent="0.25">
      <c r="A294">
        <v>2020</v>
      </c>
      <c r="B294" t="s">
        <v>57</v>
      </c>
      <c r="C294" t="s">
        <v>5</v>
      </c>
      <c r="D294" s="1">
        <v>58286</v>
      </c>
      <c r="E294" s="1">
        <v>430367</v>
      </c>
      <c r="F294" s="2">
        <v>90744</v>
      </c>
    </row>
    <row r="295" spans="1:6" x14ac:dyDescent="0.25">
      <c r="A295">
        <v>2020</v>
      </c>
      <c r="B295" t="s">
        <v>57</v>
      </c>
      <c r="C295" t="s">
        <v>6</v>
      </c>
      <c r="D295" s="1">
        <v>24131</v>
      </c>
      <c r="E295" s="1">
        <v>206629</v>
      </c>
      <c r="F295" s="2">
        <v>95714</v>
      </c>
    </row>
    <row r="296" spans="1:6" x14ac:dyDescent="0.25">
      <c r="A296">
        <v>2020</v>
      </c>
      <c r="B296" t="s">
        <v>57</v>
      </c>
      <c r="C296" t="s">
        <v>7</v>
      </c>
      <c r="D296" s="1">
        <v>9766</v>
      </c>
      <c r="E296" s="1">
        <v>61669</v>
      </c>
      <c r="F296" s="2">
        <v>85651</v>
      </c>
    </row>
    <row r="297" spans="1:6" x14ac:dyDescent="0.25">
      <c r="A297">
        <v>2020</v>
      </c>
      <c r="B297" t="s">
        <v>57</v>
      </c>
      <c r="C297" t="s">
        <v>8</v>
      </c>
      <c r="D297" s="1">
        <v>179893</v>
      </c>
      <c r="E297" s="1">
        <v>1358317</v>
      </c>
      <c r="F297" s="2">
        <v>68223</v>
      </c>
    </row>
    <row r="298" spans="1:6" x14ac:dyDescent="0.25">
      <c r="A298">
        <v>2020</v>
      </c>
      <c r="B298" t="s">
        <v>57</v>
      </c>
      <c r="C298" t="s">
        <v>9</v>
      </c>
      <c r="D298" s="1">
        <v>60683</v>
      </c>
      <c r="E298" s="1">
        <v>692452</v>
      </c>
      <c r="F298" s="2">
        <v>76331</v>
      </c>
    </row>
    <row r="299" spans="1:6" x14ac:dyDescent="0.25">
      <c r="A299">
        <v>2020</v>
      </c>
      <c r="B299" t="s">
        <v>57</v>
      </c>
      <c r="C299" t="s">
        <v>10</v>
      </c>
      <c r="D299" s="1">
        <v>12911</v>
      </c>
      <c r="E299" s="1">
        <v>97097</v>
      </c>
      <c r="F299" s="2">
        <v>59743</v>
      </c>
    </row>
    <row r="300" spans="1:6" x14ac:dyDescent="0.25">
      <c r="A300">
        <v>2020</v>
      </c>
      <c r="B300" t="s">
        <v>57</v>
      </c>
      <c r="C300" t="s">
        <v>11</v>
      </c>
      <c r="D300" s="1">
        <v>75904</v>
      </c>
      <c r="E300" s="1">
        <v>892150</v>
      </c>
      <c r="F300" s="2">
        <v>83889</v>
      </c>
    </row>
    <row r="301" spans="1:6" x14ac:dyDescent="0.25">
      <c r="A301">
        <v>2020</v>
      </c>
      <c r="B301" t="s">
        <v>57</v>
      </c>
      <c r="C301" t="s">
        <v>12</v>
      </c>
      <c r="D301" s="1">
        <v>32143</v>
      </c>
      <c r="E301" s="1">
        <v>326745</v>
      </c>
      <c r="F301" s="2">
        <v>58578</v>
      </c>
    </row>
    <row r="302" spans="1:6" x14ac:dyDescent="0.25">
      <c r="A302">
        <v>2020</v>
      </c>
      <c r="B302" t="s">
        <v>57</v>
      </c>
      <c r="C302" t="s">
        <v>13</v>
      </c>
      <c r="D302" s="1">
        <v>16706</v>
      </c>
      <c r="E302" s="1">
        <v>134822</v>
      </c>
      <c r="F302" s="2">
        <v>61793</v>
      </c>
    </row>
    <row r="303" spans="1:6" x14ac:dyDescent="0.25">
      <c r="A303">
        <v>2020</v>
      </c>
      <c r="B303" t="s">
        <v>57</v>
      </c>
      <c r="C303" t="s">
        <v>14</v>
      </c>
      <c r="D303" s="1">
        <v>16823</v>
      </c>
      <c r="E303" s="1">
        <v>168813</v>
      </c>
      <c r="F303" s="2">
        <v>69538</v>
      </c>
    </row>
    <row r="304" spans="1:6" x14ac:dyDescent="0.25">
      <c r="A304">
        <v>2020</v>
      </c>
      <c r="B304" t="s">
        <v>57</v>
      </c>
      <c r="C304" t="s">
        <v>15</v>
      </c>
      <c r="D304" s="1">
        <v>22329</v>
      </c>
      <c r="E304" s="1">
        <v>207575</v>
      </c>
      <c r="F304" s="2">
        <v>55987</v>
      </c>
    </row>
    <row r="305" spans="1:6" x14ac:dyDescent="0.25">
      <c r="A305">
        <v>2020</v>
      </c>
      <c r="B305" t="s">
        <v>57</v>
      </c>
      <c r="C305" t="s">
        <v>16</v>
      </c>
      <c r="D305" s="1">
        <v>26262</v>
      </c>
      <c r="E305" s="1">
        <v>204729</v>
      </c>
      <c r="F305" s="2">
        <v>60136</v>
      </c>
    </row>
    <row r="306" spans="1:6" x14ac:dyDescent="0.25">
      <c r="A306">
        <v>2020</v>
      </c>
      <c r="B306" t="s">
        <v>57</v>
      </c>
      <c r="C306" t="s">
        <v>17</v>
      </c>
      <c r="D306" s="1">
        <v>11267</v>
      </c>
      <c r="E306" s="1">
        <v>68952</v>
      </c>
      <c r="F306" s="2">
        <v>66178</v>
      </c>
    </row>
    <row r="307" spans="1:6" x14ac:dyDescent="0.25">
      <c r="A307">
        <v>2020</v>
      </c>
      <c r="B307" t="s">
        <v>57</v>
      </c>
      <c r="C307" t="s">
        <v>18</v>
      </c>
      <c r="D307" s="1">
        <v>44172</v>
      </c>
      <c r="E307" s="1">
        <v>441860</v>
      </c>
      <c r="F307" s="2">
        <v>88391</v>
      </c>
    </row>
    <row r="308" spans="1:6" x14ac:dyDescent="0.25">
      <c r="A308">
        <v>2020</v>
      </c>
      <c r="B308" t="s">
        <v>57</v>
      </c>
      <c r="C308" t="s">
        <v>19</v>
      </c>
      <c r="D308" s="1">
        <v>48428</v>
      </c>
      <c r="E308" s="1">
        <v>583792</v>
      </c>
      <c r="F308" s="2">
        <v>124638</v>
      </c>
    </row>
    <row r="309" spans="1:6" x14ac:dyDescent="0.25">
      <c r="A309">
        <v>2020</v>
      </c>
      <c r="B309" t="s">
        <v>57</v>
      </c>
      <c r="C309" t="s">
        <v>20</v>
      </c>
      <c r="D309" s="1">
        <v>46269</v>
      </c>
      <c r="E309" s="1">
        <v>599657</v>
      </c>
      <c r="F309" s="2">
        <v>76432</v>
      </c>
    </row>
    <row r="310" spans="1:6" x14ac:dyDescent="0.25">
      <c r="A310">
        <v>2020</v>
      </c>
      <c r="B310" t="s">
        <v>57</v>
      </c>
      <c r="C310" t="s">
        <v>21</v>
      </c>
      <c r="D310" s="1">
        <v>33603</v>
      </c>
      <c r="E310" s="1">
        <v>361183</v>
      </c>
      <c r="F310" s="2">
        <v>91033</v>
      </c>
    </row>
    <row r="311" spans="1:6" x14ac:dyDescent="0.25">
      <c r="A311">
        <v>2020</v>
      </c>
      <c r="B311" t="s">
        <v>57</v>
      </c>
      <c r="C311" t="s">
        <v>22</v>
      </c>
      <c r="D311" s="1">
        <v>12692</v>
      </c>
      <c r="E311" s="1">
        <v>107758</v>
      </c>
      <c r="F311" s="2">
        <v>45573</v>
      </c>
    </row>
    <row r="312" spans="1:6" x14ac:dyDescent="0.25">
      <c r="A312">
        <v>2020</v>
      </c>
      <c r="B312" t="s">
        <v>57</v>
      </c>
      <c r="C312" t="s">
        <v>23</v>
      </c>
      <c r="D312" s="1">
        <v>36089</v>
      </c>
      <c r="E312" s="1">
        <v>365657</v>
      </c>
      <c r="F312" s="2">
        <v>72666</v>
      </c>
    </row>
    <row r="313" spans="1:6" x14ac:dyDescent="0.25">
      <c r="A313">
        <v>2020</v>
      </c>
      <c r="B313" t="s">
        <v>57</v>
      </c>
      <c r="C313" t="s">
        <v>24</v>
      </c>
      <c r="D313" s="1">
        <v>10331</v>
      </c>
      <c r="E313" s="1">
        <v>43549</v>
      </c>
      <c r="F313" s="2">
        <v>59785</v>
      </c>
    </row>
    <row r="314" spans="1:6" x14ac:dyDescent="0.25">
      <c r="A314">
        <v>2020</v>
      </c>
      <c r="B314" t="s">
        <v>57</v>
      </c>
      <c r="C314" t="s">
        <v>25</v>
      </c>
      <c r="D314" s="1">
        <v>11809</v>
      </c>
      <c r="E314" s="1">
        <v>117288</v>
      </c>
      <c r="F314" s="2">
        <v>65292</v>
      </c>
    </row>
    <row r="315" spans="1:6" x14ac:dyDescent="0.25">
      <c r="A315">
        <v>2020</v>
      </c>
      <c r="B315" t="s">
        <v>57</v>
      </c>
      <c r="C315" t="s">
        <v>26</v>
      </c>
      <c r="D315" s="1">
        <v>20046</v>
      </c>
      <c r="E315" s="1">
        <v>179092</v>
      </c>
      <c r="F315" s="2">
        <v>67081</v>
      </c>
    </row>
    <row r="316" spans="1:6" x14ac:dyDescent="0.25">
      <c r="A316">
        <v>2020</v>
      </c>
      <c r="B316" t="s">
        <v>57</v>
      </c>
      <c r="C316" t="s">
        <v>27</v>
      </c>
      <c r="D316" s="1">
        <v>13616</v>
      </c>
      <c r="E316" s="1">
        <v>81639</v>
      </c>
      <c r="F316" s="2">
        <v>88167</v>
      </c>
    </row>
    <row r="317" spans="1:6" x14ac:dyDescent="0.25">
      <c r="A317">
        <v>2020</v>
      </c>
      <c r="B317" t="s">
        <v>57</v>
      </c>
      <c r="C317" t="s">
        <v>28</v>
      </c>
      <c r="D317" s="1">
        <v>53304</v>
      </c>
      <c r="E317" s="1">
        <v>643507</v>
      </c>
      <c r="F317" s="2">
        <v>102666</v>
      </c>
    </row>
    <row r="318" spans="1:6" x14ac:dyDescent="0.25">
      <c r="A318">
        <v>2020</v>
      </c>
      <c r="B318" t="s">
        <v>57</v>
      </c>
      <c r="C318" t="s">
        <v>29</v>
      </c>
      <c r="D318" s="1">
        <v>11550</v>
      </c>
      <c r="E318" s="1">
        <v>107707</v>
      </c>
      <c r="F318" s="2">
        <v>69938</v>
      </c>
    </row>
    <row r="319" spans="1:6" x14ac:dyDescent="0.25">
      <c r="A319">
        <v>2020</v>
      </c>
      <c r="B319" t="s">
        <v>57</v>
      </c>
      <c r="C319" t="s">
        <v>30</v>
      </c>
      <c r="D319" s="1">
        <v>117347</v>
      </c>
      <c r="E319" s="1">
        <v>1242471</v>
      </c>
      <c r="F319" s="2">
        <v>109413</v>
      </c>
    </row>
    <row r="320" spans="1:6" x14ac:dyDescent="0.25">
      <c r="A320">
        <v>2020</v>
      </c>
      <c r="B320" t="s">
        <v>57</v>
      </c>
      <c r="C320" t="s">
        <v>31</v>
      </c>
      <c r="D320" s="1">
        <v>64843</v>
      </c>
      <c r="E320" s="1">
        <v>637719</v>
      </c>
      <c r="F320" s="2">
        <v>72078</v>
      </c>
    </row>
    <row r="321" spans="1:6" x14ac:dyDescent="0.25">
      <c r="A321">
        <v>2020</v>
      </c>
      <c r="B321" t="s">
        <v>57</v>
      </c>
      <c r="C321" t="s">
        <v>32</v>
      </c>
      <c r="D321" s="1">
        <v>5337</v>
      </c>
      <c r="E321" s="1">
        <v>31642</v>
      </c>
      <c r="F321" s="2">
        <v>65877</v>
      </c>
    </row>
    <row r="322" spans="1:6" x14ac:dyDescent="0.25">
      <c r="A322">
        <v>2020</v>
      </c>
      <c r="B322" t="s">
        <v>57</v>
      </c>
      <c r="C322" t="s">
        <v>33</v>
      </c>
      <c r="D322" s="1">
        <v>55987</v>
      </c>
      <c r="E322" s="1">
        <v>697244</v>
      </c>
      <c r="F322" s="2">
        <v>71920</v>
      </c>
    </row>
    <row r="323" spans="1:6" x14ac:dyDescent="0.25">
      <c r="A323">
        <v>2020</v>
      </c>
      <c r="B323" t="s">
        <v>57</v>
      </c>
      <c r="C323" t="s">
        <v>34</v>
      </c>
      <c r="D323" s="1">
        <v>21652</v>
      </c>
      <c r="E323" s="1">
        <v>185307</v>
      </c>
      <c r="F323" s="2">
        <v>58539</v>
      </c>
    </row>
    <row r="324" spans="1:6" x14ac:dyDescent="0.25">
      <c r="A324">
        <v>2020</v>
      </c>
      <c r="B324" t="s">
        <v>57</v>
      </c>
      <c r="C324" t="s">
        <v>35</v>
      </c>
      <c r="D324" s="1">
        <v>27033</v>
      </c>
      <c r="E324" s="1">
        <v>242218</v>
      </c>
      <c r="F324" s="2">
        <v>81224</v>
      </c>
    </row>
    <row r="325" spans="1:6" x14ac:dyDescent="0.25">
      <c r="A325">
        <v>2020</v>
      </c>
      <c r="B325" t="s">
        <v>57</v>
      </c>
      <c r="C325" t="s">
        <v>36</v>
      </c>
      <c r="D325" s="1">
        <v>66210</v>
      </c>
      <c r="E325" s="1">
        <v>766122</v>
      </c>
      <c r="F325" s="2">
        <v>86971</v>
      </c>
    </row>
    <row r="326" spans="1:6" x14ac:dyDescent="0.25">
      <c r="A326">
        <v>2020</v>
      </c>
      <c r="B326" t="s">
        <v>57</v>
      </c>
      <c r="C326" t="s">
        <v>37</v>
      </c>
      <c r="D326" s="1">
        <v>9567</v>
      </c>
      <c r="E326" s="1">
        <v>65232</v>
      </c>
      <c r="F326" s="2">
        <v>75829</v>
      </c>
    </row>
    <row r="327" spans="1:6" x14ac:dyDescent="0.25">
      <c r="A327">
        <v>2020</v>
      </c>
      <c r="B327" t="s">
        <v>57</v>
      </c>
      <c r="C327" t="s">
        <v>38</v>
      </c>
      <c r="D327" s="1">
        <v>30793</v>
      </c>
      <c r="E327" s="1">
        <v>281874</v>
      </c>
      <c r="F327" s="2">
        <v>56907</v>
      </c>
    </row>
    <row r="328" spans="1:6" x14ac:dyDescent="0.25">
      <c r="A328">
        <v>2020</v>
      </c>
      <c r="B328" t="s">
        <v>57</v>
      </c>
      <c r="C328" t="s">
        <v>39</v>
      </c>
      <c r="D328" s="1">
        <v>5876</v>
      </c>
      <c r="E328" s="1">
        <v>32771</v>
      </c>
      <c r="F328" s="2">
        <v>63709</v>
      </c>
    </row>
    <row r="329" spans="1:6" x14ac:dyDescent="0.25">
      <c r="A329">
        <v>2020</v>
      </c>
      <c r="B329" t="s">
        <v>57</v>
      </c>
      <c r="C329" t="s">
        <v>40</v>
      </c>
      <c r="D329" s="1">
        <v>32595</v>
      </c>
      <c r="E329" s="1">
        <v>414644</v>
      </c>
      <c r="F329" s="2">
        <v>66460</v>
      </c>
    </row>
    <row r="330" spans="1:6" x14ac:dyDescent="0.25">
      <c r="A330">
        <v>2020</v>
      </c>
      <c r="B330" t="s">
        <v>57</v>
      </c>
      <c r="C330" t="s">
        <v>41</v>
      </c>
      <c r="D330" s="1">
        <v>146639</v>
      </c>
      <c r="E330" s="1">
        <v>1758991</v>
      </c>
      <c r="F330" s="2">
        <v>81123</v>
      </c>
    </row>
    <row r="331" spans="1:6" x14ac:dyDescent="0.25">
      <c r="A331">
        <v>2020</v>
      </c>
      <c r="B331" t="s">
        <v>57</v>
      </c>
      <c r="C331" t="s">
        <v>42</v>
      </c>
      <c r="D331" s="1">
        <v>25941</v>
      </c>
      <c r="E331" s="1">
        <v>223284</v>
      </c>
      <c r="F331" s="2">
        <v>68355</v>
      </c>
    </row>
    <row r="332" spans="1:6" x14ac:dyDescent="0.25">
      <c r="A332">
        <v>2020</v>
      </c>
      <c r="B332" t="s">
        <v>57</v>
      </c>
      <c r="C332" t="s">
        <v>43</v>
      </c>
      <c r="D332" s="1">
        <v>6346</v>
      </c>
      <c r="E332" s="1">
        <v>28512</v>
      </c>
      <c r="F332" s="2">
        <v>74442</v>
      </c>
    </row>
    <row r="333" spans="1:6" x14ac:dyDescent="0.25">
      <c r="A333">
        <v>2020</v>
      </c>
      <c r="B333" t="s">
        <v>57</v>
      </c>
      <c r="C333" t="s">
        <v>44</v>
      </c>
      <c r="D333" s="1">
        <v>60099</v>
      </c>
      <c r="E333" s="1">
        <v>752090</v>
      </c>
      <c r="F333" s="2">
        <v>96046</v>
      </c>
    </row>
    <row r="334" spans="1:6" x14ac:dyDescent="0.25">
      <c r="A334">
        <v>2020</v>
      </c>
      <c r="B334" t="s">
        <v>57</v>
      </c>
      <c r="C334" t="s">
        <v>45</v>
      </c>
      <c r="D334" s="1">
        <v>43094</v>
      </c>
      <c r="E334" s="1">
        <v>415190</v>
      </c>
      <c r="F334" s="2">
        <v>92279</v>
      </c>
    </row>
    <row r="335" spans="1:6" x14ac:dyDescent="0.25">
      <c r="A335">
        <v>2020</v>
      </c>
      <c r="B335" t="s">
        <v>57</v>
      </c>
      <c r="C335" t="s">
        <v>46</v>
      </c>
      <c r="D335" s="1">
        <v>8599</v>
      </c>
      <c r="E335" s="1">
        <v>65715</v>
      </c>
      <c r="F335" s="2">
        <v>53557</v>
      </c>
    </row>
    <row r="336" spans="1:6" x14ac:dyDescent="0.25">
      <c r="A336">
        <v>2020</v>
      </c>
      <c r="B336" t="s">
        <v>57</v>
      </c>
      <c r="C336" t="s">
        <v>47</v>
      </c>
      <c r="D336" s="1">
        <v>27048</v>
      </c>
      <c r="E336" s="1">
        <v>309780</v>
      </c>
      <c r="F336" s="2">
        <v>67254</v>
      </c>
    </row>
    <row r="337" spans="1:6" x14ac:dyDescent="0.25">
      <c r="A337">
        <v>2020</v>
      </c>
      <c r="B337" t="s">
        <v>57</v>
      </c>
      <c r="C337" t="s">
        <v>48</v>
      </c>
      <c r="D337" s="1">
        <v>4986</v>
      </c>
      <c r="E337" s="1">
        <v>18382</v>
      </c>
      <c r="F337" s="2">
        <v>60233</v>
      </c>
    </row>
    <row r="338" spans="1:6" x14ac:dyDescent="0.25">
      <c r="A338">
        <v>2020</v>
      </c>
      <c r="B338" t="s">
        <v>58</v>
      </c>
      <c r="C338" t="s">
        <v>1</v>
      </c>
      <c r="D338" s="1">
        <v>15859</v>
      </c>
      <c r="E338" s="1">
        <v>228486</v>
      </c>
      <c r="F338" s="2">
        <v>51193</v>
      </c>
    </row>
    <row r="339" spans="1:6" x14ac:dyDescent="0.25">
      <c r="A339">
        <v>2020</v>
      </c>
      <c r="B339" t="s">
        <v>58</v>
      </c>
      <c r="C339" t="s">
        <v>2</v>
      </c>
      <c r="D339" s="1">
        <v>20727</v>
      </c>
      <c r="E339" s="1">
        <v>455356</v>
      </c>
      <c r="F339" s="2">
        <v>56159</v>
      </c>
    </row>
    <row r="340" spans="1:6" x14ac:dyDescent="0.25">
      <c r="A340">
        <v>2020</v>
      </c>
      <c r="B340" t="s">
        <v>58</v>
      </c>
      <c r="C340" t="s">
        <v>3</v>
      </c>
      <c r="D340" s="1">
        <v>15656</v>
      </c>
      <c r="E340" s="1">
        <v>181169</v>
      </c>
      <c r="F340" s="2">
        <v>47435</v>
      </c>
    </row>
    <row r="341" spans="1:6" x14ac:dyDescent="0.25">
      <c r="A341">
        <v>2020</v>
      </c>
      <c r="B341" t="s">
        <v>58</v>
      </c>
      <c r="C341" t="s">
        <v>4</v>
      </c>
      <c r="D341" s="1">
        <v>656765</v>
      </c>
      <c r="E341" s="1">
        <v>2651781</v>
      </c>
      <c r="F341" s="2">
        <v>57668</v>
      </c>
    </row>
    <row r="342" spans="1:6" x14ac:dyDescent="0.25">
      <c r="A342">
        <v>2020</v>
      </c>
      <c r="B342" t="s">
        <v>58</v>
      </c>
      <c r="C342" t="s">
        <v>5</v>
      </c>
      <c r="D342" s="1">
        <v>23475</v>
      </c>
      <c r="E342" s="1">
        <v>332209</v>
      </c>
      <c r="F342" s="2">
        <v>55198</v>
      </c>
    </row>
    <row r="343" spans="1:6" x14ac:dyDescent="0.25">
      <c r="A343">
        <v>2020</v>
      </c>
      <c r="B343" t="s">
        <v>58</v>
      </c>
      <c r="C343" t="s">
        <v>6</v>
      </c>
      <c r="D343" s="1">
        <v>19964</v>
      </c>
      <c r="E343" s="1">
        <v>319881</v>
      </c>
      <c r="F343" s="2">
        <v>61215</v>
      </c>
    </row>
    <row r="344" spans="1:6" x14ac:dyDescent="0.25">
      <c r="A344">
        <v>2020</v>
      </c>
      <c r="B344" t="s">
        <v>58</v>
      </c>
      <c r="C344" t="s">
        <v>7</v>
      </c>
      <c r="D344" s="1">
        <v>5522</v>
      </c>
      <c r="E344" s="1">
        <v>74184</v>
      </c>
      <c r="F344" s="2">
        <v>57470</v>
      </c>
    </row>
    <row r="345" spans="1:6" x14ac:dyDescent="0.25">
      <c r="A345">
        <v>2020</v>
      </c>
      <c r="B345" t="s">
        <v>58</v>
      </c>
      <c r="C345" t="s">
        <v>8</v>
      </c>
      <c r="D345" s="1">
        <v>85058</v>
      </c>
      <c r="E345" s="1">
        <v>1293582</v>
      </c>
      <c r="F345" s="2">
        <v>55114</v>
      </c>
    </row>
    <row r="346" spans="1:6" x14ac:dyDescent="0.25">
      <c r="A346">
        <v>2020</v>
      </c>
      <c r="B346" t="s">
        <v>58</v>
      </c>
      <c r="C346" t="s">
        <v>9</v>
      </c>
      <c r="D346" s="1">
        <v>31842</v>
      </c>
      <c r="E346" s="1">
        <v>561390</v>
      </c>
      <c r="F346" s="2">
        <v>57141</v>
      </c>
    </row>
    <row r="347" spans="1:6" x14ac:dyDescent="0.25">
      <c r="A347">
        <v>2020</v>
      </c>
      <c r="B347" t="s">
        <v>58</v>
      </c>
      <c r="C347" t="s">
        <v>10</v>
      </c>
      <c r="D347" s="1">
        <v>9128</v>
      </c>
      <c r="E347" s="1">
        <v>106752</v>
      </c>
      <c r="F347" s="2">
        <v>45479</v>
      </c>
    </row>
    <row r="348" spans="1:6" x14ac:dyDescent="0.25">
      <c r="A348">
        <v>2020</v>
      </c>
      <c r="B348" t="s">
        <v>58</v>
      </c>
      <c r="C348" t="s">
        <v>11</v>
      </c>
      <c r="D348" s="1">
        <v>39684</v>
      </c>
      <c r="E348" s="1">
        <v>882088</v>
      </c>
      <c r="F348" s="2">
        <v>55678</v>
      </c>
    </row>
    <row r="349" spans="1:6" x14ac:dyDescent="0.25">
      <c r="A349">
        <v>2020</v>
      </c>
      <c r="B349" t="s">
        <v>58</v>
      </c>
      <c r="C349" t="s">
        <v>12</v>
      </c>
      <c r="D349" s="1">
        <v>16899</v>
      </c>
      <c r="E349" s="1">
        <v>451743</v>
      </c>
      <c r="F349" s="2">
        <v>52802</v>
      </c>
    </row>
    <row r="350" spans="1:6" x14ac:dyDescent="0.25">
      <c r="A350">
        <v>2020</v>
      </c>
      <c r="B350" t="s">
        <v>58</v>
      </c>
      <c r="C350" t="s">
        <v>13</v>
      </c>
      <c r="D350" s="1">
        <v>13294</v>
      </c>
      <c r="E350" s="1">
        <v>209301</v>
      </c>
      <c r="F350" s="2">
        <v>47222</v>
      </c>
    </row>
    <row r="351" spans="1:6" x14ac:dyDescent="0.25">
      <c r="A351">
        <v>2020</v>
      </c>
      <c r="B351" t="s">
        <v>58</v>
      </c>
      <c r="C351" t="s">
        <v>14</v>
      </c>
      <c r="D351" s="1">
        <v>10330</v>
      </c>
      <c r="E351" s="1">
        <v>194569</v>
      </c>
      <c r="F351" s="2">
        <v>48486</v>
      </c>
    </row>
    <row r="352" spans="1:6" x14ac:dyDescent="0.25">
      <c r="A352">
        <v>2020</v>
      </c>
      <c r="B352" t="s">
        <v>58</v>
      </c>
      <c r="C352" t="s">
        <v>15</v>
      </c>
      <c r="D352" s="1">
        <v>20809</v>
      </c>
      <c r="E352" s="1">
        <v>263195</v>
      </c>
      <c r="F352" s="2">
        <v>52098</v>
      </c>
    </row>
    <row r="353" spans="1:6" x14ac:dyDescent="0.25">
      <c r="A353">
        <v>2020</v>
      </c>
      <c r="B353" t="s">
        <v>58</v>
      </c>
      <c r="C353" t="s">
        <v>16</v>
      </c>
      <c r="D353" s="1">
        <v>16834</v>
      </c>
      <c r="E353" s="1">
        <v>296324</v>
      </c>
      <c r="F353" s="2">
        <v>48222</v>
      </c>
    </row>
    <row r="354" spans="1:6" x14ac:dyDescent="0.25">
      <c r="A354">
        <v>2020</v>
      </c>
      <c r="B354" t="s">
        <v>58</v>
      </c>
      <c r="C354" t="s">
        <v>17</v>
      </c>
      <c r="D354" s="1">
        <v>5591</v>
      </c>
      <c r="E354" s="1">
        <v>115511</v>
      </c>
      <c r="F354" s="2">
        <v>53739</v>
      </c>
    </row>
    <row r="355" spans="1:6" x14ac:dyDescent="0.25">
      <c r="A355">
        <v>2020</v>
      </c>
      <c r="B355" t="s">
        <v>58</v>
      </c>
      <c r="C355" t="s">
        <v>18</v>
      </c>
      <c r="D355" s="1">
        <v>21505</v>
      </c>
      <c r="E355" s="1">
        <v>420463</v>
      </c>
      <c r="F355" s="2">
        <v>59854</v>
      </c>
    </row>
    <row r="356" spans="1:6" x14ac:dyDescent="0.25">
      <c r="A356">
        <v>2020</v>
      </c>
      <c r="B356" t="s">
        <v>58</v>
      </c>
      <c r="C356" t="s">
        <v>19</v>
      </c>
      <c r="D356" s="1">
        <v>71270</v>
      </c>
      <c r="E356" s="1">
        <v>742606</v>
      </c>
      <c r="F356" s="2">
        <v>64556</v>
      </c>
    </row>
    <row r="357" spans="1:6" x14ac:dyDescent="0.25">
      <c r="A357">
        <v>2020</v>
      </c>
      <c r="B357" t="s">
        <v>58</v>
      </c>
      <c r="C357" t="s">
        <v>20</v>
      </c>
      <c r="D357" s="1">
        <v>32965</v>
      </c>
      <c r="E357" s="1">
        <v>622119</v>
      </c>
      <c r="F357" s="2">
        <v>54163</v>
      </c>
    </row>
    <row r="358" spans="1:6" x14ac:dyDescent="0.25">
      <c r="A358">
        <v>2020</v>
      </c>
      <c r="B358" t="s">
        <v>58</v>
      </c>
      <c r="C358" t="s">
        <v>21</v>
      </c>
      <c r="D358" s="1">
        <v>22985</v>
      </c>
      <c r="E358" s="1">
        <v>513228</v>
      </c>
      <c r="F358" s="2">
        <v>55127</v>
      </c>
    </row>
    <row r="359" spans="1:6" x14ac:dyDescent="0.25">
      <c r="A359">
        <v>2020</v>
      </c>
      <c r="B359" t="s">
        <v>58</v>
      </c>
      <c r="C359" t="s">
        <v>22</v>
      </c>
      <c r="D359" s="1">
        <v>7693</v>
      </c>
      <c r="E359" s="1">
        <v>138876</v>
      </c>
      <c r="F359" s="2">
        <v>45670</v>
      </c>
    </row>
    <row r="360" spans="1:6" x14ac:dyDescent="0.25">
      <c r="A360">
        <v>2020</v>
      </c>
      <c r="B360" t="s">
        <v>58</v>
      </c>
      <c r="C360" t="s">
        <v>23</v>
      </c>
      <c r="D360" s="1">
        <v>56134</v>
      </c>
      <c r="E360" s="1">
        <v>448355</v>
      </c>
      <c r="F360" s="2">
        <v>50460</v>
      </c>
    </row>
    <row r="361" spans="1:6" x14ac:dyDescent="0.25">
      <c r="A361">
        <v>2020</v>
      </c>
      <c r="B361" t="s">
        <v>58</v>
      </c>
      <c r="C361" t="s">
        <v>24</v>
      </c>
      <c r="D361" s="1">
        <v>5112</v>
      </c>
      <c r="E361" s="1">
        <v>73374</v>
      </c>
      <c r="F361" s="2">
        <v>52612</v>
      </c>
    </row>
    <row r="362" spans="1:6" x14ac:dyDescent="0.25">
      <c r="A362">
        <v>2020</v>
      </c>
      <c r="B362" t="s">
        <v>58</v>
      </c>
      <c r="C362" t="s">
        <v>25</v>
      </c>
      <c r="D362" s="1">
        <v>10522</v>
      </c>
      <c r="E362" s="1">
        <v>135205</v>
      </c>
      <c r="F362" s="2">
        <v>51740</v>
      </c>
    </row>
    <row r="363" spans="1:6" x14ac:dyDescent="0.25">
      <c r="A363">
        <v>2020</v>
      </c>
      <c r="B363" t="s">
        <v>58</v>
      </c>
      <c r="C363" t="s">
        <v>26</v>
      </c>
      <c r="D363" s="1">
        <v>9126</v>
      </c>
      <c r="E363" s="1">
        <v>139696</v>
      </c>
      <c r="F363" s="2">
        <v>58047</v>
      </c>
    </row>
    <row r="364" spans="1:6" x14ac:dyDescent="0.25">
      <c r="A364">
        <v>2020</v>
      </c>
      <c r="B364" t="s">
        <v>58</v>
      </c>
      <c r="C364" t="s">
        <v>27</v>
      </c>
      <c r="D364" s="1">
        <v>4900</v>
      </c>
      <c r="E364" s="1">
        <v>108757</v>
      </c>
      <c r="F364" s="2">
        <v>63675</v>
      </c>
    </row>
    <row r="365" spans="1:6" x14ac:dyDescent="0.25">
      <c r="A365">
        <v>2020</v>
      </c>
      <c r="B365" t="s">
        <v>58</v>
      </c>
      <c r="C365" t="s">
        <v>28</v>
      </c>
      <c r="D365" s="1">
        <v>43568</v>
      </c>
      <c r="E365" s="1">
        <v>622420</v>
      </c>
      <c r="F365" s="2">
        <v>60044</v>
      </c>
    </row>
    <row r="366" spans="1:6" x14ac:dyDescent="0.25">
      <c r="A366">
        <v>2020</v>
      </c>
      <c r="B366" t="s">
        <v>58</v>
      </c>
      <c r="C366" t="s">
        <v>29</v>
      </c>
      <c r="D366" s="1">
        <v>11448</v>
      </c>
      <c r="E366" s="1">
        <v>126459</v>
      </c>
      <c r="F366" s="2">
        <v>45191</v>
      </c>
    </row>
    <row r="367" spans="1:6" x14ac:dyDescent="0.25">
      <c r="A367">
        <v>2020</v>
      </c>
      <c r="B367" t="s">
        <v>58</v>
      </c>
      <c r="C367" t="s">
        <v>30</v>
      </c>
      <c r="D367" s="1">
        <v>67893</v>
      </c>
      <c r="E367" s="1">
        <v>1872526</v>
      </c>
      <c r="F367" s="2">
        <v>58936</v>
      </c>
    </row>
    <row r="368" spans="1:6" x14ac:dyDescent="0.25">
      <c r="A368">
        <v>2020</v>
      </c>
      <c r="B368" t="s">
        <v>58</v>
      </c>
      <c r="C368" t="s">
        <v>31</v>
      </c>
      <c r="D368" s="1">
        <v>29514</v>
      </c>
      <c r="E368" s="1">
        <v>584896</v>
      </c>
      <c r="F368" s="2">
        <v>53252</v>
      </c>
    </row>
    <row r="369" spans="1:6" x14ac:dyDescent="0.25">
      <c r="A369">
        <v>2020</v>
      </c>
      <c r="B369" t="s">
        <v>58</v>
      </c>
      <c r="C369" t="s">
        <v>32</v>
      </c>
      <c r="D369" s="1">
        <v>2737</v>
      </c>
      <c r="E369" s="1">
        <v>64418</v>
      </c>
      <c r="F369" s="2">
        <v>55234</v>
      </c>
    </row>
    <row r="370" spans="1:6" x14ac:dyDescent="0.25">
      <c r="A370">
        <v>2020</v>
      </c>
      <c r="B370" t="s">
        <v>58</v>
      </c>
      <c r="C370" t="s">
        <v>33</v>
      </c>
      <c r="D370" s="1">
        <v>35930</v>
      </c>
      <c r="E370" s="1">
        <v>868191</v>
      </c>
      <c r="F370" s="2">
        <v>51366</v>
      </c>
    </row>
    <row r="371" spans="1:6" x14ac:dyDescent="0.25">
      <c r="A371">
        <v>2020</v>
      </c>
      <c r="B371" t="s">
        <v>58</v>
      </c>
      <c r="C371" t="s">
        <v>34</v>
      </c>
      <c r="D371" s="1">
        <v>13656</v>
      </c>
      <c r="E371" s="1">
        <v>209679</v>
      </c>
      <c r="F371" s="2">
        <v>49095</v>
      </c>
    </row>
    <row r="372" spans="1:6" x14ac:dyDescent="0.25">
      <c r="A372">
        <v>2020</v>
      </c>
      <c r="B372" t="s">
        <v>58</v>
      </c>
      <c r="C372" t="s">
        <v>35</v>
      </c>
      <c r="D372" s="1">
        <v>28106</v>
      </c>
      <c r="E372" s="1">
        <v>292631</v>
      </c>
      <c r="F372" s="2">
        <v>54216</v>
      </c>
    </row>
    <row r="373" spans="1:6" x14ac:dyDescent="0.25">
      <c r="A373">
        <v>2020</v>
      </c>
      <c r="B373" t="s">
        <v>58</v>
      </c>
      <c r="C373" t="s">
        <v>36</v>
      </c>
      <c r="D373" s="1">
        <v>57935</v>
      </c>
      <c r="E373" s="1">
        <v>1179840</v>
      </c>
      <c r="F373" s="2">
        <v>57087</v>
      </c>
    </row>
    <row r="374" spans="1:6" x14ac:dyDescent="0.25">
      <c r="A374">
        <v>2020</v>
      </c>
      <c r="B374" t="s">
        <v>58</v>
      </c>
      <c r="C374" t="s">
        <v>37</v>
      </c>
      <c r="D374" s="1">
        <v>4907</v>
      </c>
      <c r="E374" s="1">
        <v>95079</v>
      </c>
      <c r="F374" s="2">
        <v>54510</v>
      </c>
    </row>
    <row r="375" spans="1:6" x14ac:dyDescent="0.25">
      <c r="A375">
        <v>2020</v>
      </c>
      <c r="B375" t="s">
        <v>58</v>
      </c>
      <c r="C375" t="s">
        <v>38</v>
      </c>
      <c r="D375" s="1">
        <v>15612</v>
      </c>
      <c r="E375" s="1">
        <v>231072</v>
      </c>
      <c r="F375" s="2">
        <v>50055</v>
      </c>
    </row>
    <row r="376" spans="1:6" x14ac:dyDescent="0.25">
      <c r="A376">
        <v>2020</v>
      </c>
      <c r="B376" t="s">
        <v>58</v>
      </c>
      <c r="C376" t="s">
        <v>39</v>
      </c>
      <c r="D376" s="1">
        <v>2934</v>
      </c>
      <c r="E376" s="1">
        <v>68990</v>
      </c>
      <c r="F376" s="2">
        <v>57054</v>
      </c>
    </row>
    <row r="377" spans="1:6" x14ac:dyDescent="0.25">
      <c r="A377">
        <v>2020</v>
      </c>
      <c r="B377" t="s">
        <v>58</v>
      </c>
      <c r="C377" t="s">
        <v>40</v>
      </c>
      <c r="D377" s="1">
        <v>21213</v>
      </c>
      <c r="E377" s="1">
        <v>421097</v>
      </c>
      <c r="F377" s="2">
        <v>56401</v>
      </c>
    </row>
    <row r="378" spans="1:6" x14ac:dyDescent="0.25">
      <c r="A378">
        <v>2020</v>
      </c>
      <c r="B378" t="s">
        <v>58</v>
      </c>
      <c r="C378" t="s">
        <v>41</v>
      </c>
      <c r="D378" s="1">
        <v>98681</v>
      </c>
      <c r="E378" s="1">
        <v>1646144</v>
      </c>
      <c r="F378" s="2">
        <v>51856</v>
      </c>
    </row>
    <row r="379" spans="1:6" x14ac:dyDescent="0.25">
      <c r="A379">
        <v>2020</v>
      </c>
      <c r="B379" t="s">
        <v>58</v>
      </c>
      <c r="C379" t="s">
        <v>42</v>
      </c>
      <c r="D379" s="1">
        <v>13463</v>
      </c>
      <c r="E379" s="1">
        <v>193157</v>
      </c>
      <c r="F379" s="2">
        <v>48260</v>
      </c>
    </row>
    <row r="380" spans="1:6" x14ac:dyDescent="0.25">
      <c r="A380">
        <v>2020</v>
      </c>
      <c r="B380" t="s">
        <v>58</v>
      </c>
      <c r="C380" t="s">
        <v>43</v>
      </c>
      <c r="D380" s="1">
        <v>2516</v>
      </c>
      <c r="E380" s="1">
        <v>58443</v>
      </c>
      <c r="F380" s="2">
        <v>52779</v>
      </c>
    </row>
    <row r="381" spans="1:6" x14ac:dyDescent="0.25">
      <c r="A381">
        <v>2020</v>
      </c>
      <c r="B381" t="s">
        <v>58</v>
      </c>
      <c r="C381" t="s">
        <v>44</v>
      </c>
      <c r="D381" s="1">
        <v>49705</v>
      </c>
      <c r="E381" s="1">
        <v>492598</v>
      </c>
      <c r="F381" s="2">
        <v>54119</v>
      </c>
    </row>
    <row r="382" spans="1:6" x14ac:dyDescent="0.25">
      <c r="A382">
        <v>2020</v>
      </c>
      <c r="B382" t="s">
        <v>58</v>
      </c>
      <c r="C382" t="s">
        <v>45</v>
      </c>
      <c r="D382" s="1">
        <v>74944</v>
      </c>
      <c r="E382" s="1">
        <v>468495</v>
      </c>
      <c r="F382" s="2">
        <v>55544</v>
      </c>
    </row>
    <row r="383" spans="1:6" x14ac:dyDescent="0.25">
      <c r="A383">
        <v>2020</v>
      </c>
      <c r="B383" t="s">
        <v>58</v>
      </c>
      <c r="C383" t="s">
        <v>46</v>
      </c>
      <c r="D383" s="1">
        <v>8500</v>
      </c>
      <c r="E383" s="1">
        <v>124604</v>
      </c>
      <c r="F383" s="2">
        <v>50597</v>
      </c>
    </row>
    <row r="384" spans="1:6" x14ac:dyDescent="0.25">
      <c r="A384">
        <v>2020</v>
      </c>
      <c r="B384" t="s">
        <v>58</v>
      </c>
      <c r="C384" t="s">
        <v>47</v>
      </c>
      <c r="D384" s="1">
        <v>31125</v>
      </c>
      <c r="E384" s="1">
        <v>427152</v>
      </c>
      <c r="F384" s="2">
        <v>52993</v>
      </c>
    </row>
    <row r="385" spans="1:6" x14ac:dyDescent="0.25">
      <c r="A385">
        <v>2020</v>
      </c>
      <c r="B385" t="s">
        <v>58</v>
      </c>
      <c r="C385" t="s">
        <v>48</v>
      </c>
      <c r="D385" s="1">
        <v>3485</v>
      </c>
      <c r="E385" s="1">
        <v>26942</v>
      </c>
      <c r="F385" s="2">
        <v>46334</v>
      </c>
    </row>
    <row r="386" spans="1:6" x14ac:dyDescent="0.25">
      <c r="A386">
        <v>2020</v>
      </c>
      <c r="B386" t="s">
        <v>59</v>
      </c>
      <c r="C386" t="s">
        <v>1</v>
      </c>
      <c r="D386" s="1">
        <v>11221</v>
      </c>
      <c r="E386" s="1">
        <v>178057</v>
      </c>
      <c r="F386" s="2">
        <v>18554</v>
      </c>
    </row>
    <row r="387" spans="1:6" x14ac:dyDescent="0.25">
      <c r="A387">
        <v>2020</v>
      </c>
      <c r="B387" t="s">
        <v>59</v>
      </c>
      <c r="C387" t="s">
        <v>2</v>
      </c>
      <c r="D387" s="1">
        <v>14444</v>
      </c>
      <c r="E387" s="1">
        <v>274985</v>
      </c>
      <c r="F387" s="2">
        <v>26810</v>
      </c>
    </row>
    <row r="388" spans="1:6" x14ac:dyDescent="0.25">
      <c r="A388">
        <v>2020</v>
      </c>
      <c r="B388" t="s">
        <v>59</v>
      </c>
      <c r="C388" t="s">
        <v>3</v>
      </c>
      <c r="D388" s="1">
        <v>7458</v>
      </c>
      <c r="E388" s="1">
        <v>106295</v>
      </c>
      <c r="F388" s="2">
        <v>18414</v>
      </c>
    </row>
    <row r="389" spans="1:6" x14ac:dyDescent="0.25">
      <c r="A389">
        <v>2020</v>
      </c>
      <c r="B389" t="s">
        <v>59</v>
      </c>
      <c r="C389" t="s">
        <v>4</v>
      </c>
      <c r="D389" s="1">
        <v>117833</v>
      </c>
      <c r="E389" s="1">
        <v>1482600</v>
      </c>
      <c r="F389" s="2">
        <v>36090</v>
      </c>
    </row>
    <row r="390" spans="1:6" x14ac:dyDescent="0.25">
      <c r="A390">
        <v>2020</v>
      </c>
      <c r="B390" t="s">
        <v>59</v>
      </c>
      <c r="C390" t="s">
        <v>5</v>
      </c>
      <c r="D390" s="1">
        <v>17650</v>
      </c>
      <c r="E390" s="1">
        <v>271680</v>
      </c>
      <c r="F390" s="2">
        <v>28424</v>
      </c>
    </row>
    <row r="391" spans="1:6" x14ac:dyDescent="0.25">
      <c r="A391">
        <v>2020</v>
      </c>
      <c r="B391" t="s">
        <v>59</v>
      </c>
      <c r="C391" t="s">
        <v>6</v>
      </c>
      <c r="D391" s="1">
        <v>10916</v>
      </c>
      <c r="E391" s="1">
        <v>117365</v>
      </c>
      <c r="F391" s="2">
        <v>26295</v>
      </c>
    </row>
    <row r="392" spans="1:6" x14ac:dyDescent="0.25">
      <c r="A392">
        <v>2020</v>
      </c>
      <c r="B392" t="s">
        <v>59</v>
      </c>
      <c r="C392" t="s">
        <v>7</v>
      </c>
      <c r="D392" s="1">
        <v>2698</v>
      </c>
      <c r="E392" s="1">
        <v>41103</v>
      </c>
      <c r="F392" s="2">
        <v>22228</v>
      </c>
    </row>
    <row r="393" spans="1:6" x14ac:dyDescent="0.25">
      <c r="A393">
        <v>2020</v>
      </c>
      <c r="B393" t="s">
        <v>59</v>
      </c>
      <c r="C393" t="s">
        <v>8</v>
      </c>
      <c r="D393" s="1">
        <v>59645</v>
      </c>
      <c r="E393" s="1">
        <v>1007574</v>
      </c>
      <c r="F393" s="2">
        <v>27709</v>
      </c>
    </row>
    <row r="394" spans="1:6" x14ac:dyDescent="0.25">
      <c r="A394">
        <v>2020</v>
      </c>
      <c r="B394" t="s">
        <v>59</v>
      </c>
      <c r="C394" t="s">
        <v>9</v>
      </c>
      <c r="D394" s="1">
        <v>26741</v>
      </c>
      <c r="E394" s="1">
        <v>414059</v>
      </c>
      <c r="F394" s="2">
        <v>22009</v>
      </c>
    </row>
    <row r="395" spans="1:6" x14ac:dyDescent="0.25">
      <c r="A395">
        <v>2020</v>
      </c>
      <c r="B395" t="s">
        <v>59</v>
      </c>
      <c r="C395" t="s">
        <v>10</v>
      </c>
      <c r="D395" s="1">
        <v>5242</v>
      </c>
      <c r="E395" s="1">
        <v>74574</v>
      </c>
      <c r="F395" s="2">
        <v>18637</v>
      </c>
    </row>
    <row r="396" spans="1:6" x14ac:dyDescent="0.25">
      <c r="A396">
        <v>2020</v>
      </c>
      <c r="B396" t="s">
        <v>59</v>
      </c>
      <c r="C396" t="s">
        <v>11</v>
      </c>
      <c r="D396" s="1">
        <v>32842</v>
      </c>
      <c r="E396" s="1">
        <v>462216</v>
      </c>
      <c r="F396" s="2">
        <v>25054</v>
      </c>
    </row>
    <row r="397" spans="1:6" x14ac:dyDescent="0.25">
      <c r="A397">
        <v>2020</v>
      </c>
      <c r="B397" t="s">
        <v>59</v>
      </c>
      <c r="C397" t="s">
        <v>12</v>
      </c>
      <c r="D397" s="1">
        <v>16068</v>
      </c>
      <c r="E397" s="1">
        <v>263892</v>
      </c>
      <c r="F397" s="2">
        <v>20493</v>
      </c>
    </row>
    <row r="398" spans="1:6" x14ac:dyDescent="0.25">
      <c r="A398">
        <v>2020</v>
      </c>
      <c r="B398" t="s">
        <v>59</v>
      </c>
      <c r="C398" t="s">
        <v>13</v>
      </c>
      <c r="D398" s="1">
        <v>8734</v>
      </c>
      <c r="E398" s="1">
        <v>118383</v>
      </c>
      <c r="F398" s="2">
        <v>18002</v>
      </c>
    </row>
    <row r="399" spans="1:6" x14ac:dyDescent="0.25">
      <c r="A399">
        <v>2020</v>
      </c>
      <c r="B399" t="s">
        <v>59</v>
      </c>
      <c r="C399" t="s">
        <v>14</v>
      </c>
      <c r="D399" s="1">
        <v>6792</v>
      </c>
      <c r="E399" s="1">
        <v>110526</v>
      </c>
      <c r="F399" s="2">
        <v>18088</v>
      </c>
    </row>
    <row r="400" spans="1:6" x14ac:dyDescent="0.25">
      <c r="A400">
        <v>2020</v>
      </c>
      <c r="B400" t="s">
        <v>59</v>
      </c>
      <c r="C400" t="s">
        <v>15</v>
      </c>
      <c r="D400" s="1">
        <v>10331</v>
      </c>
      <c r="E400" s="1">
        <v>165335</v>
      </c>
      <c r="F400" s="2">
        <v>19522</v>
      </c>
    </row>
    <row r="401" spans="1:6" x14ac:dyDescent="0.25">
      <c r="A401">
        <v>2020</v>
      </c>
      <c r="B401" t="s">
        <v>59</v>
      </c>
      <c r="C401" t="s">
        <v>16</v>
      </c>
      <c r="D401" s="1">
        <v>13351</v>
      </c>
      <c r="E401" s="1">
        <v>188383</v>
      </c>
      <c r="F401" s="2">
        <v>22216</v>
      </c>
    </row>
    <row r="402" spans="1:6" x14ac:dyDescent="0.25">
      <c r="A402">
        <v>2020</v>
      </c>
      <c r="B402" t="s">
        <v>59</v>
      </c>
      <c r="C402" t="s">
        <v>17</v>
      </c>
      <c r="D402" s="1">
        <v>5172</v>
      </c>
      <c r="E402" s="1">
        <v>51781</v>
      </c>
      <c r="F402" s="2">
        <v>25112</v>
      </c>
    </row>
    <row r="403" spans="1:6" x14ac:dyDescent="0.25">
      <c r="A403">
        <v>2020</v>
      </c>
      <c r="B403" t="s">
        <v>59</v>
      </c>
      <c r="C403" t="s">
        <v>18</v>
      </c>
      <c r="D403" s="1">
        <v>14823</v>
      </c>
      <c r="E403" s="1">
        <v>210848</v>
      </c>
      <c r="F403" s="2">
        <v>26383</v>
      </c>
    </row>
    <row r="404" spans="1:6" x14ac:dyDescent="0.25">
      <c r="A404">
        <v>2020</v>
      </c>
      <c r="B404" t="s">
        <v>59</v>
      </c>
      <c r="C404" t="s">
        <v>19</v>
      </c>
      <c r="D404" s="1">
        <v>20158</v>
      </c>
      <c r="E404" s="1">
        <v>262049</v>
      </c>
      <c r="F404" s="2">
        <v>30457</v>
      </c>
    </row>
    <row r="405" spans="1:6" x14ac:dyDescent="0.25">
      <c r="A405">
        <v>2020</v>
      </c>
      <c r="B405" t="s">
        <v>59</v>
      </c>
      <c r="C405" t="s">
        <v>20</v>
      </c>
      <c r="D405" s="1">
        <v>23032</v>
      </c>
      <c r="E405" s="1">
        <v>323435</v>
      </c>
      <c r="F405" s="2">
        <v>22254</v>
      </c>
    </row>
    <row r="406" spans="1:6" x14ac:dyDescent="0.25">
      <c r="A406">
        <v>2020</v>
      </c>
      <c r="B406" t="s">
        <v>59</v>
      </c>
      <c r="C406" t="s">
        <v>21</v>
      </c>
      <c r="D406" s="1">
        <v>15355</v>
      </c>
      <c r="E406" s="1">
        <v>204519</v>
      </c>
      <c r="F406" s="2">
        <v>24167</v>
      </c>
    </row>
    <row r="407" spans="1:6" x14ac:dyDescent="0.25">
      <c r="A407">
        <v>2020</v>
      </c>
      <c r="B407" t="s">
        <v>59</v>
      </c>
      <c r="C407" t="s">
        <v>22</v>
      </c>
      <c r="D407" s="1">
        <v>6644</v>
      </c>
      <c r="E407" s="1">
        <v>118107</v>
      </c>
      <c r="F407" s="2">
        <v>18380</v>
      </c>
    </row>
    <row r="408" spans="1:6" x14ac:dyDescent="0.25">
      <c r="A408">
        <v>2020</v>
      </c>
      <c r="B408" t="s">
        <v>59</v>
      </c>
      <c r="C408" t="s">
        <v>23</v>
      </c>
      <c r="D408" s="1">
        <v>15398</v>
      </c>
      <c r="E408" s="1">
        <v>253244</v>
      </c>
      <c r="F408" s="2">
        <v>22154</v>
      </c>
    </row>
    <row r="409" spans="1:6" x14ac:dyDescent="0.25">
      <c r="A409">
        <v>2020</v>
      </c>
      <c r="B409" t="s">
        <v>59</v>
      </c>
      <c r="C409" t="s">
        <v>24</v>
      </c>
      <c r="D409" s="1">
        <v>5182</v>
      </c>
      <c r="E409" s="1">
        <v>58811</v>
      </c>
      <c r="F409" s="2">
        <v>21078</v>
      </c>
    </row>
    <row r="410" spans="1:6" x14ac:dyDescent="0.25">
      <c r="A410">
        <v>2020</v>
      </c>
      <c r="B410" t="s">
        <v>59</v>
      </c>
      <c r="C410" t="s">
        <v>25</v>
      </c>
      <c r="D410" s="1">
        <v>5552</v>
      </c>
      <c r="E410" s="1">
        <v>79529</v>
      </c>
      <c r="F410" s="2">
        <v>18131</v>
      </c>
    </row>
    <row r="411" spans="1:6" x14ac:dyDescent="0.25">
      <c r="A411">
        <v>2020</v>
      </c>
      <c r="B411" t="s">
        <v>59</v>
      </c>
      <c r="C411" t="s">
        <v>26</v>
      </c>
      <c r="D411" s="1">
        <v>8698</v>
      </c>
      <c r="E411" s="1">
        <v>255447</v>
      </c>
      <c r="F411" s="2">
        <v>34061</v>
      </c>
    </row>
    <row r="412" spans="1:6" x14ac:dyDescent="0.25">
      <c r="A412">
        <v>2020</v>
      </c>
      <c r="B412" t="s">
        <v>59</v>
      </c>
      <c r="C412" t="s">
        <v>27</v>
      </c>
      <c r="D412" s="1">
        <v>4677</v>
      </c>
      <c r="E412" s="1">
        <v>57132</v>
      </c>
      <c r="F412" s="2">
        <v>24729</v>
      </c>
    </row>
    <row r="413" spans="1:6" x14ac:dyDescent="0.25">
      <c r="A413">
        <v>2020</v>
      </c>
      <c r="B413" t="s">
        <v>59</v>
      </c>
      <c r="C413" t="s">
        <v>28</v>
      </c>
      <c r="D413" s="1">
        <v>24584</v>
      </c>
      <c r="E413" s="1">
        <v>281546</v>
      </c>
      <c r="F413" s="2">
        <v>28639</v>
      </c>
    </row>
    <row r="414" spans="1:6" x14ac:dyDescent="0.25">
      <c r="A414">
        <v>2020</v>
      </c>
      <c r="B414" t="s">
        <v>59</v>
      </c>
      <c r="C414" t="s">
        <v>29</v>
      </c>
      <c r="D414" s="1">
        <v>5276</v>
      </c>
      <c r="E414" s="1">
        <v>78539</v>
      </c>
      <c r="F414" s="2">
        <v>19988</v>
      </c>
    </row>
    <row r="415" spans="1:6" x14ac:dyDescent="0.25">
      <c r="A415">
        <v>2020</v>
      </c>
      <c r="B415" t="s">
        <v>59</v>
      </c>
      <c r="C415" t="s">
        <v>30</v>
      </c>
      <c r="D415" s="1">
        <v>64959</v>
      </c>
      <c r="E415" s="1">
        <v>632760</v>
      </c>
      <c r="F415" s="2">
        <v>36986</v>
      </c>
    </row>
    <row r="416" spans="1:6" x14ac:dyDescent="0.25">
      <c r="A416">
        <v>2020</v>
      </c>
      <c r="B416" t="s">
        <v>59</v>
      </c>
      <c r="C416" t="s">
        <v>31</v>
      </c>
      <c r="D416" s="1">
        <v>27015</v>
      </c>
      <c r="E416" s="1">
        <v>420420</v>
      </c>
      <c r="F416" s="2">
        <v>21462</v>
      </c>
    </row>
    <row r="417" spans="1:6" x14ac:dyDescent="0.25">
      <c r="A417">
        <v>2020</v>
      </c>
      <c r="B417" t="s">
        <v>59</v>
      </c>
      <c r="C417" t="s">
        <v>32</v>
      </c>
      <c r="D417" s="1">
        <v>2621</v>
      </c>
      <c r="E417" s="1">
        <v>34228</v>
      </c>
      <c r="F417" s="2">
        <v>19193</v>
      </c>
    </row>
    <row r="418" spans="1:6" x14ac:dyDescent="0.25">
      <c r="A418">
        <v>2020</v>
      </c>
      <c r="B418" t="s">
        <v>59</v>
      </c>
      <c r="C418" t="s">
        <v>33</v>
      </c>
      <c r="D418" s="1">
        <v>29197</v>
      </c>
      <c r="E418" s="1">
        <v>466069</v>
      </c>
      <c r="F418" s="2">
        <v>21027</v>
      </c>
    </row>
    <row r="419" spans="1:6" x14ac:dyDescent="0.25">
      <c r="A419">
        <v>2020</v>
      </c>
      <c r="B419" t="s">
        <v>59</v>
      </c>
      <c r="C419" t="s">
        <v>34</v>
      </c>
      <c r="D419" s="1">
        <v>9364</v>
      </c>
      <c r="E419" s="1">
        <v>156230</v>
      </c>
      <c r="F419" s="2">
        <v>19310</v>
      </c>
    </row>
    <row r="420" spans="1:6" x14ac:dyDescent="0.25">
      <c r="A420">
        <v>2020</v>
      </c>
      <c r="B420" t="s">
        <v>59</v>
      </c>
      <c r="C420" t="s">
        <v>35</v>
      </c>
      <c r="D420" s="1">
        <v>13993</v>
      </c>
      <c r="E420" s="1">
        <v>161570</v>
      </c>
      <c r="F420" s="2">
        <v>24338</v>
      </c>
    </row>
    <row r="421" spans="1:6" x14ac:dyDescent="0.25">
      <c r="A421">
        <v>2020</v>
      </c>
      <c r="B421" t="s">
        <v>59</v>
      </c>
      <c r="C421" t="s">
        <v>36</v>
      </c>
      <c r="D421" s="1">
        <v>33532</v>
      </c>
      <c r="E421" s="1">
        <v>424092</v>
      </c>
      <c r="F421" s="2">
        <v>22945</v>
      </c>
    </row>
    <row r="422" spans="1:6" x14ac:dyDescent="0.25">
      <c r="A422">
        <v>2020</v>
      </c>
      <c r="B422" t="s">
        <v>59</v>
      </c>
      <c r="C422" t="s">
        <v>37</v>
      </c>
      <c r="D422" s="1">
        <v>3890</v>
      </c>
      <c r="E422" s="1">
        <v>44621</v>
      </c>
      <c r="F422" s="2">
        <v>24733</v>
      </c>
    </row>
    <row r="423" spans="1:6" x14ac:dyDescent="0.25">
      <c r="A423">
        <v>2020</v>
      </c>
      <c r="B423" t="s">
        <v>59</v>
      </c>
      <c r="C423" t="s">
        <v>38</v>
      </c>
      <c r="D423" s="1">
        <v>13676</v>
      </c>
      <c r="E423" s="1">
        <v>226959</v>
      </c>
      <c r="F423" s="2">
        <v>19677</v>
      </c>
    </row>
    <row r="424" spans="1:6" x14ac:dyDescent="0.25">
      <c r="A424">
        <v>2020</v>
      </c>
      <c r="B424" t="s">
        <v>59</v>
      </c>
      <c r="C424" t="s">
        <v>39</v>
      </c>
      <c r="D424" s="1">
        <v>3184</v>
      </c>
      <c r="E424" s="1">
        <v>41000</v>
      </c>
      <c r="F424" s="2">
        <v>18829</v>
      </c>
    </row>
    <row r="425" spans="1:6" x14ac:dyDescent="0.25">
      <c r="A425">
        <v>2020</v>
      </c>
      <c r="B425" t="s">
        <v>59</v>
      </c>
      <c r="C425" t="s">
        <v>40</v>
      </c>
      <c r="D425" s="1">
        <v>17443</v>
      </c>
      <c r="E425" s="1">
        <v>293033</v>
      </c>
      <c r="F425" s="2">
        <v>23771</v>
      </c>
    </row>
    <row r="426" spans="1:6" x14ac:dyDescent="0.25">
      <c r="A426">
        <v>2020</v>
      </c>
      <c r="B426" t="s">
        <v>59</v>
      </c>
      <c r="C426" t="s">
        <v>41</v>
      </c>
      <c r="D426" s="1">
        <v>66777</v>
      </c>
      <c r="E426" s="1">
        <v>1178456</v>
      </c>
      <c r="F426" s="2">
        <v>23001</v>
      </c>
    </row>
    <row r="427" spans="1:6" x14ac:dyDescent="0.25">
      <c r="A427">
        <v>2020</v>
      </c>
      <c r="B427" t="s">
        <v>59</v>
      </c>
      <c r="C427" t="s">
        <v>42</v>
      </c>
      <c r="D427" s="1">
        <v>7766</v>
      </c>
      <c r="E427" s="1">
        <v>133375</v>
      </c>
      <c r="F427" s="2">
        <v>21580</v>
      </c>
    </row>
    <row r="428" spans="1:6" x14ac:dyDescent="0.25">
      <c r="A428">
        <v>2020</v>
      </c>
      <c r="B428" t="s">
        <v>59</v>
      </c>
      <c r="C428" t="s">
        <v>43</v>
      </c>
      <c r="D428" s="1">
        <v>2220</v>
      </c>
      <c r="E428" s="1">
        <v>25985</v>
      </c>
      <c r="F428" s="2">
        <v>26068</v>
      </c>
    </row>
    <row r="429" spans="1:6" x14ac:dyDescent="0.25">
      <c r="A429">
        <v>2020</v>
      </c>
      <c r="B429" t="s">
        <v>59</v>
      </c>
      <c r="C429" t="s">
        <v>44</v>
      </c>
      <c r="D429" s="1">
        <v>20954</v>
      </c>
      <c r="E429" s="1">
        <v>322216</v>
      </c>
      <c r="F429" s="2">
        <v>22634</v>
      </c>
    </row>
    <row r="430" spans="1:6" x14ac:dyDescent="0.25">
      <c r="A430">
        <v>2020</v>
      </c>
      <c r="B430" t="s">
        <v>59</v>
      </c>
      <c r="C430" t="s">
        <v>45</v>
      </c>
      <c r="D430" s="1">
        <v>20710</v>
      </c>
      <c r="E430" s="1">
        <v>255412</v>
      </c>
      <c r="F430" s="2">
        <v>26657</v>
      </c>
    </row>
    <row r="431" spans="1:6" x14ac:dyDescent="0.25">
      <c r="A431">
        <v>2020</v>
      </c>
      <c r="B431" t="s">
        <v>59</v>
      </c>
      <c r="C431" t="s">
        <v>46</v>
      </c>
      <c r="D431" s="1">
        <v>4602</v>
      </c>
      <c r="E431" s="1">
        <v>61253</v>
      </c>
      <c r="F431" s="2">
        <v>18945</v>
      </c>
    </row>
    <row r="432" spans="1:6" x14ac:dyDescent="0.25">
      <c r="A432">
        <v>2020</v>
      </c>
      <c r="B432" t="s">
        <v>59</v>
      </c>
      <c r="C432" t="s">
        <v>47</v>
      </c>
      <c r="D432" s="1">
        <v>16783</v>
      </c>
      <c r="E432" s="1">
        <v>227495</v>
      </c>
      <c r="F432" s="2">
        <v>19473</v>
      </c>
    </row>
    <row r="433" spans="1:6" x14ac:dyDescent="0.25">
      <c r="A433">
        <v>2020</v>
      </c>
      <c r="B433" t="s">
        <v>59</v>
      </c>
      <c r="C433" t="s">
        <v>48</v>
      </c>
      <c r="D433" s="1">
        <v>2418</v>
      </c>
      <c r="E433" s="1">
        <v>32312</v>
      </c>
      <c r="F433" s="2">
        <v>23041</v>
      </c>
    </row>
    <row r="434" spans="1:6" x14ac:dyDescent="0.25">
      <c r="A434">
        <v>2020</v>
      </c>
      <c r="B434" t="s">
        <v>60</v>
      </c>
      <c r="C434" t="s">
        <v>1</v>
      </c>
      <c r="D434" s="1">
        <v>9048</v>
      </c>
      <c r="E434" s="1">
        <v>42367</v>
      </c>
      <c r="F434" s="2">
        <v>41437</v>
      </c>
    </row>
    <row r="435" spans="1:6" x14ac:dyDescent="0.25">
      <c r="A435">
        <v>2020</v>
      </c>
      <c r="B435" t="s">
        <v>60</v>
      </c>
      <c r="C435" t="s">
        <v>2</v>
      </c>
      <c r="D435" s="1">
        <v>10878</v>
      </c>
      <c r="E435" s="1">
        <v>69183</v>
      </c>
      <c r="F435" s="2">
        <v>42482</v>
      </c>
    </row>
    <row r="436" spans="1:6" x14ac:dyDescent="0.25">
      <c r="A436">
        <v>2020</v>
      </c>
      <c r="B436" t="s">
        <v>60</v>
      </c>
      <c r="C436" t="s">
        <v>3</v>
      </c>
      <c r="D436" s="1">
        <v>5464</v>
      </c>
      <c r="E436" s="1">
        <v>23724</v>
      </c>
      <c r="F436" s="2">
        <v>38111</v>
      </c>
    </row>
    <row r="437" spans="1:6" x14ac:dyDescent="0.25">
      <c r="A437">
        <v>2020</v>
      </c>
      <c r="B437" t="s">
        <v>60</v>
      </c>
      <c r="C437" t="s">
        <v>4</v>
      </c>
      <c r="D437" s="1">
        <v>97116</v>
      </c>
      <c r="E437" s="1">
        <v>452175</v>
      </c>
      <c r="F437" s="2">
        <v>47080</v>
      </c>
    </row>
    <row r="438" spans="1:6" x14ac:dyDescent="0.25">
      <c r="A438">
        <v>2020</v>
      </c>
      <c r="B438" t="s">
        <v>60</v>
      </c>
      <c r="C438" t="s">
        <v>5</v>
      </c>
      <c r="D438" s="1">
        <v>16860</v>
      </c>
      <c r="E438" s="1">
        <v>76766</v>
      </c>
      <c r="F438" s="2">
        <v>45642</v>
      </c>
    </row>
    <row r="439" spans="1:6" x14ac:dyDescent="0.25">
      <c r="A439">
        <v>2020</v>
      </c>
      <c r="B439" t="s">
        <v>60</v>
      </c>
      <c r="C439" t="s">
        <v>6</v>
      </c>
      <c r="D439" s="1">
        <v>12480</v>
      </c>
      <c r="E439" s="1">
        <v>48120</v>
      </c>
      <c r="F439" s="2">
        <v>42136</v>
      </c>
    </row>
    <row r="440" spans="1:6" x14ac:dyDescent="0.25">
      <c r="A440">
        <v>2020</v>
      </c>
      <c r="B440" t="s">
        <v>60</v>
      </c>
      <c r="C440" t="s">
        <v>7</v>
      </c>
      <c r="D440" s="1">
        <v>2088</v>
      </c>
      <c r="E440" s="1">
        <v>10706</v>
      </c>
      <c r="F440" s="2">
        <v>38135</v>
      </c>
    </row>
    <row r="441" spans="1:6" x14ac:dyDescent="0.25">
      <c r="A441">
        <v>2020</v>
      </c>
      <c r="B441" t="s">
        <v>60</v>
      </c>
      <c r="C441" t="s">
        <v>8</v>
      </c>
      <c r="D441" s="1">
        <v>54871</v>
      </c>
      <c r="E441" s="1">
        <v>254577</v>
      </c>
      <c r="F441" s="2">
        <v>41154</v>
      </c>
    </row>
    <row r="442" spans="1:6" x14ac:dyDescent="0.25">
      <c r="A442">
        <v>2020</v>
      </c>
      <c r="B442" t="s">
        <v>60</v>
      </c>
      <c r="C442" t="s">
        <v>9</v>
      </c>
      <c r="D442" s="1">
        <v>19294</v>
      </c>
      <c r="E442" s="1">
        <v>101509</v>
      </c>
      <c r="F442" s="2">
        <v>41319</v>
      </c>
    </row>
    <row r="443" spans="1:6" x14ac:dyDescent="0.25">
      <c r="A443">
        <v>2020</v>
      </c>
      <c r="B443" t="s">
        <v>60</v>
      </c>
      <c r="C443" t="s">
        <v>10</v>
      </c>
      <c r="D443" s="1">
        <v>4119</v>
      </c>
      <c r="E443" s="1">
        <v>18237</v>
      </c>
      <c r="F443" s="2">
        <v>35029</v>
      </c>
    </row>
    <row r="444" spans="1:6" x14ac:dyDescent="0.25">
      <c r="A444">
        <v>2020</v>
      </c>
      <c r="B444" t="s">
        <v>60</v>
      </c>
      <c r="C444" t="s">
        <v>11</v>
      </c>
      <c r="D444" s="1">
        <v>35477</v>
      </c>
      <c r="E444" s="1">
        <v>184359</v>
      </c>
      <c r="F444" s="2">
        <v>48230</v>
      </c>
    </row>
    <row r="445" spans="1:6" x14ac:dyDescent="0.25">
      <c r="A445">
        <v>2020</v>
      </c>
      <c r="B445" t="s">
        <v>60</v>
      </c>
      <c r="C445" t="s">
        <v>12</v>
      </c>
      <c r="D445" s="1">
        <v>13233</v>
      </c>
      <c r="E445" s="1">
        <v>80627</v>
      </c>
      <c r="F445" s="2">
        <v>36636</v>
      </c>
    </row>
    <row r="446" spans="1:6" x14ac:dyDescent="0.25">
      <c r="A446">
        <v>2020</v>
      </c>
      <c r="B446" t="s">
        <v>60</v>
      </c>
      <c r="C446" t="s">
        <v>13</v>
      </c>
      <c r="D446" s="1">
        <v>7585</v>
      </c>
      <c r="E446" s="1">
        <v>37229</v>
      </c>
      <c r="F446" s="2">
        <v>40163</v>
      </c>
    </row>
    <row r="447" spans="1:6" x14ac:dyDescent="0.25">
      <c r="A447">
        <v>2020</v>
      </c>
      <c r="B447" t="s">
        <v>60</v>
      </c>
      <c r="C447" t="s">
        <v>14</v>
      </c>
      <c r="D447" s="1">
        <v>5873</v>
      </c>
      <c r="E447" s="1">
        <v>31183</v>
      </c>
      <c r="F447" s="2">
        <v>38965</v>
      </c>
    </row>
    <row r="448" spans="1:6" x14ac:dyDescent="0.25">
      <c r="A448">
        <v>2020</v>
      </c>
      <c r="B448" t="s">
        <v>60</v>
      </c>
      <c r="C448" t="s">
        <v>15</v>
      </c>
      <c r="D448" s="1">
        <v>9084</v>
      </c>
      <c r="E448" s="1">
        <v>40228</v>
      </c>
      <c r="F448" s="2">
        <v>38895</v>
      </c>
    </row>
    <row r="449" spans="1:6" x14ac:dyDescent="0.25">
      <c r="A449">
        <v>2020</v>
      </c>
      <c r="B449" t="s">
        <v>60</v>
      </c>
      <c r="C449" t="s">
        <v>16</v>
      </c>
      <c r="D449" s="1">
        <v>9437</v>
      </c>
      <c r="E449" s="1">
        <v>41500</v>
      </c>
      <c r="F449" s="2">
        <v>41226</v>
      </c>
    </row>
    <row r="450" spans="1:6" x14ac:dyDescent="0.25">
      <c r="A450">
        <v>2020</v>
      </c>
      <c r="B450" t="s">
        <v>60</v>
      </c>
      <c r="C450" t="s">
        <v>17</v>
      </c>
      <c r="D450" s="1">
        <v>3830</v>
      </c>
      <c r="E450" s="1">
        <v>16120</v>
      </c>
      <c r="F450" s="2">
        <v>39497</v>
      </c>
    </row>
    <row r="451" spans="1:6" x14ac:dyDescent="0.25">
      <c r="A451">
        <v>2020</v>
      </c>
      <c r="B451" t="s">
        <v>60</v>
      </c>
      <c r="C451" t="s">
        <v>18</v>
      </c>
      <c r="D451" s="1">
        <v>19028</v>
      </c>
      <c r="E451" s="1">
        <v>78236</v>
      </c>
      <c r="F451" s="2">
        <v>48238</v>
      </c>
    </row>
    <row r="452" spans="1:6" x14ac:dyDescent="0.25">
      <c r="A452">
        <v>2020</v>
      </c>
      <c r="B452" t="s">
        <v>60</v>
      </c>
      <c r="C452" t="s">
        <v>19</v>
      </c>
      <c r="D452" s="1">
        <v>21927</v>
      </c>
      <c r="E452" s="1">
        <v>98276</v>
      </c>
      <c r="F452" s="2">
        <v>46345</v>
      </c>
    </row>
    <row r="453" spans="1:6" x14ac:dyDescent="0.25">
      <c r="A453">
        <v>2020</v>
      </c>
      <c r="B453" t="s">
        <v>60</v>
      </c>
      <c r="C453" t="s">
        <v>20</v>
      </c>
      <c r="D453" s="1">
        <v>25486</v>
      </c>
      <c r="E453" s="1">
        <v>114074</v>
      </c>
      <c r="F453" s="2">
        <v>39650</v>
      </c>
    </row>
    <row r="454" spans="1:6" x14ac:dyDescent="0.25">
      <c r="A454">
        <v>2020</v>
      </c>
      <c r="B454" t="s">
        <v>60</v>
      </c>
      <c r="C454" t="s">
        <v>21</v>
      </c>
      <c r="D454" s="1">
        <v>17118</v>
      </c>
      <c r="E454" s="1">
        <v>77083</v>
      </c>
      <c r="F454" s="2">
        <v>39485</v>
      </c>
    </row>
    <row r="455" spans="1:6" x14ac:dyDescent="0.25">
      <c r="A455">
        <v>2020</v>
      </c>
      <c r="B455" t="s">
        <v>60</v>
      </c>
      <c r="C455" t="s">
        <v>22</v>
      </c>
      <c r="D455" s="1">
        <v>4625</v>
      </c>
      <c r="E455" s="1">
        <v>19993</v>
      </c>
      <c r="F455" s="2">
        <v>38520</v>
      </c>
    </row>
    <row r="456" spans="1:6" x14ac:dyDescent="0.25">
      <c r="A456">
        <v>2020</v>
      </c>
      <c r="B456" t="s">
        <v>60</v>
      </c>
      <c r="C456" t="s">
        <v>23</v>
      </c>
      <c r="D456" s="1">
        <v>13399</v>
      </c>
      <c r="E456" s="1">
        <v>68557</v>
      </c>
      <c r="F456" s="2">
        <v>38496</v>
      </c>
    </row>
    <row r="457" spans="1:6" x14ac:dyDescent="0.25">
      <c r="A457">
        <v>2020</v>
      </c>
      <c r="B457" t="s">
        <v>60</v>
      </c>
      <c r="C457" t="s">
        <v>24</v>
      </c>
      <c r="D457" s="1">
        <v>4199</v>
      </c>
      <c r="E457" s="1">
        <v>17236</v>
      </c>
      <c r="F457" s="2">
        <v>34349</v>
      </c>
    </row>
    <row r="458" spans="1:6" x14ac:dyDescent="0.25">
      <c r="A458">
        <v>2020</v>
      </c>
      <c r="B458" t="s">
        <v>60</v>
      </c>
      <c r="C458" t="s">
        <v>25</v>
      </c>
      <c r="D458" s="1">
        <v>4602</v>
      </c>
      <c r="E458" s="1">
        <v>24061</v>
      </c>
      <c r="F458" s="2">
        <v>36266</v>
      </c>
    </row>
    <row r="459" spans="1:6" x14ac:dyDescent="0.25">
      <c r="A459">
        <v>2020</v>
      </c>
      <c r="B459" t="s">
        <v>60</v>
      </c>
      <c r="C459" t="s">
        <v>26</v>
      </c>
      <c r="D459" s="1">
        <v>5067</v>
      </c>
      <c r="E459" s="1">
        <v>30593</v>
      </c>
      <c r="F459" s="2">
        <v>41698</v>
      </c>
    </row>
    <row r="460" spans="1:6" x14ac:dyDescent="0.25">
      <c r="A460">
        <v>2020</v>
      </c>
      <c r="B460" t="s">
        <v>60</v>
      </c>
      <c r="C460" t="s">
        <v>27</v>
      </c>
      <c r="D460" s="1">
        <v>4109</v>
      </c>
      <c r="E460" s="1">
        <v>18869</v>
      </c>
      <c r="F460" s="2">
        <v>43107</v>
      </c>
    </row>
    <row r="461" spans="1:6" x14ac:dyDescent="0.25">
      <c r="A461">
        <v>2020</v>
      </c>
      <c r="B461" t="s">
        <v>60</v>
      </c>
      <c r="C461" t="s">
        <v>28</v>
      </c>
      <c r="D461" s="1">
        <v>24307</v>
      </c>
      <c r="E461" s="1">
        <v>114130</v>
      </c>
      <c r="F461" s="2">
        <v>41197</v>
      </c>
    </row>
    <row r="462" spans="1:6" x14ac:dyDescent="0.25">
      <c r="A462">
        <v>2020</v>
      </c>
      <c r="B462" t="s">
        <v>60</v>
      </c>
      <c r="C462" t="s">
        <v>29</v>
      </c>
      <c r="D462" s="1">
        <v>4261</v>
      </c>
      <c r="E462" s="1">
        <v>18424</v>
      </c>
      <c r="F462" s="2">
        <v>38699</v>
      </c>
    </row>
    <row r="463" spans="1:6" x14ac:dyDescent="0.25">
      <c r="A463">
        <v>2020</v>
      </c>
      <c r="B463" t="s">
        <v>60</v>
      </c>
      <c r="C463" t="s">
        <v>30</v>
      </c>
      <c r="D463" s="1">
        <v>70935</v>
      </c>
      <c r="E463" s="1">
        <v>307026</v>
      </c>
      <c r="F463" s="2">
        <v>49001</v>
      </c>
    </row>
    <row r="464" spans="1:6" x14ac:dyDescent="0.25">
      <c r="A464">
        <v>2020</v>
      </c>
      <c r="B464" t="s">
        <v>60</v>
      </c>
      <c r="C464" t="s">
        <v>31</v>
      </c>
      <c r="D464" s="1">
        <v>26011</v>
      </c>
      <c r="E464" s="1">
        <v>107703</v>
      </c>
      <c r="F464" s="2">
        <v>39794</v>
      </c>
    </row>
    <row r="465" spans="1:6" x14ac:dyDescent="0.25">
      <c r="A465">
        <v>2020</v>
      </c>
      <c r="B465" t="s">
        <v>60</v>
      </c>
      <c r="C465" t="s">
        <v>32</v>
      </c>
      <c r="D465" s="1">
        <v>2141</v>
      </c>
      <c r="E465" s="1">
        <v>10645</v>
      </c>
      <c r="F465" s="2">
        <v>40484</v>
      </c>
    </row>
    <row r="466" spans="1:6" x14ac:dyDescent="0.25">
      <c r="A466">
        <v>2020</v>
      </c>
      <c r="B466" t="s">
        <v>60</v>
      </c>
      <c r="C466" t="s">
        <v>33</v>
      </c>
      <c r="D466" s="1">
        <v>23929</v>
      </c>
      <c r="E466" s="1">
        <v>138448</v>
      </c>
      <c r="F466" s="2">
        <v>38332</v>
      </c>
    </row>
    <row r="467" spans="1:6" x14ac:dyDescent="0.25">
      <c r="A467">
        <v>2020</v>
      </c>
      <c r="B467" t="s">
        <v>60</v>
      </c>
      <c r="C467" t="s">
        <v>34</v>
      </c>
      <c r="D467" s="1">
        <v>6600</v>
      </c>
      <c r="E467" s="1">
        <v>34047</v>
      </c>
      <c r="F467" s="2">
        <v>37686</v>
      </c>
    </row>
    <row r="468" spans="1:6" x14ac:dyDescent="0.25">
      <c r="A468">
        <v>2020</v>
      </c>
      <c r="B468" t="s">
        <v>60</v>
      </c>
      <c r="C468" t="s">
        <v>35</v>
      </c>
      <c r="D468" s="1">
        <v>14853</v>
      </c>
      <c r="E468" s="1">
        <v>60924</v>
      </c>
      <c r="F468" s="2">
        <v>41296</v>
      </c>
    </row>
    <row r="469" spans="1:6" x14ac:dyDescent="0.25">
      <c r="A469">
        <v>2020</v>
      </c>
      <c r="B469" t="s">
        <v>60</v>
      </c>
      <c r="C469" t="s">
        <v>36</v>
      </c>
      <c r="D469" s="1">
        <v>33590</v>
      </c>
      <c r="E469" s="1">
        <v>169772</v>
      </c>
      <c r="F469" s="2">
        <v>39396</v>
      </c>
    </row>
    <row r="470" spans="1:6" x14ac:dyDescent="0.25">
      <c r="A470">
        <v>2020</v>
      </c>
      <c r="B470" t="s">
        <v>60</v>
      </c>
      <c r="C470" t="s">
        <v>37</v>
      </c>
      <c r="D470" s="1">
        <v>3576</v>
      </c>
      <c r="E470" s="1">
        <v>15156</v>
      </c>
      <c r="F470" s="2">
        <v>38763</v>
      </c>
    </row>
    <row r="471" spans="1:6" x14ac:dyDescent="0.25">
      <c r="A471">
        <v>2020</v>
      </c>
      <c r="B471" t="s">
        <v>60</v>
      </c>
      <c r="C471" t="s">
        <v>38</v>
      </c>
      <c r="D471" s="1">
        <v>10267</v>
      </c>
      <c r="E471" s="1">
        <v>49710</v>
      </c>
      <c r="F471" s="2">
        <v>38110</v>
      </c>
    </row>
    <row r="472" spans="1:6" x14ac:dyDescent="0.25">
      <c r="A472">
        <v>2020</v>
      </c>
      <c r="B472" t="s">
        <v>60</v>
      </c>
      <c r="C472" t="s">
        <v>39</v>
      </c>
      <c r="D472" s="1">
        <v>2313</v>
      </c>
      <c r="E472" s="1">
        <v>11077</v>
      </c>
      <c r="F472" s="2">
        <v>38165</v>
      </c>
    </row>
    <row r="473" spans="1:6" x14ac:dyDescent="0.25">
      <c r="A473">
        <v>2020</v>
      </c>
      <c r="B473" t="s">
        <v>60</v>
      </c>
      <c r="C473" t="s">
        <v>40</v>
      </c>
      <c r="D473" s="1">
        <v>12651</v>
      </c>
      <c r="E473" s="1">
        <v>70977</v>
      </c>
      <c r="F473" s="2">
        <v>40323</v>
      </c>
    </row>
    <row r="474" spans="1:6" x14ac:dyDescent="0.25">
      <c r="A474">
        <v>2020</v>
      </c>
      <c r="B474" t="s">
        <v>60</v>
      </c>
      <c r="C474" t="s">
        <v>41</v>
      </c>
      <c r="D474" s="1">
        <v>57936</v>
      </c>
      <c r="E474" s="1">
        <v>310244</v>
      </c>
      <c r="F474" s="2">
        <v>44055</v>
      </c>
    </row>
    <row r="475" spans="1:6" x14ac:dyDescent="0.25">
      <c r="A475">
        <v>2020</v>
      </c>
      <c r="B475" t="s">
        <v>60</v>
      </c>
      <c r="C475" t="s">
        <v>42</v>
      </c>
      <c r="D475" s="1">
        <v>6849</v>
      </c>
      <c r="E475" s="1">
        <v>35002</v>
      </c>
      <c r="F475" s="2">
        <v>39528</v>
      </c>
    </row>
    <row r="476" spans="1:6" x14ac:dyDescent="0.25">
      <c r="A476">
        <v>2020</v>
      </c>
      <c r="B476" t="s">
        <v>60</v>
      </c>
      <c r="C476" t="s">
        <v>43</v>
      </c>
      <c r="D476" s="1">
        <v>1995</v>
      </c>
      <c r="E476" s="1">
        <v>7681</v>
      </c>
      <c r="F476" s="2">
        <v>41304</v>
      </c>
    </row>
    <row r="477" spans="1:6" x14ac:dyDescent="0.25">
      <c r="A477">
        <v>2020</v>
      </c>
      <c r="B477" t="s">
        <v>60</v>
      </c>
      <c r="C477" t="s">
        <v>44</v>
      </c>
      <c r="D477" s="1">
        <v>29516</v>
      </c>
      <c r="E477" s="1">
        <v>121622</v>
      </c>
      <c r="F477" s="2">
        <v>50744</v>
      </c>
    </row>
    <row r="478" spans="1:6" x14ac:dyDescent="0.25">
      <c r="A478">
        <v>2020</v>
      </c>
      <c r="B478" t="s">
        <v>60</v>
      </c>
      <c r="C478" t="s">
        <v>45</v>
      </c>
      <c r="D478" s="1">
        <v>20259</v>
      </c>
      <c r="E478" s="1">
        <v>89105</v>
      </c>
      <c r="F478" s="2">
        <v>46691</v>
      </c>
    </row>
    <row r="479" spans="1:6" x14ac:dyDescent="0.25">
      <c r="A479">
        <v>2020</v>
      </c>
      <c r="B479" t="s">
        <v>60</v>
      </c>
      <c r="C479" t="s">
        <v>46</v>
      </c>
      <c r="D479" s="1">
        <v>3442</v>
      </c>
      <c r="E479" s="1">
        <v>15621</v>
      </c>
      <c r="F479" s="2">
        <v>35759</v>
      </c>
    </row>
    <row r="480" spans="1:6" x14ac:dyDescent="0.25">
      <c r="A480">
        <v>2020</v>
      </c>
      <c r="B480" t="s">
        <v>60</v>
      </c>
      <c r="C480" t="s">
        <v>47</v>
      </c>
      <c r="D480" s="1">
        <v>13143</v>
      </c>
      <c r="E480" s="1">
        <v>74028</v>
      </c>
      <c r="F480" s="2">
        <v>36058</v>
      </c>
    </row>
    <row r="481" spans="1:6" x14ac:dyDescent="0.25">
      <c r="A481">
        <v>2020</v>
      </c>
      <c r="B481" t="s">
        <v>60</v>
      </c>
      <c r="C481" t="s">
        <v>48</v>
      </c>
      <c r="D481" s="1">
        <v>1669</v>
      </c>
      <c r="E481" s="1">
        <v>6769</v>
      </c>
      <c r="F481" s="2">
        <v>40253</v>
      </c>
    </row>
    <row r="482" spans="1:6" x14ac:dyDescent="0.25">
      <c r="A482">
        <v>2019</v>
      </c>
      <c r="B482" t="s">
        <v>55</v>
      </c>
      <c r="C482" t="s">
        <v>1</v>
      </c>
      <c r="D482" s="1">
        <v>1846</v>
      </c>
      <c r="E482" s="1">
        <v>18939</v>
      </c>
      <c r="F482" s="2">
        <v>56529</v>
      </c>
    </row>
    <row r="483" spans="1:6" x14ac:dyDescent="0.25">
      <c r="A483">
        <v>2019</v>
      </c>
      <c r="B483" t="s">
        <v>55</v>
      </c>
      <c r="C483" t="s">
        <v>2</v>
      </c>
      <c r="D483" s="1">
        <v>1358</v>
      </c>
      <c r="E483" s="1">
        <v>37970</v>
      </c>
      <c r="F483" s="2">
        <v>52262</v>
      </c>
    </row>
    <row r="484" spans="1:6" x14ac:dyDescent="0.25">
      <c r="A484">
        <v>2019</v>
      </c>
      <c r="B484" t="s">
        <v>55</v>
      </c>
      <c r="C484" t="s">
        <v>3</v>
      </c>
      <c r="D484" s="1">
        <v>2577</v>
      </c>
      <c r="E484" s="1">
        <v>16390</v>
      </c>
      <c r="F484" s="2">
        <v>48299</v>
      </c>
    </row>
    <row r="485" spans="1:6" x14ac:dyDescent="0.25">
      <c r="A485">
        <v>2019</v>
      </c>
      <c r="B485" t="s">
        <v>55</v>
      </c>
      <c r="C485" t="s">
        <v>4</v>
      </c>
      <c r="D485" s="1">
        <v>17663</v>
      </c>
      <c r="E485" s="1">
        <v>443581</v>
      </c>
      <c r="F485" s="2">
        <v>40246</v>
      </c>
    </row>
    <row r="486" spans="1:6" x14ac:dyDescent="0.25">
      <c r="A486">
        <v>2019</v>
      </c>
      <c r="B486" t="s">
        <v>55</v>
      </c>
      <c r="C486" t="s">
        <v>5</v>
      </c>
      <c r="D486" s="1">
        <v>3279</v>
      </c>
      <c r="E486" s="1">
        <v>48392</v>
      </c>
      <c r="F486" s="2">
        <v>90328</v>
      </c>
    </row>
    <row r="487" spans="1:6" x14ac:dyDescent="0.25">
      <c r="A487">
        <v>2019</v>
      </c>
      <c r="B487" t="s">
        <v>55</v>
      </c>
      <c r="C487" t="s">
        <v>6</v>
      </c>
      <c r="D487">
        <v>437</v>
      </c>
      <c r="E487" s="1">
        <v>5258</v>
      </c>
      <c r="F487" s="2">
        <v>41449</v>
      </c>
    </row>
    <row r="488" spans="1:6" x14ac:dyDescent="0.25">
      <c r="A488">
        <v>2019</v>
      </c>
      <c r="B488" t="s">
        <v>55</v>
      </c>
      <c r="C488" t="s">
        <v>7</v>
      </c>
      <c r="D488">
        <v>180</v>
      </c>
      <c r="E488" s="1">
        <v>1471</v>
      </c>
      <c r="F488" s="2">
        <v>42123</v>
      </c>
    </row>
    <row r="489" spans="1:6" x14ac:dyDescent="0.25">
      <c r="A489">
        <v>2019</v>
      </c>
      <c r="B489" t="s">
        <v>55</v>
      </c>
      <c r="C489" t="s">
        <v>8</v>
      </c>
      <c r="D489" s="1">
        <v>5304</v>
      </c>
      <c r="E489" s="1">
        <v>71329</v>
      </c>
      <c r="F489" s="2">
        <v>35645</v>
      </c>
    </row>
    <row r="490" spans="1:6" x14ac:dyDescent="0.25">
      <c r="A490">
        <v>2019</v>
      </c>
      <c r="B490" t="s">
        <v>55</v>
      </c>
      <c r="C490" t="s">
        <v>9</v>
      </c>
      <c r="D490" s="1">
        <v>2662</v>
      </c>
      <c r="E490" s="1">
        <v>29910</v>
      </c>
      <c r="F490" s="2">
        <v>43258</v>
      </c>
    </row>
    <row r="491" spans="1:6" x14ac:dyDescent="0.25">
      <c r="A491">
        <v>2019</v>
      </c>
      <c r="B491" t="s">
        <v>55</v>
      </c>
      <c r="C491" t="s">
        <v>10</v>
      </c>
      <c r="D491" s="1">
        <v>2401</v>
      </c>
      <c r="E491" s="1">
        <v>26555</v>
      </c>
      <c r="F491" s="2">
        <v>41105</v>
      </c>
    </row>
    <row r="492" spans="1:6" x14ac:dyDescent="0.25">
      <c r="A492">
        <v>2019</v>
      </c>
      <c r="B492" t="s">
        <v>55</v>
      </c>
      <c r="C492" t="s">
        <v>11</v>
      </c>
      <c r="D492" s="1">
        <v>2825</v>
      </c>
      <c r="E492" s="1">
        <v>26828</v>
      </c>
      <c r="F492" s="2">
        <v>52197</v>
      </c>
    </row>
    <row r="493" spans="1:6" x14ac:dyDescent="0.25">
      <c r="A493">
        <v>2019</v>
      </c>
      <c r="B493" t="s">
        <v>55</v>
      </c>
      <c r="C493" t="s">
        <v>12</v>
      </c>
      <c r="D493" s="1">
        <v>2255</v>
      </c>
      <c r="E493" s="1">
        <v>21475</v>
      </c>
      <c r="F493" s="2">
        <v>50243</v>
      </c>
    </row>
    <row r="494" spans="1:6" x14ac:dyDescent="0.25">
      <c r="A494">
        <v>2019</v>
      </c>
      <c r="B494" t="s">
        <v>55</v>
      </c>
      <c r="C494" t="s">
        <v>13</v>
      </c>
      <c r="D494" s="1">
        <v>2916</v>
      </c>
      <c r="E494" s="1">
        <v>23431</v>
      </c>
      <c r="F494" s="2">
        <v>44087</v>
      </c>
    </row>
    <row r="495" spans="1:6" x14ac:dyDescent="0.25">
      <c r="A495">
        <v>2019</v>
      </c>
      <c r="B495" t="s">
        <v>55</v>
      </c>
      <c r="C495" t="s">
        <v>14</v>
      </c>
      <c r="D495" s="1">
        <v>2612</v>
      </c>
      <c r="E495" s="1">
        <v>19353</v>
      </c>
      <c r="F495" s="2">
        <v>47802</v>
      </c>
    </row>
    <row r="496" spans="1:6" x14ac:dyDescent="0.25">
      <c r="A496">
        <v>2019</v>
      </c>
      <c r="B496" t="s">
        <v>55</v>
      </c>
      <c r="C496" t="s">
        <v>15</v>
      </c>
      <c r="D496" s="1">
        <v>1561</v>
      </c>
      <c r="E496" s="1">
        <v>18911</v>
      </c>
      <c r="F496" s="2">
        <v>56448</v>
      </c>
    </row>
    <row r="497" spans="1:6" x14ac:dyDescent="0.25">
      <c r="A497">
        <v>2019</v>
      </c>
      <c r="B497" t="s">
        <v>55</v>
      </c>
      <c r="C497" t="s">
        <v>16</v>
      </c>
      <c r="D497" s="1">
        <v>3133</v>
      </c>
      <c r="E497" s="1">
        <v>44052</v>
      </c>
      <c r="F497" s="2">
        <v>87820</v>
      </c>
    </row>
    <row r="498" spans="1:6" x14ac:dyDescent="0.25">
      <c r="A498">
        <v>2019</v>
      </c>
      <c r="B498" t="s">
        <v>55</v>
      </c>
      <c r="C498" t="s">
        <v>17</v>
      </c>
      <c r="D498" s="1">
        <v>1447</v>
      </c>
      <c r="E498" s="1">
        <v>7281</v>
      </c>
      <c r="F498" s="2">
        <v>41157</v>
      </c>
    </row>
    <row r="499" spans="1:6" x14ac:dyDescent="0.25">
      <c r="A499">
        <v>2019</v>
      </c>
      <c r="B499" t="s">
        <v>55</v>
      </c>
      <c r="C499" t="s">
        <v>18</v>
      </c>
      <c r="D499">
        <v>723</v>
      </c>
      <c r="E499" s="1">
        <v>7194</v>
      </c>
      <c r="F499" s="2">
        <v>44642</v>
      </c>
    </row>
    <row r="500" spans="1:6" x14ac:dyDescent="0.25">
      <c r="A500">
        <v>2019</v>
      </c>
      <c r="B500" t="s">
        <v>55</v>
      </c>
      <c r="C500" t="s">
        <v>19</v>
      </c>
      <c r="D500" s="1">
        <v>1007</v>
      </c>
      <c r="E500" s="1">
        <v>10500</v>
      </c>
      <c r="F500" s="2">
        <v>63846</v>
      </c>
    </row>
    <row r="501" spans="1:6" x14ac:dyDescent="0.25">
      <c r="A501">
        <v>2019</v>
      </c>
      <c r="B501" t="s">
        <v>55</v>
      </c>
      <c r="C501" t="s">
        <v>20</v>
      </c>
      <c r="D501" s="1">
        <v>3480</v>
      </c>
      <c r="E501" s="1">
        <v>35622</v>
      </c>
      <c r="F501" s="2">
        <v>41799</v>
      </c>
    </row>
    <row r="502" spans="1:6" x14ac:dyDescent="0.25">
      <c r="A502">
        <v>2019</v>
      </c>
      <c r="B502" t="s">
        <v>55</v>
      </c>
      <c r="C502" t="s">
        <v>21</v>
      </c>
      <c r="D502" s="1">
        <v>3094</v>
      </c>
      <c r="E502" s="1">
        <v>28134</v>
      </c>
      <c r="F502" s="2">
        <v>51107</v>
      </c>
    </row>
    <row r="503" spans="1:6" x14ac:dyDescent="0.25">
      <c r="A503">
        <v>2019</v>
      </c>
      <c r="B503" t="s">
        <v>55</v>
      </c>
      <c r="C503" t="s">
        <v>22</v>
      </c>
      <c r="D503" s="1">
        <v>2110</v>
      </c>
      <c r="E503" s="1">
        <v>15777</v>
      </c>
      <c r="F503" s="2">
        <v>49263</v>
      </c>
    </row>
    <row r="504" spans="1:6" x14ac:dyDescent="0.25">
      <c r="A504">
        <v>2019</v>
      </c>
      <c r="B504" t="s">
        <v>55</v>
      </c>
      <c r="C504" t="s">
        <v>23</v>
      </c>
      <c r="D504" s="1">
        <v>2031</v>
      </c>
      <c r="E504" s="1">
        <v>16899</v>
      </c>
      <c r="F504" s="2">
        <v>44815</v>
      </c>
    </row>
    <row r="505" spans="1:6" x14ac:dyDescent="0.25">
      <c r="A505">
        <v>2019</v>
      </c>
      <c r="B505" t="s">
        <v>55</v>
      </c>
      <c r="C505" t="s">
        <v>24</v>
      </c>
      <c r="D505" s="1">
        <v>1789</v>
      </c>
      <c r="E505" s="1">
        <v>12792</v>
      </c>
      <c r="F505" s="2">
        <v>67162</v>
      </c>
    </row>
    <row r="506" spans="1:6" x14ac:dyDescent="0.25">
      <c r="A506">
        <v>2019</v>
      </c>
      <c r="B506" t="s">
        <v>55</v>
      </c>
      <c r="C506" t="s">
        <v>25</v>
      </c>
      <c r="D506" s="1">
        <v>2414</v>
      </c>
      <c r="E506" s="1">
        <v>15761</v>
      </c>
      <c r="F506" s="2">
        <v>42685</v>
      </c>
    </row>
    <row r="507" spans="1:6" x14ac:dyDescent="0.25">
      <c r="A507">
        <v>2019</v>
      </c>
      <c r="B507" t="s">
        <v>55</v>
      </c>
      <c r="C507" t="s">
        <v>26</v>
      </c>
      <c r="D507">
        <v>618</v>
      </c>
      <c r="E507" s="1">
        <v>19841</v>
      </c>
      <c r="F507" s="2">
        <v>86362</v>
      </c>
    </row>
    <row r="508" spans="1:6" x14ac:dyDescent="0.25">
      <c r="A508">
        <v>2019</v>
      </c>
      <c r="B508" t="s">
        <v>55</v>
      </c>
      <c r="C508" t="s">
        <v>27</v>
      </c>
      <c r="D508">
        <v>350</v>
      </c>
      <c r="E508" s="1">
        <v>2627</v>
      </c>
      <c r="F508" s="2">
        <v>44073</v>
      </c>
    </row>
    <row r="509" spans="1:6" x14ac:dyDescent="0.25">
      <c r="A509">
        <v>2019</v>
      </c>
      <c r="B509" t="s">
        <v>55</v>
      </c>
      <c r="C509" t="s">
        <v>28</v>
      </c>
      <c r="D509">
        <v>998</v>
      </c>
      <c r="E509" s="1">
        <v>12407</v>
      </c>
      <c r="F509" s="2">
        <v>41732</v>
      </c>
    </row>
    <row r="510" spans="1:6" x14ac:dyDescent="0.25">
      <c r="A510">
        <v>2019</v>
      </c>
      <c r="B510" t="s">
        <v>55</v>
      </c>
      <c r="C510" t="s">
        <v>29</v>
      </c>
      <c r="D510" s="1">
        <v>2100</v>
      </c>
      <c r="E510" s="1">
        <v>36949</v>
      </c>
      <c r="F510" s="2">
        <v>68427</v>
      </c>
    </row>
    <row r="511" spans="1:6" x14ac:dyDescent="0.25">
      <c r="A511">
        <v>2019</v>
      </c>
      <c r="B511" t="s">
        <v>55</v>
      </c>
      <c r="C511" t="s">
        <v>30</v>
      </c>
      <c r="D511" s="1">
        <v>3053</v>
      </c>
      <c r="E511" s="1">
        <v>31787</v>
      </c>
      <c r="F511" s="2">
        <v>42992</v>
      </c>
    </row>
    <row r="512" spans="1:6" x14ac:dyDescent="0.25">
      <c r="A512">
        <v>2019</v>
      </c>
      <c r="B512" t="s">
        <v>55</v>
      </c>
      <c r="C512" t="s">
        <v>31</v>
      </c>
      <c r="D512" s="1">
        <v>3378</v>
      </c>
      <c r="E512" s="1">
        <v>29828</v>
      </c>
      <c r="F512" s="2">
        <v>40862</v>
      </c>
    </row>
    <row r="513" spans="1:6" x14ac:dyDescent="0.25">
      <c r="A513">
        <v>2019</v>
      </c>
      <c r="B513" t="s">
        <v>55</v>
      </c>
      <c r="C513" t="s">
        <v>32</v>
      </c>
      <c r="D513" s="1">
        <v>1784</v>
      </c>
      <c r="E513" s="1">
        <v>25973</v>
      </c>
      <c r="F513" s="2">
        <v>97355</v>
      </c>
    </row>
    <row r="514" spans="1:6" x14ac:dyDescent="0.25">
      <c r="A514">
        <v>2019</v>
      </c>
      <c r="B514" t="s">
        <v>55</v>
      </c>
      <c r="C514" t="s">
        <v>33</v>
      </c>
      <c r="D514" s="1">
        <v>2531</v>
      </c>
      <c r="E514" s="1">
        <v>28532</v>
      </c>
      <c r="F514" s="2">
        <v>51860</v>
      </c>
    </row>
    <row r="515" spans="1:6" x14ac:dyDescent="0.25">
      <c r="A515">
        <v>2019</v>
      </c>
      <c r="B515" t="s">
        <v>55</v>
      </c>
      <c r="C515" t="s">
        <v>34</v>
      </c>
      <c r="D515" s="1">
        <v>4402</v>
      </c>
      <c r="E515" s="1">
        <v>56786</v>
      </c>
      <c r="F515" s="2">
        <v>91249</v>
      </c>
    </row>
    <row r="516" spans="1:6" x14ac:dyDescent="0.25">
      <c r="A516">
        <v>2019</v>
      </c>
      <c r="B516" t="s">
        <v>55</v>
      </c>
      <c r="C516" t="s">
        <v>35</v>
      </c>
      <c r="D516" s="1">
        <v>4633</v>
      </c>
      <c r="E516" s="1">
        <v>54550</v>
      </c>
      <c r="F516" s="2">
        <v>37586</v>
      </c>
    </row>
    <row r="517" spans="1:6" x14ac:dyDescent="0.25">
      <c r="A517">
        <v>2019</v>
      </c>
      <c r="B517" t="s">
        <v>55</v>
      </c>
      <c r="C517" t="s">
        <v>36</v>
      </c>
      <c r="D517" s="1">
        <v>3616</v>
      </c>
      <c r="E517" s="1">
        <v>52904</v>
      </c>
      <c r="F517" s="2">
        <v>65014</v>
      </c>
    </row>
    <row r="518" spans="1:6" x14ac:dyDescent="0.25">
      <c r="A518">
        <v>2019</v>
      </c>
      <c r="B518" t="s">
        <v>55</v>
      </c>
      <c r="C518" t="s">
        <v>37</v>
      </c>
      <c r="D518">
        <v>198</v>
      </c>
      <c r="E518" s="1">
        <v>1121</v>
      </c>
      <c r="F518" s="2">
        <v>39917</v>
      </c>
    </row>
    <row r="519" spans="1:6" x14ac:dyDescent="0.25">
      <c r="A519">
        <v>2019</v>
      </c>
      <c r="B519" t="s">
        <v>55</v>
      </c>
      <c r="C519" t="s">
        <v>38</v>
      </c>
      <c r="D519" s="1">
        <v>1345</v>
      </c>
      <c r="E519" s="1">
        <v>12552</v>
      </c>
      <c r="F519" s="2">
        <v>43952</v>
      </c>
    </row>
    <row r="520" spans="1:6" x14ac:dyDescent="0.25">
      <c r="A520">
        <v>2019</v>
      </c>
      <c r="B520" t="s">
        <v>55</v>
      </c>
      <c r="C520" t="s">
        <v>39</v>
      </c>
      <c r="D520" s="1">
        <v>1063</v>
      </c>
      <c r="E520" s="1">
        <v>6986</v>
      </c>
      <c r="F520" s="2">
        <v>43642</v>
      </c>
    </row>
    <row r="521" spans="1:6" x14ac:dyDescent="0.25">
      <c r="A521">
        <v>2019</v>
      </c>
      <c r="B521" t="s">
        <v>55</v>
      </c>
      <c r="C521" t="s">
        <v>40</v>
      </c>
      <c r="D521" s="1">
        <v>1107</v>
      </c>
      <c r="E521" s="1">
        <v>11568</v>
      </c>
      <c r="F521" s="2">
        <v>46865</v>
      </c>
    </row>
    <row r="522" spans="1:6" x14ac:dyDescent="0.25">
      <c r="A522">
        <v>2019</v>
      </c>
      <c r="B522" t="s">
        <v>55</v>
      </c>
      <c r="C522" t="s">
        <v>41</v>
      </c>
      <c r="D522" s="1">
        <v>19971</v>
      </c>
      <c r="E522" s="1">
        <v>307800</v>
      </c>
      <c r="F522" s="2">
        <v>114918</v>
      </c>
    </row>
    <row r="523" spans="1:6" x14ac:dyDescent="0.25">
      <c r="A523">
        <v>2019</v>
      </c>
      <c r="B523" t="s">
        <v>55</v>
      </c>
      <c r="C523" t="s">
        <v>42</v>
      </c>
      <c r="D523" s="1">
        <v>1032</v>
      </c>
      <c r="E523" s="1">
        <v>15160</v>
      </c>
      <c r="F523" s="2">
        <v>63604</v>
      </c>
    </row>
    <row r="524" spans="1:6" x14ac:dyDescent="0.25">
      <c r="A524">
        <v>2019</v>
      </c>
      <c r="B524" t="s">
        <v>55</v>
      </c>
      <c r="C524" t="s">
        <v>43</v>
      </c>
      <c r="D524">
        <v>564</v>
      </c>
      <c r="E524" s="1">
        <v>4130</v>
      </c>
      <c r="F524" s="2">
        <v>39607</v>
      </c>
    </row>
    <row r="525" spans="1:6" x14ac:dyDescent="0.25">
      <c r="A525">
        <v>2019</v>
      </c>
      <c r="B525" t="s">
        <v>55</v>
      </c>
      <c r="C525" t="s">
        <v>44</v>
      </c>
      <c r="D525" s="1">
        <v>2095</v>
      </c>
      <c r="E525" s="1">
        <v>18691</v>
      </c>
      <c r="F525" s="2">
        <v>48704</v>
      </c>
    </row>
    <row r="526" spans="1:6" x14ac:dyDescent="0.25">
      <c r="A526">
        <v>2019</v>
      </c>
      <c r="B526" t="s">
        <v>55</v>
      </c>
      <c r="C526" t="s">
        <v>45</v>
      </c>
      <c r="D526" s="1">
        <v>7117</v>
      </c>
      <c r="E526" s="1">
        <v>105362</v>
      </c>
      <c r="F526" s="2">
        <v>34547</v>
      </c>
    </row>
    <row r="527" spans="1:6" x14ac:dyDescent="0.25">
      <c r="A527">
        <v>2019</v>
      </c>
      <c r="B527" t="s">
        <v>55</v>
      </c>
      <c r="C527" t="s">
        <v>46</v>
      </c>
      <c r="D527" s="1">
        <v>1166</v>
      </c>
      <c r="E527" s="1">
        <v>23333</v>
      </c>
      <c r="F527" s="2">
        <v>80470</v>
      </c>
    </row>
    <row r="528" spans="1:6" x14ac:dyDescent="0.25">
      <c r="A528">
        <v>2019</v>
      </c>
      <c r="B528" t="s">
        <v>55</v>
      </c>
      <c r="C528" t="s">
        <v>47</v>
      </c>
      <c r="D528" s="1">
        <v>2876</v>
      </c>
      <c r="E528" s="1">
        <v>31424</v>
      </c>
      <c r="F528" s="2">
        <v>40225</v>
      </c>
    </row>
    <row r="529" spans="1:6" x14ac:dyDescent="0.25">
      <c r="A529">
        <v>2019</v>
      </c>
      <c r="B529" t="s">
        <v>55</v>
      </c>
      <c r="C529" t="s">
        <v>48</v>
      </c>
      <c r="D529" s="1">
        <v>1463</v>
      </c>
      <c r="E529" s="1">
        <v>23524</v>
      </c>
      <c r="F529" s="2">
        <v>86467</v>
      </c>
    </row>
    <row r="530" spans="1:6" x14ac:dyDescent="0.25">
      <c r="A530">
        <v>2019</v>
      </c>
      <c r="B530" t="s">
        <v>51</v>
      </c>
      <c r="C530" t="s">
        <v>1</v>
      </c>
      <c r="D530" s="1">
        <v>10069</v>
      </c>
      <c r="E530" s="1">
        <v>93619</v>
      </c>
      <c r="F530" s="2">
        <v>56141</v>
      </c>
    </row>
    <row r="531" spans="1:6" x14ac:dyDescent="0.25">
      <c r="A531">
        <v>2019</v>
      </c>
      <c r="B531" t="s">
        <v>51</v>
      </c>
      <c r="C531" t="s">
        <v>2</v>
      </c>
      <c r="D531" s="1">
        <v>13677</v>
      </c>
      <c r="E531" s="1">
        <v>171309</v>
      </c>
      <c r="F531" s="2">
        <v>58621</v>
      </c>
    </row>
    <row r="532" spans="1:6" x14ac:dyDescent="0.25">
      <c r="A532">
        <v>2019</v>
      </c>
      <c r="B532" t="s">
        <v>51</v>
      </c>
      <c r="C532" t="s">
        <v>3</v>
      </c>
      <c r="D532" s="1">
        <v>7093</v>
      </c>
      <c r="E532" s="1">
        <v>52538</v>
      </c>
      <c r="F532" s="2">
        <v>49541</v>
      </c>
    </row>
    <row r="533" spans="1:6" x14ac:dyDescent="0.25">
      <c r="A533">
        <v>2019</v>
      </c>
      <c r="B533" t="s">
        <v>51</v>
      </c>
      <c r="C533" t="s">
        <v>4</v>
      </c>
      <c r="D533" s="1">
        <v>84247</v>
      </c>
      <c r="E533" s="1">
        <v>885668</v>
      </c>
      <c r="F533" s="2">
        <v>73343</v>
      </c>
    </row>
    <row r="534" spans="1:6" x14ac:dyDescent="0.25">
      <c r="A534">
        <v>2019</v>
      </c>
      <c r="B534" t="s">
        <v>51</v>
      </c>
      <c r="C534" t="s">
        <v>5</v>
      </c>
      <c r="D534" s="1">
        <v>20430</v>
      </c>
      <c r="E534" s="1">
        <v>178880</v>
      </c>
      <c r="F534" s="2">
        <v>64603</v>
      </c>
    </row>
    <row r="535" spans="1:6" x14ac:dyDescent="0.25">
      <c r="A535">
        <v>2019</v>
      </c>
      <c r="B535" t="s">
        <v>51</v>
      </c>
      <c r="C535" t="s">
        <v>6</v>
      </c>
      <c r="D535" s="1">
        <v>9496</v>
      </c>
      <c r="E535" s="1">
        <v>59731</v>
      </c>
      <c r="F535" s="2">
        <v>72413</v>
      </c>
    </row>
    <row r="536" spans="1:6" x14ac:dyDescent="0.25">
      <c r="A536">
        <v>2019</v>
      </c>
      <c r="B536" t="s">
        <v>51</v>
      </c>
      <c r="C536" t="s">
        <v>7</v>
      </c>
      <c r="D536" s="1">
        <v>3007</v>
      </c>
      <c r="E536" s="1">
        <v>22909</v>
      </c>
      <c r="F536" s="2">
        <v>62481</v>
      </c>
    </row>
    <row r="537" spans="1:6" x14ac:dyDescent="0.25">
      <c r="A537">
        <v>2019</v>
      </c>
      <c r="B537" t="s">
        <v>51</v>
      </c>
      <c r="C537" t="s">
        <v>8</v>
      </c>
      <c r="D537" s="1">
        <v>74711</v>
      </c>
      <c r="E537" s="1">
        <v>563526</v>
      </c>
      <c r="F537" s="2">
        <v>52893</v>
      </c>
    </row>
    <row r="538" spans="1:6" x14ac:dyDescent="0.25">
      <c r="A538">
        <v>2019</v>
      </c>
      <c r="B538" t="s">
        <v>51</v>
      </c>
      <c r="C538" t="s">
        <v>9</v>
      </c>
      <c r="D538" s="1">
        <v>21408</v>
      </c>
      <c r="E538" s="1">
        <v>203951</v>
      </c>
      <c r="F538" s="2">
        <v>63683</v>
      </c>
    </row>
    <row r="539" spans="1:6" x14ac:dyDescent="0.25">
      <c r="A539">
        <v>2019</v>
      </c>
      <c r="B539" t="s">
        <v>51</v>
      </c>
      <c r="C539" t="s">
        <v>10</v>
      </c>
      <c r="D539" s="1">
        <v>8175</v>
      </c>
      <c r="E539" s="1">
        <v>50684</v>
      </c>
      <c r="F539" s="2">
        <v>46258</v>
      </c>
    </row>
    <row r="540" spans="1:6" x14ac:dyDescent="0.25">
      <c r="A540">
        <v>2019</v>
      </c>
      <c r="B540" t="s">
        <v>51</v>
      </c>
      <c r="C540" t="s">
        <v>11</v>
      </c>
      <c r="D540" s="1">
        <v>32686</v>
      </c>
      <c r="E540" s="1">
        <v>227968</v>
      </c>
      <c r="F540" s="2">
        <v>73799</v>
      </c>
    </row>
    <row r="541" spans="1:6" x14ac:dyDescent="0.25">
      <c r="A541">
        <v>2019</v>
      </c>
      <c r="B541" t="s">
        <v>51</v>
      </c>
      <c r="C541" t="s">
        <v>12</v>
      </c>
      <c r="D541" s="1">
        <v>15232</v>
      </c>
      <c r="E541" s="1">
        <v>145851</v>
      </c>
      <c r="F541" s="2">
        <v>60057</v>
      </c>
    </row>
    <row r="542" spans="1:6" x14ac:dyDescent="0.25">
      <c r="A542">
        <v>2019</v>
      </c>
      <c r="B542" t="s">
        <v>51</v>
      </c>
      <c r="C542" t="s">
        <v>13</v>
      </c>
      <c r="D542" s="1">
        <v>9462</v>
      </c>
      <c r="E542" s="1">
        <v>78134</v>
      </c>
      <c r="F542" s="2">
        <v>58962</v>
      </c>
    </row>
    <row r="543" spans="1:6" x14ac:dyDescent="0.25">
      <c r="A543">
        <v>2019</v>
      </c>
      <c r="B543" t="s">
        <v>51</v>
      </c>
      <c r="C543" t="s">
        <v>14</v>
      </c>
      <c r="D543" s="1">
        <v>7399</v>
      </c>
      <c r="E543" s="1">
        <v>63735</v>
      </c>
      <c r="F543" s="2">
        <v>57030</v>
      </c>
    </row>
    <row r="544" spans="1:6" x14ac:dyDescent="0.25">
      <c r="A544">
        <v>2019</v>
      </c>
      <c r="B544" t="s">
        <v>51</v>
      </c>
      <c r="C544" t="s">
        <v>15</v>
      </c>
      <c r="D544" s="1">
        <v>9517</v>
      </c>
      <c r="E544" s="1">
        <v>80463</v>
      </c>
      <c r="F544" s="2">
        <v>55601</v>
      </c>
    </row>
    <row r="545" spans="1:6" x14ac:dyDescent="0.25">
      <c r="A545">
        <v>2019</v>
      </c>
      <c r="B545" t="s">
        <v>51</v>
      </c>
      <c r="C545" t="s">
        <v>16</v>
      </c>
      <c r="D545" s="1">
        <v>10991</v>
      </c>
      <c r="E545" s="1">
        <v>142033</v>
      </c>
      <c r="F545" s="2">
        <v>64940</v>
      </c>
    </row>
    <row r="546" spans="1:6" x14ac:dyDescent="0.25">
      <c r="A546">
        <v>2019</v>
      </c>
      <c r="B546" t="s">
        <v>51</v>
      </c>
      <c r="C546" t="s">
        <v>17</v>
      </c>
      <c r="D546" s="1">
        <v>5605</v>
      </c>
      <c r="E546" s="1">
        <v>29987</v>
      </c>
      <c r="F546" s="2">
        <v>51654</v>
      </c>
    </row>
    <row r="547" spans="1:6" x14ac:dyDescent="0.25">
      <c r="A547">
        <v>2019</v>
      </c>
      <c r="B547" t="s">
        <v>51</v>
      </c>
      <c r="C547" t="s">
        <v>18</v>
      </c>
      <c r="D547" s="1">
        <v>16694</v>
      </c>
      <c r="E547" s="1">
        <v>166132</v>
      </c>
      <c r="F547" s="2">
        <v>67799</v>
      </c>
    </row>
    <row r="548" spans="1:6" x14ac:dyDescent="0.25">
      <c r="A548">
        <v>2019</v>
      </c>
      <c r="B548" t="s">
        <v>51</v>
      </c>
      <c r="C548" t="s">
        <v>19</v>
      </c>
      <c r="D548" s="1">
        <v>21309</v>
      </c>
      <c r="E548" s="1">
        <v>163062</v>
      </c>
      <c r="F548" s="2">
        <v>81436</v>
      </c>
    </row>
    <row r="549" spans="1:6" x14ac:dyDescent="0.25">
      <c r="A549">
        <v>2019</v>
      </c>
      <c r="B549" t="s">
        <v>51</v>
      </c>
      <c r="C549" t="s">
        <v>20</v>
      </c>
      <c r="D549" s="1">
        <v>21106</v>
      </c>
      <c r="E549" s="1">
        <v>173015</v>
      </c>
      <c r="F549" s="2">
        <v>63588</v>
      </c>
    </row>
    <row r="550" spans="1:6" x14ac:dyDescent="0.25">
      <c r="A550">
        <v>2019</v>
      </c>
      <c r="B550" t="s">
        <v>51</v>
      </c>
      <c r="C550" t="s">
        <v>21</v>
      </c>
      <c r="D550" s="1">
        <v>16700</v>
      </c>
      <c r="E550" s="1">
        <v>127092</v>
      </c>
      <c r="F550" s="2">
        <v>69734</v>
      </c>
    </row>
    <row r="551" spans="1:6" x14ac:dyDescent="0.25">
      <c r="A551">
        <v>2019</v>
      </c>
      <c r="B551" t="s">
        <v>51</v>
      </c>
      <c r="C551" t="s">
        <v>22</v>
      </c>
      <c r="D551" s="1">
        <v>5771</v>
      </c>
      <c r="E551" s="1">
        <v>44543</v>
      </c>
      <c r="F551" s="2">
        <v>50925</v>
      </c>
    </row>
    <row r="552" spans="1:6" x14ac:dyDescent="0.25">
      <c r="A552">
        <v>2019</v>
      </c>
      <c r="B552" t="s">
        <v>51</v>
      </c>
      <c r="C552" t="s">
        <v>23</v>
      </c>
      <c r="D552" s="1">
        <v>15133</v>
      </c>
      <c r="E552" s="1">
        <v>126641</v>
      </c>
      <c r="F552" s="2">
        <v>61762</v>
      </c>
    </row>
    <row r="553" spans="1:6" x14ac:dyDescent="0.25">
      <c r="A553">
        <v>2019</v>
      </c>
      <c r="B553" t="s">
        <v>51</v>
      </c>
      <c r="C553" t="s">
        <v>24</v>
      </c>
      <c r="D553" s="1">
        <v>6432</v>
      </c>
      <c r="E553" s="1">
        <v>29914</v>
      </c>
      <c r="F553" s="2">
        <v>53962</v>
      </c>
    </row>
    <row r="554" spans="1:6" x14ac:dyDescent="0.25">
      <c r="A554">
        <v>2019</v>
      </c>
      <c r="B554" t="s">
        <v>51</v>
      </c>
      <c r="C554" t="s">
        <v>25</v>
      </c>
      <c r="D554" s="1">
        <v>7038</v>
      </c>
      <c r="E554" s="1">
        <v>53732</v>
      </c>
      <c r="F554" s="2">
        <v>53794</v>
      </c>
    </row>
    <row r="555" spans="1:6" x14ac:dyDescent="0.25">
      <c r="A555">
        <v>2019</v>
      </c>
      <c r="B555" t="s">
        <v>51</v>
      </c>
      <c r="C555" t="s">
        <v>26</v>
      </c>
      <c r="D555" s="1">
        <v>5852</v>
      </c>
      <c r="E555" s="1">
        <v>95939</v>
      </c>
      <c r="F555" s="2">
        <v>64365</v>
      </c>
    </row>
    <row r="556" spans="1:6" x14ac:dyDescent="0.25">
      <c r="A556">
        <v>2019</v>
      </c>
      <c r="B556" t="s">
        <v>51</v>
      </c>
      <c r="C556" t="s">
        <v>27</v>
      </c>
      <c r="D556" s="1">
        <v>4692</v>
      </c>
      <c r="E556" s="1">
        <v>27825</v>
      </c>
      <c r="F556" s="2">
        <v>64868</v>
      </c>
    </row>
    <row r="557" spans="1:6" x14ac:dyDescent="0.25">
      <c r="A557">
        <v>2019</v>
      </c>
      <c r="B557" t="s">
        <v>51</v>
      </c>
      <c r="C557" t="s">
        <v>28</v>
      </c>
      <c r="D557" s="1">
        <v>22556</v>
      </c>
      <c r="E557" s="1">
        <v>159462</v>
      </c>
      <c r="F557" s="2">
        <v>74644</v>
      </c>
    </row>
    <row r="558" spans="1:6" x14ac:dyDescent="0.25">
      <c r="A558">
        <v>2019</v>
      </c>
      <c r="B558" t="s">
        <v>51</v>
      </c>
      <c r="C558" t="s">
        <v>29</v>
      </c>
      <c r="D558" s="1">
        <v>5571</v>
      </c>
      <c r="E558" s="1">
        <v>50153</v>
      </c>
      <c r="F558" s="2">
        <v>52091</v>
      </c>
    </row>
    <row r="559" spans="1:6" x14ac:dyDescent="0.25">
      <c r="A559">
        <v>2019</v>
      </c>
      <c r="B559" t="s">
        <v>51</v>
      </c>
      <c r="C559" t="s">
        <v>30</v>
      </c>
      <c r="D559" s="1">
        <v>50432</v>
      </c>
      <c r="E559" s="1">
        <v>405650</v>
      </c>
      <c r="F559" s="2">
        <v>75570</v>
      </c>
    </row>
    <row r="560" spans="1:6" x14ac:dyDescent="0.25">
      <c r="A560">
        <v>2019</v>
      </c>
      <c r="B560" t="s">
        <v>51</v>
      </c>
      <c r="C560" t="s">
        <v>31</v>
      </c>
      <c r="D560" s="1">
        <v>27974</v>
      </c>
      <c r="E560" s="1">
        <v>231739</v>
      </c>
      <c r="F560" s="2">
        <v>56974</v>
      </c>
    </row>
    <row r="561" spans="1:6" x14ac:dyDescent="0.25">
      <c r="A561">
        <v>2019</v>
      </c>
      <c r="B561" t="s">
        <v>51</v>
      </c>
      <c r="C561" t="s">
        <v>32</v>
      </c>
      <c r="D561" s="1">
        <v>3692</v>
      </c>
      <c r="E561" s="1">
        <v>27961</v>
      </c>
      <c r="F561" s="2">
        <v>68153</v>
      </c>
    </row>
    <row r="562" spans="1:6" x14ac:dyDescent="0.25">
      <c r="A562">
        <v>2019</v>
      </c>
      <c r="B562" t="s">
        <v>51</v>
      </c>
      <c r="C562" t="s">
        <v>33</v>
      </c>
      <c r="D562" s="1">
        <v>23405</v>
      </c>
      <c r="E562" s="1">
        <v>226563</v>
      </c>
      <c r="F562" s="2">
        <v>62383</v>
      </c>
    </row>
    <row r="563" spans="1:6" x14ac:dyDescent="0.25">
      <c r="A563">
        <v>2019</v>
      </c>
      <c r="B563" t="s">
        <v>51</v>
      </c>
      <c r="C563" t="s">
        <v>34</v>
      </c>
      <c r="D563" s="1">
        <v>9801</v>
      </c>
      <c r="E563" s="1">
        <v>82834</v>
      </c>
      <c r="F563" s="2">
        <v>54435</v>
      </c>
    </row>
    <row r="564" spans="1:6" x14ac:dyDescent="0.25">
      <c r="A564">
        <v>2019</v>
      </c>
      <c r="B564" t="s">
        <v>51</v>
      </c>
      <c r="C564" t="s">
        <v>35</v>
      </c>
      <c r="D564" s="1">
        <v>14626</v>
      </c>
      <c r="E564" s="1">
        <v>108871</v>
      </c>
      <c r="F564" s="2">
        <v>63148</v>
      </c>
    </row>
    <row r="565" spans="1:6" x14ac:dyDescent="0.25">
      <c r="A565">
        <v>2019</v>
      </c>
      <c r="B565" t="s">
        <v>51</v>
      </c>
      <c r="C565" t="s">
        <v>36</v>
      </c>
      <c r="D565" s="1">
        <v>29139</v>
      </c>
      <c r="E565" s="1">
        <v>260895</v>
      </c>
      <c r="F565" s="2">
        <v>68612</v>
      </c>
    </row>
    <row r="566" spans="1:6" x14ac:dyDescent="0.25">
      <c r="A566">
        <v>2019</v>
      </c>
      <c r="B566" t="s">
        <v>51</v>
      </c>
      <c r="C566" t="s">
        <v>37</v>
      </c>
      <c r="D566" s="1">
        <v>3833</v>
      </c>
      <c r="E566" s="1">
        <v>19980</v>
      </c>
      <c r="F566" s="2">
        <v>63414</v>
      </c>
    </row>
    <row r="567" spans="1:6" x14ac:dyDescent="0.25">
      <c r="A567">
        <v>2019</v>
      </c>
      <c r="B567" t="s">
        <v>51</v>
      </c>
      <c r="C567" t="s">
        <v>38</v>
      </c>
      <c r="D567" s="1">
        <v>12956</v>
      </c>
      <c r="E567" s="1">
        <v>107028</v>
      </c>
      <c r="F567" s="2">
        <v>55230</v>
      </c>
    </row>
    <row r="568" spans="1:6" x14ac:dyDescent="0.25">
      <c r="A568">
        <v>2019</v>
      </c>
      <c r="B568" t="s">
        <v>51</v>
      </c>
      <c r="C568" t="s">
        <v>39</v>
      </c>
      <c r="D568" s="1">
        <v>3897</v>
      </c>
      <c r="E568" s="1">
        <v>23609</v>
      </c>
      <c r="F568" s="2">
        <v>50997</v>
      </c>
    </row>
    <row r="569" spans="1:6" x14ac:dyDescent="0.25">
      <c r="A569">
        <v>2019</v>
      </c>
      <c r="B569" t="s">
        <v>51</v>
      </c>
      <c r="C569" t="s">
        <v>40</v>
      </c>
      <c r="D569" s="1">
        <v>12487</v>
      </c>
      <c r="E569" s="1">
        <v>130126</v>
      </c>
      <c r="F569" s="2">
        <v>58777</v>
      </c>
    </row>
    <row r="570" spans="1:6" x14ac:dyDescent="0.25">
      <c r="A570">
        <v>2019</v>
      </c>
      <c r="B570" t="s">
        <v>51</v>
      </c>
      <c r="C570" t="s">
        <v>41</v>
      </c>
      <c r="D570" s="1">
        <v>53248</v>
      </c>
      <c r="E570" s="1">
        <v>774190</v>
      </c>
      <c r="F570" s="2">
        <v>67564</v>
      </c>
    </row>
    <row r="571" spans="1:6" x14ac:dyDescent="0.25">
      <c r="A571">
        <v>2019</v>
      </c>
      <c r="B571" t="s">
        <v>51</v>
      </c>
      <c r="C571" t="s">
        <v>42</v>
      </c>
      <c r="D571" s="1">
        <v>12212</v>
      </c>
      <c r="E571" s="1">
        <v>109486</v>
      </c>
      <c r="F571" s="2">
        <v>53428</v>
      </c>
    </row>
    <row r="572" spans="1:6" x14ac:dyDescent="0.25">
      <c r="A572">
        <v>2019</v>
      </c>
      <c r="B572" t="s">
        <v>51</v>
      </c>
      <c r="C572" t="s">
        <v>43</v>
      </c>
      <c r="D572" s="1">
        <v>2846</v>
      </c>
      <c r="E572" s="1">
        <v>15283</v>
      </c>
      <c r="F572" s="2">
        <v>52585</v>
      </c>
    </row>
    <row r="573" spans="1:6" x14ac:dyDescent="0.25">
      <c r="A573">
        <v>2019</v>
      </c>
      <c r="B573" t="s">
        <v>51</v>
      </c>
      <c r="C573" t="s">
        <v>44</v>
      </c>
      <c r="D573" s="1">
        <v>21468</v>
      </c>
      <c r="E573" s="1">
        <v>202134</v>
      </c>
      <c r="F573" s="2">
        <v>60504</v>
      </c>
    </row>
    <row r="574" spans="1:6" x14ac:dyDescent="0.25">
      <c r="A574">
        <v>2019</v>
      </c>
      <c r="B574" t="s">
        <v>51</v>
      </c>
      <c r="C574" t="s">
        <v>45</v>
      </c>
      <c r="D574" s="1">
        <v>26472</v>
      </c>
      <c r="E574" s="1">
        <v>205717</v>
      </c>
      <c r="F574" s="2">
        <v>67833</v>
      </c>
    </row>
    <row r="575" spans="1:6" x14ac:dyDescent="0.25">
      <c r="A575">
        <v>2019</v>
      </c>
      <c r="B575" t="s">
        <v>51</v>
      </c>
      <c r="C575" t="s">
        <v>46</v>
      </c>
      <c r="D575" s="1">
        <v>4338</v>
      </c>
      <c r="E575" s="1">
        <v>35459</v>
      </c>
      <c r="F575" s="2">
        <v>64460</v>
      </c>
    </row>
    <row r="576" spans="1:6" x14ac:dyDescent="0.25">
      <c r="A576">
        <v>2019</v>
      </c>
      <c r="B576" t="s">
        <v>51</v>
      </c>
      <c r="C576" t="s">
        <v>47</v>
      </c>
      <c r="D576" s="1">
        <v>14823</v>
      </c>
      <c r="E576" s="1">
        <v>124384</v>
      </c>
      <c r="F576" s="2">
        <v>63874</v>
      </c>
    </row>
    <row r="577" spans="1:6" x14ac:dyDescent="0.25">
      <c r="A577">
        <v>2019</v>
      </c>
      <c r="B577" t="s">
        <v>51</v>
      </c>
      <c r="C577" t="s">
        <v>48</v>
      </c>
      <c r="D577" s="1">
        <v>3427</v>
      </c>
      <c r="E577" s="1">
        <v>22875</v>
      </c>
      <c r="F577" s="2">
        <v>57417</v>
      </c>
    </row>
    <row r="578" spans="1:6" x14ac:dyDescent="0.25">
      <c r="A578">
        <v>2019</v>
      </c>
      <c r="B578" t="s">
        <v>52</v>
      </c>
      <c r="C578" t="s">
        <v>1</v>
      </c>
      <c r="D578" s="1">
        <v>5677</v>
      </c>
      <c r="E578" s="1">
        <v>268948</v>
      </c>
      <c r="F578" s="2">
        <v>58532</v>
      </c>
    </row>
    <row r="579" spans="1:6" x14ac:dyDescent="0.25">
      <c r="A579">
        <v>2019</v>
      </c>
      <c r="B579" t="s">
        <v>52</v>
      </c>
      <c r="C579" t="s">
        <v>2</v>
      </c>
      <c r="D579" s="1">
        <v>5157</v>
      </c>
      <c r="E579" s="1">
        <v>177610</v>
      </c>
      <c r="F579" s="2">
        <v>78966</v>
      </c>
    </row>
    <row r="580" spans="1:6" x14ac:dyDescent="0.25">
      <c r="A580">
        <v>2019</v>
      </c>
      <c r="B580" t="s">
        <v>52</v>
      </c>
      <c r="C580" t="s">
        <v>3</v>
      </c>
      <c r="D580" s="1">
        <v>2930</v>
      </c>
      <c r="E580" s="1">
        <v>162214</v>
      </c>
      <c r="F580" s="2">
        <v>49202</v>
      </c>
    </row>
    <row r="581" spans="1:6" x14ac:dyDescent="0.25">
      <c r="A581">
        <v>2019</v>
      </c>
      <c r="B581" t="s">
        <v>52</v>
      </c>
      <c r="C581" t="s">
        <v>4</v>
      </c>
      <c r="D581" s="1">
        <v>44539</v>
      </c>
      <c r="E581" s="1">
        <v>1322455</v>
      </c>
      <c r="F581" s="2">
        <v>98222</v>
      </c>
    </row>
    <row r="582" spans="1:6" x14ac:dyDescent="0.25">
      <c r="A582">
        <v>2019</v>
      </c>
      <c r="B582" t="s">
        <v>52</v>
      </c>
      <c r="C582" t="s">
        <v>5</v>
      </c>
      <c r="D582" s="1">
        <v>5849</v>
      </c>
      <c r="E582" s="1">
        <v>150109</v>
      </c>
      <c r="F582" s="2">
        <v>73935</v>
      </c>
    </row>
    <row r="583" spans="1:6" x14ac:dyDescent="0.25">
      <c r="A583">
        <v>2019</v>
      </c>
      <c r="B583" t="s">
        <v>52</v>
      </c>
      <c r="C583" t="s">
        <v>6</v>
      </c>
      <c r="D583" s="1">
        <v>4405</v>
      </c>
      <c r="E583" s="1">
        <v>161899</v>
      </c>
      <c r="F583" s="2">
        <v>85024</v>
      </c>
    </row>
    <row r="584" spans="1:6" x14ac:dyDescent="0.25">
      <c r="A584">
        <v>2019</v>
      </c>
      <c r="B584" t="s">
        <v>52</v>
      </c>
      <c r="C584" t="s">
        <v>7</v>
      </c>
      <c r="D584">
        <v>663</v>
      </c>
      <c r="E584" s="1">
        <v>27298</v>
      </c>
      <c r="F584" s="2">
        <v>66194</v>
      </c>
    </row>
    <row r="585" spans="1:6" x14ac:dyDescent="0.25">
      <c r="A585">
        <v>2019</v>
      </c>
      <c r="B585" t="s">
        <v>52</v>
      </c>
      <c r="C585" t="s">
        <v>8</v>
      </c>
      <c r="D585" s="1">
        <v>20799</v>
      </c>
      <c r="E585" s="1">
        <v>383956</v>
      </c>
      <c r="F585" s="2">
        <v>63877</v>
      </c>
    </row>
    <row r="586" spans="1:6" x14ac:dyDescent="0.25">
      <c r="A586">
        <v>2019</v>
      </c>
      <c r="B586" t="s">
        <v>52</v>
      </c>
      <c r="C586" t="s">
        <v>9</v>
      </c>
      <c r="D586" s="1">
        <v>10066</v>
      </c>
      <c r="E586" s="1">
        <v>404085</v>
      </c>
      <c r="F586" s="2">
        <v>58246</v>
      </c>
    </row>
    <row r="587" spans="1:6" x14ac:dyDescent="0.25">
      <c r="A587">
        <v>2019</v>
      </c>
      <c r="B587" t="s">
        <v>52</v>
      </c>
      <c r="C587" t="s">
        <v>10</v>
      </c>
      <c r="D587" s="1">
        <v>2680</v>
      </c>
      <c r="E587" s="1">
        <v>68404</v>
      </c>
      <c r="F587" s="2">
        <v>62480</v>
      </c>
    </row>
    <row r="588" spans="1:6" x14ac:dyDescent="0.25">
      <c r="A588">
        <v>2019</v>
      </c>
      <c r="B588" t="s">
        <v>52</v>
      </c>
      <c r="C588" t="s">
        <v>11</v>
      </c>
      <c r="D588" s="1">
        <v>18066</v>
      </c>
      <c r="E588" s="1">
        <v>585894</v>
      </c>
      <c r="F588" s="2">
        <v>72819</v>
      </c>
    </row>
    <row r="589" spans="1:6" x14ac:dyDescent="0.25">
      <c r="A589">
        <v>2019</v>
      </c>
      <c r="B589" t="s">
        <v>52</v>
      </c>
      <c r="C589" t="s">
        <v>12</v>
      </c>
      <c r="D589" s="1">
        <v>9083</v>
      </c>
      <c r="E589" s="1">
        <v>541099</v>
      </c>
      <c r="F589" s="2">
        <v>63320</v>
      </c>
    </row>
    <row r="590" spans="1:6" x14ac:dyDescent="0.25">
      <c r="A590">
        <v>2019</v>
      </c>
      <c r="B590" t="s">
        <v>52</v>
      </c>
      <c r="C590" t="s">
        <v>13</v>
      </c>
      <c r="D590" s="1">
        <v>4132</v>
      </c>
      <c r="E590" s="1">
        <v>226152</v>
      </c>
      <c r="F590" s="2">
        <v>60185</v>
      </c>
    </row>
    <row r="591" spans="1:6" x14ac:dyDescent="0.25">
      <c r="A591">
        <v>2019</v>
      </c>
      <c r="B591" t="s">
        <v>52</v>
      </c>
      <c r="C591" t="s">
        <v>14</v>
      </c>
      <c r="D591" s="1">
        <v>3105</v>
      </c>
      <c r="E591" s="1">
        <v>167196</v>
      </c>
      <c r="F591" s="2">
        <v>59652</v>
      </c>
    </row>
    <row r="592" spans="1:6" x14ac:dyDescent="0.25">
      <c r="A592">
        <v>2019</v>
      </c>
      <c r="B592" t="s">
        <v>52</v>
      </c>
      <c r="C592" t="s">
        <v>15</v>
      </c>
      <c r="D592" s="1">
        <v>4583</v>
      </c>
      <c r="E592" s="1">
        <v>252626</v>
      </c>
      <c r="F592" s="2">
        <v>61167</v>
      </c>
    </row>
    <row r="593" spans="1:6" x14ac:dyDescent="0.25">
      <c r="A593">
        <v>2019</v>
      </c>
      <c r="B593" t="s">
        <v>52</v>
      </c>
      <c r="C593" t="s">
        <v>16</v>
      </c>
      <c r="D593" s="1">
        <v>4453</v>
      </c>
      <c r="E593" s="1">
        <v>137729</v>
      </c>
      <c r="F593" s="2">
        <v>77600</v>
      </c>
    </row>
    <row r="594" spans="1:6" x14ac:dyDescent="0.25">
      <c r="A594">
        <v>2019</v>
      </c>
      <c r="B594" t="s">
        <v>52</v>
      </c>
      <c r="C594" t="s">
        <v>17</v>
      </c>
      <c r="D594" s="1">
        <v>1870</v>
      </c>
      <c r="E594" s="1">
        <v>53047</v>
      </c>
      <c r="F594" s="2">
        <v>57227</v>
      </c>
    </row>
    <row r="595" spans="1:6" x14ac:dyDescent="0.25">
      <c r="A595">
        <v>2019</v>
      </c>
      <c r="B595" t="s">
        <v>52</v>
      </c>
      <c r="C595" t="s">
        <v>18</v>
      </c>
      <c r="D595" s="1">
        <v>4145</v>
      </c>
      <c r="E595" s="1">
        <v>112273</v>
      </c>
      <c r="F595" s="2">
        <v>79016</v>
      </c>
    </row>
    <row r="596" spans="1:6" x14ac:dyDescent="0.25">
      <c r="A596">
        <v>2019</v>
      </c>
      <c r="B596" t="s">
        <v>52</v>
      </c>
      <c r="C596" t="s">
        <v>19</v>
      </c>
      <c r="D596" s="1">
        <v>6682</v>
      </c>
      <c r="E596" s="1">
        <v>244258</v>
      </c>
      <c r="F596" s="2">
        <v>89698</v>
      </c>
    </row>
    <row r="597" spans="1:6" x14ac:dyDescent="0.25">
      <c r="A597">
        <v>2019</v>
      </c>
      <c r="B597" t="s">
        <v>52</v>
      </c>
      <c r="C597" t="s">
        <v>20</v>
      </c>
      <c r="D597" s="1">
        <v>16948</v>
      </c>
      <c r="E597" s="1">
        <v>625676</v>
      </c>
      <c r="F597" s="2">
        <v>68465</v>
      </c>
    </row>
    <row r="598" spans="1:6" x14ac:dyDescent="0.25">
      <c r="A598">
        <v>2019</v>
      </c>
      <c r="B598" t="s">
        <v>52</v>
      </c>
      <c r="C598" t="s">
        <v>21</v>
      </c>
      <c r="D598" s="1">
        <v>8265</v>
      </c>
      <c r="E598" s="1">
        <v>324018</v>
      </c>
      <c r="F598" s="2">
        <v>68082</v>
      </c>
    </row>
    <row r="599" spans="1:6" x14ac:dyDescent="0.25">
      <c r="A599">
        <v>2019</v>
      </c>
      <c r="B599" t="s">
        <v>52</v>
      </c>
      <c r="C599" t="s">
        <v>22</v>
      </c>
      <c r="D599" s="1">
        <v>2396</v>
      </c>
      <c r="E599" s="1">
        <v>146775</v>
      </c>
      <c r="F599" s="2">
        <v>50065</v>
      </c>
    </row>
    <row r="600" spans="1:6" x14ac:dyDescent="0.25">
      <c r="A600">
        <v>2019</v>
      </c>
      <c r="B600" t="s">
        <v>52</v>
      </c>
      <c r="C600" t="s">
        <v>23</v>
      </c>
      <c r="D600" s="1">
        <v>6681</v>
      </c>
      <c r="E600" s="1">
        <v>277104</v>
      </c>
      <c r="F600" s="2">
        <v>59758</v>
      </c>
    </row>
    <row r="601" spans="1:6" x14ac:dyDescent="0.25">
      <c r="A601">
        <v>2019</v>
      </c>
      <c r="B601" t="s">
        <v>52</v>
      </c>
      <c r="C601" t="s">
        <v>24</v>
      </c>
      <c r="D601" s="1">
        <v>1625</v>
      </c>
      <c r="E601" s="1">
        <v>20972</v>
      </c>
      <c r="F601" s="2">
        <v>51666</v>
      </c>
    </row>
    <row r="602" spans="1:6" x14ac:dyDescent="0.25">
      <c r="A602">
        <v>2019</v>
      </c>
      <c r="B602" t="s">
        <v>52</v>
      </c>
      <c r="C602" t="s">
        <v>25</v>
      </c>
      <c r="D602" s="1">
        <v>1974</v>
      </c>
      <c r="E602" s="1">
        <v>99914</v>
      </c>
      <c r="F602" s="2">
        <v>52716</v>
      </c>
    </row>
    <row r="603" spans="1:6" x14ac:dyDescent="0.25">
      <c r="A603">
        <v>2019</v>
      </c>
      <c r="B603" t="s">
        <v>52</v>
      </c>
      <c r="C603" t="s">
        <v>26</v>
      </c>
      <c r="D603" s="1">
        <v>2069</v>
      </c>
      <c r="E603" s="1">
        <v>59279</v>
      </c>
      <c r="F603" s="2">
        <v>59498</v>
      </c>
    </row>
    <row r="604" spans="1:6" x14ac:dyDescent="0.25">
      <c r="A604">
        <v>2019</v>
      </c>
      <c r="B604" t="s">
        <v>52</v>
      </c>
      <c r="C604" t="s">
        <v>27</v>
      </c>
      <c r="D604" s="1">
        <v>2012</v>
      </c>
      <c r="E604" s="1">
        <v>71459</v>
      </c>
      <c r="F604" s="2">
        <v>73007</v>
      </c>
    </row>
    <row r="605" spans="1:6" x14ac:dyDescent="0.25">
      <c r="A605">
        <v>2019</v>
      </c>
      <c r="B605" t="s">
        <v>52</v>
      </c>
      <c r="C605" t="s">
        <v>28</v>
      </c>
      <c r="D605" s="1">
        <v>8994</v>
      </c>
      <c r="E605" s="1">
        <v>249464</v>
      </c>
      <c r="F605" s="2">
        <v>81649</v>
      </c>
    </row>
    <row r="606" spans="1:6" x14ac:dyDescent="0.25">
      <c r="A606">
        <v>2019</v>
      </c>
      <c r="B606" t="s">
        <v>52</v>
      </c>
      <c r="C606" t="s">
        <v>29</v>
      </c>
      <c r="D606" s="1">
        <v>1810</v>
      </c>
      <c r="E606" s="1">
        <v>28514</v>
      </c>
      <c r="F606" s="2">
        <v>55737</v>
      </c>
    </row>
    <row r="607" spans="1:6" x14ac:dyDescent="0.25">
      <c r="A607">
        <v>2019</v>
      </c>
      <c r="B607" t="s">
        <v>52</v>
      </c>
      <c r="C607" t="s">
        <v>30</v>
      </c>
      <c r="D607" s="1">
        <v>16457</v>
      </c>
      <c r="E607" s="1">
        <v>437040</v>
      </c>
      <c r="F607" s="2">
        <v>69154</v>
      </c>
    </row>
    <row r="608" spans="1:6" x14ac:dyDescent="0.25">
      <c r="A608">
        <v>2019</v>
      </c>
      <c r="B608" t="s">
        <v>52</v>
      </c>
      <c r="C608" t="s">
        <v>31</v>
      </c>
      <c r="D608" s="1">
        <v>10247</v>
      </c>
      <c r="E608" s="1">
        <v>477086</v>
      </c>
      <c r="F608" s="2">
        <v>61095</v>
      </c>
    </row>
    <row r="609" spans="1:6" x14ac:dyDescent="0.25">
      <c r="A609">
        <v>2019</v>
      </c>
      <c r="B609" t="s">
        <v>52</v>
      </c>
      <c r="C609" t="s">
        <v>32</v>
      </c>
      <c r="D609">
        <v>808</v>
      </c>
      <c r="E609" s="1">
        <v>26471</v>
      </c>
      <c r="F609" s="2">
        <v>55179</v>
      </c>
    </row>
    <row r="610" spans="1:6" x14ac:dyDescent="0.25">
      <c r="A610">
        <v>2019</v>
      </c>
      <c r="B610" t="s">
        <v>52</v>
      </c>
      <c r="C610" t="s">
        <v>33</v>
      </c>
      <c r="D610" s="1">
        <v>15486</v>
      </c>
      <c r="E610" s="1">
        <v>700786</v>
      </c>
      <c r="F610" s="2">
        <v>62878</v>
      </c>
    </row>
    <row r="611" spans="1:6" x14ac:dyDescent="0.25">
      <c r="A611">
        <v>2019</v>
      </c>
      <c r="B611" t="s">
        <v>52</v>
      </c>
      <c r="C611" t="s">
        <v>34</v>
      </c>
      <c r="D611" s="1">
        <v>4213</v>
      </c>
      <c r="E611" s="1">
        <v>140812</v>
      </c>
      <c r="F611" s="2">
        <v>59951</v>
      </c>
    </row>
    <row r="612" spans="1:6" x14ac:dyDescent="0.25">
      <c r="A612">
        <v>2019</v>
      </c>
      <c r="B612" t="s">
        <v>52</v>
      </c>
      <c r="C612" t="s">
        <v>35</v>
      </c>
      <c r="D612" s="1">
        <v>6396</v>
      </c>
      <c r="E612" s="1">
        <v>197626</v>
      </c>
      <c r="F612" s="2">
        <v>71436</v>
      </c>
    </row>
    <row r="613" spans="1:6" x14ac:dyDescent="0.25">
      <c r="A613">
        <v>2019</v>
      </c>
      <c r="B613" t="s">
        <v>52</v>
      </c>
      <c r="C613" t="s">
        <v>36</v>
      </c>
      <c r="D613" s="1">
        <v>14432</v>
      </c>
      <c r="E613" s="1">
        <v>574751</v>
      </c>
      <c r="F613" s="2">
        <v>64231</v>
      </c>
    </row>
    <row r="614" spans="1:6" x14ac:dyDescent="0.25">
      <c r="A614">
        <v>2019</v>
      </c>
      <c r="B614" t="s">
        <v>52</v>
      </c>
      <c r="C614" t="s">
        <v>37</v>
      </c>
      <c r="D614" s="1">
        <v>1636</v>
      </c>
      <c r="E614" s="1">
        <v>39736</v>
      </c>
      <c r="F614" s="2">
        <v>60286</v>
      </c>
    </row>
    <row r="615" spans="1:6" x14ac:dyDescent="0.25">
      <c r="A615">
        <v>2019</v>
      </c>
      <c r="B615" t="s">
        <v>52</v>
      </c>
      <c r="C615" t="s">
        <v>38</v>
      </c>
      <c r="D615" s="1">
        <v>6414</v>
      </c>
      <c r="E615" s="1">
        <v>258252</v>
      </c>
      <c r="F615" s="2">
        <v>60850</v>
      </c>
    </row>
    <row r="616" spans="1:6" x14ac:dyDescent="0.25">
      <c r="A616">
        <v>2019</v>
      </c>
      <c r="B616" t="s">
        <v>52</v>
      </c>
      <c r="C616" t="s">
        <v>39</v>
      </c>
      <c r="D616" s="1">
        <v>1067</v>
      </c>
      <c r="E616" s="1">
        <v>44972</v>
      </c>
      <c r="F616" s="2">
        <v>50219</v>
      </c>
    </row>
    <row r="617" spans="1:6" x14ac:dyDescent="0.25">
      <c r="A617">
        <v>2019</v>
      </c>
      <c r="B617" t="s">
        <v>52</v>
      </c>
      <c r="C617" t="s">
        <v>40</v>
      </c>
      <c r="D617" s="1">
        <v>7272</v>
      </c>
      <c r="E617" s="1">
        <v>354961</v>
      </c>
      <c r="F617" s="2">
        <v>60305</v>
      </c>
    </row>
    <row r="618" spans="1:6" x14ac:dyDescent="0.25">
      <c r="A618">
        <v>2019</v>
      </c>
      <c r="B618" t="s">
        <v>52</v>
      </c>
      <c r="C618" t="s">
        <v>41</v>
      </c>
      <c r="D618" s="1">
        <v>25577</v>
      </c>
      <c r="E618" s="1">
        <v>905953</v>
      </c>
      <c r="F618" s="2">
        <v>79766</v>
      </c>
    </row>
    <row r="619" spans="1:6" x14ac:dyDescent="0.25">
      <c r="A619">
        <v>2019</v>
      </c>
      <c r="B619" t="s">
        <v>52</v>
      </c>
      <c r="C619" t="s">
        <v>42</v>
      </c>
      <c r="D619" s="1">
        <v>4547</v>
      </c>
      <c r="E619" s="1">
        <v>136085</v>
      </c>
      <c r="F619" s="2">
        <v>59426</v>
      </c>
    </row>
    <row r="620" spans="1:6" x14ac:dyDescent="0.25">
      <c r="A620">
        <v>2019</v>
      </c>
      <c r="B620" t="s">
        <v>52</v>
      </c>
      <c r="C620" t="s">
        <v>43</v>
      </c>
      <c r="D620" s="1">
        <v>1108</v>
      </c>
      <c r="E620" s="1">
        <v>30091</v>
      </c>
      <c r="F620" s="2">
        <v>60807</v>
      </c>
    </row>
    <row r="621" spans="1:6" x14ac:dyDescent="0.25">
      <c r="A621">
        <v>2019</v>
      </c>
      <c r="B621" t="s">
        <v>52</v>
      </c>
      <c r="C621" t="s">
        <v>44</v>
      </c>
      <c r="D621" s="1">
        <v>6864</v>
      </c>
      <c r="E621" s="1">
        <v>242160</v>
      </c>
      <c r="F621" s="2">
        <v>61341</v>
      </c>
    </row>
    <row r="622" spans="1:6" x14ac:dyDescent="0.25">
      <c r="A622">
        <v>2019</v>
      </c>
      <c r="B622" t="s">
        <v>52</v>
      </c>
      <c r="C622" t="s">
        <v>45</v>
      </c>
      <c r="D622" s="1">
        <v>7824</v>
      </c>
      <c r="E622" s="1">
        <v>290326</v>
      </c>
      <c r="F622" s="2">
        <v>81228</v>
      </c>
    </row>
    <row r="623" spans="1:6" x14ac:dyDescent="0.25">
      <c r="A623">
        <v>2019</v>
      </c>
      <c r="B623" t="s">
        <v>52</v>
      </c>
      <c r="C623" t="s">
        <v>46</v>
      </c>
      <c r="D623" s="1">
        <v>1251</v>
      </c>
      <c r="E623" s="1">
        <v>46979</v>
      </c>
      <c r="F623" s="2">
        <v>61074</v>
      </c>
    </row>
    <row r="624" spans="1:6" x14ac:dyDescent="0.25">
      <c r="A624">
        <v>2019</v>
      </c>
      <c r="B624" t="s">
        <v>52</v>
      </c>
      <c r="C624" t="s">
        <v>47</v>
      </c>
      <c r="D624" s="1">
        <v>9333</v>
      </c>
      <c r="E624" s="1">
        <v>483196</v>
      </c>
      <c r="F624" s="2">
        <v>59083</v>
      </c>
    </row>
    <row r="625" spans="1:6" x14ac:dyDescent="0.25">
      <c r="A625">
        <v>2019</v>
      </c>
      <c r="B625" t="s">
        <v>52</v>
      </c>
      <c r="C625" t="s">
        <v>48</v>
      </c>
      <c r="D625">
        <v>615</v>
      </c>
      <c r="E625" s="1">
        <v>10043</v>
      </c>
      <c r="F625" s="2">
        <v>68738</v>
      </c>
    </row>
    <row r="626" spans="1:6" x14ac:dyDescent="0.25">
      <c r="A626">
        <v>2019</v>
      </c>
      <c r="B626" t="s">
        <v>54</v>
      </c>
      <c r="C626" t="s">
        <v>1</v>
      </c>
      <c r="D626" s="1">
        <v>32423</v>
      </c>
      <c r="E626" s="1">
        <v>380193</v>
      </c>
      <c r="F626" s="2">
        <v>43426</v>
      </c>
    </row>
    <row r="627" spans="1:6" x14ac:dyDescent="0.25">
      <c r="A627">
        <v>2019</v>
      </c>
      <c r="B627" t="s">
        <v>54</v>
      </c>
      <c r="C627" t="s">
        <v>2</v>
      </c>
      <c r="D627" s="1">
        <v>33190</v>
      </c>
      <c r="E627" s="1">
        <v>541793</v>
      </c>
      <c r="F627" s="2">
        <v>48023</v>
      </c>
    </row>
    <row r="628" spans="1:6" x14ac:dyDescent="0.25">
      <c r="A628">
        <v>2019</v>
      </c>
      <c r="B628" t="s">
        <v>54</v>
      </c>
      <c r="C628" t="s">
        <v>3</v>
      </c>
      <c r="D628" s="1">
        <v>21821</v>
      </c>
      <c r="E628" s="1">
        <v>248631</v>
      </c>
      <c r="F628" s="2">
        <v>42897</v>
      </c>
    </row>
    <row r="629" spans="1:6" x14ac:dyDescent="0.25">
      <c r="A629">
        <v>2019</v>
      </c>
      <c r="B629" t="s">
        <v>54</v>
      </c>
      <c r="C629" t="s">
        <v>4</v>
      </c>
      <c r="D629" s="1">
        <v>198955</v>
      </c>
      <c r="E629" s="1">
        <v>3042089</v>
      </c>
      <c r="F629" s="2">
        <v>54908</v>
      </c>
    </row>
    <row r="630" spans="1:6" x14ac:dyDescent="0.25">
      <c r="A630">
        <v>2019</v>
      </c>
      <c r="B630" t="s">
        <v>54</v>
      </c>
      <c r="C630" t="s">
        <v>5</v>
      </c>
      <c r="D630" s="1">
        <v>36041</v>
      </c>
      <c r="E630" s="1">
        <v>474011</v>
      </c>
      <c r="F630" s="2">
        <v>52675</v>
      </c>
    </row>
    <row r="631" spans="1:6" x14ac:dyDescent="0.25">
      <c r="A631">
        <v>2019</v>
      </c>
      <c r="B631" t="s">
        <v>54</v>
      </c>
      <c r="C631" t="s">
        <v>6</v>
      </c>
      <c r="D631" s="1">
        <v>24868</v>
      </c>
      <c r="E631" s="1">
        <v>291966</v>
      </c>
      <c r="F631" s="2">
        <v>52540</v>
      </c>
    </row>
    <row r="632" spans="1:6" x14ac:dyDescent="0.25">
      <c r="A632">
        <v>2019</v>
      </c>
      <c r="B632" t="s">
        <v>54</v>
      </c>
      <c r="C632" t="s">
        <v>7</v>
      </c>
      <c r="D632" s="1">
        <v>7005</v>
      </c>
      <c r="E632" s="1">
        <v>79487</v>
      </c>
      <c r="F632" s="2">
        <v>42440</v>
      </c>
    </row>
    <row r="633" spans="1:6" x14ac:dyDescent="0.25">
      <c r="A633">
        <v>2019</v>
      </c>
      <c r="B633" t="s">
        <v>54</v>
      </c>
      <c r="C633" t="s">
        <v>8</v>
      </c>
      <c r="D633" s="1">
        <v>140278</v>
      </c>
      <c r="E633" s="1">
        <v>1799930</v>
      </c>
      <c r="F633" s="2">
        <v>46232</v>
      </c>
    </row>
    <row r="634" spans="1:6" x14ac:dyDescent="0.25">
      <c r="A634">
        <v>2019</v>
      </c>
      <c r="B634" t="s">
        <v>54</v>
      </c>
      <c r="C634" t="s">
        <v>9</v>
      </c>
      <c r="D634" s="1">
        <v>61774</v>
      </c>
      <c r="E634" s="1">
        <v>938063</v>
      </c>
      <c r="F634" s="2">
        <v>49817</v>
      </c>
    </row>
    <row r="635" spans="1:6" x14ac:dyDescent="0.25">
      <c r="A635">
        <v>2019</v>
      </c>
      <c r="B635" t="s">
        <v>54</v>
      </c>
      <c r="C635" t="s">
        <v>10</v>
      </c>
      <c r="D635" s="1">
        <v>11892</v>
      </c>
      <c r="E635" s="1">
        <v>142186</v>
      </c>
      <c r="F635" s="2">
        <v>41533</v>
      </c>
    </row>
    <row r="636" spans="1:6" x14ac:dyDescent="0.25">
      <c r="A636">
        <v>2019</v>
      </c>
      <c r="B636" t="s">
        <v>54</v>
      </c>
      <c r="C636" t="s">
        <v>11</v>
      </c>
      <c r="D636" s="1">
        <v>78822</v>
      </c>
      <c r="E636" s="1">
        <v>1187941</v>
      </c>
      <c r="F636" s="2">
        <v>53573</v>
      </c>
    </row>
    <row r="637" spans="1:6" x14ac:dyDescent="0.25">
      <c r="A637">
        <v>2019</v>
      </c>
      <c r="B637" t="s">
        <v>54</v>
      </c>
      <c r="C637" t="s">
        <v>12</v>
      </c>
      <c r="D637" s="1">
        <v>40283</v>
      </c>
      <c r="E637" s="1">
        <v>594348</v>
      </c>
      <c r="F637" s="2">
        <v>43345</v>
      </c>
    </row>
    <row r="638" spans="1:6" x14ac:dyDescent="0.25">
      <c r="A638">
        <v>2019</v>
      </c>
      <c r="B638" t="s">
        <v>54</v>
      </c>
      <c r="C638" t="s">
        <v>13</v>
      </c>
      <c r="D638" s="1">
        <v>23557</v>
      </c>
      <c r="E638" s="1">
        <v>307822</v>
      </c>
      <c r="F638" s="2">
        <v>41407</v>
      </c>
    </row>
    <row r="639" spans="1:6" x14ac:dyDescent="0.25">
      <c r="A639">
        <v>2019</v>
      </c>
      <c r="B639" t="s">
        <v>54</v>
      </c>
      <c r="C639" t="s">
        <v>14</v>
      </c>
      <c r="D639" s="1">
        <v>19844</v>
      </c>
      <c r="E639" s="1">
        <v>262383</v>
      </c>
      <c r="F639" s="2">
        <v>43539</v>
      </c>
    </row>
    <row r="640" spans="1:6" x14ac:dyDescent="0.25">
      <c r="A640">
        <v>2019</v>
      </c>
      <c r="B640" t="s">
        <v>54</v>
      </c>
      <c r="C640" t="s">
        <v>15</v>
      </c>
      <c r="D640" s="1">
        <v>27892</v>
      </c>
      <c r="E640" s="1">
        <v>401804</v>
      </c>
      <c r="F640" s="2">
        <v>44163</v>
      </c>
    </row>
    <row r="641" spans="1:6" x14ac:dyDescent="0.25">
      <c r="A641">
        <v>2019</v>
      </c>
      <c r="B641" t="s">
        <v>54</v>
      </c>
      <c r="C641" t="s">
        <v>16</v>
      </c>
      <c r="D641" s="1">
        <v>30876</v>
      </c>
      <c r="E641" s="1">
        <v>376026</v>
      </c>
      <c r="F641" s="2">
        <v>43579</v>
      </c>
    </row>
    <row r="642" spans="1:6" x14ac:dyDescent="0.25">
      <c r="A642">
        <v>2019</v>
      </c>
      <c r="B642" t="s">
        <v>54</v>
      </c>
      <c r="C642" t="s">
        <v>17</v>
      </c>
      <c r="D642" s="1">
        <v>10676</v>
      </c>
      <c r="E642" s="1">
        <v>117746</v>
      </c>
      <c r="F642" s="2">
        <v>39115</v>
      </c>
    </row>
    <row r="643" spans="1:6" x14ac:dyDescent="0.25">
      <c r="A643">
        <v>2019</v>
      </c>
      <c r="B643" t="s">
        <v>54</v>
      </c>
      <c r="C643" t="s">
        <v>18</v>
      </c>
      <c r="D643" s="1">
        <v>32640</v>
      </c>
      <c r="E643" s="1">
        <v>463647</v>
      </c>
      <c r="F643" s="2">
        <v>47503</v>
      </c>
    </row>
    <row r="644" spans="1:6" x14ac:dyDescent="0.25">
      <c r="A644">
        <v>2019</v>
      </c>
      <c r="B644" t="s">
        <v>54</v>
      </c>
      <c r="C644" t="s">
        <v>19</v>
      </c>
      <c r="D644" s="1">
        <v>41620</v>
      </c>
      <c r="E644" s="1">
        <v>577282</v>
      </c>
      <c r="F644" s="2">
        <v>55423</v>
      </c>
    </row>
    <row r="645" spans="1:6" x14ac:dyDescent="0.25">
      <c r="A645">
        <v>2019</v>
      </c>
      <c r="B645" t="s">
        <v>54</v>
      </c>
      <c r="C645" t="s">
        <v>20</v>
      </c>
      <c r="D645" s="1">
        <v>55150</v>
      </c>
      <c r="E645" s="1">
        <v>791177</v>
      </c>
      <c r="F645" s="2">
        <v>48357</v>
      </c>
    </row>
    <row r="646" spans="1:6" x14ac:dyDescent="0.25">
      <c r="A646">
        <v>2019</v>
      </c>
      <c r="B646" t="s">
        <v>54</v>
      </c>
      <c r="C646" t="s">
        <v>21</v>
      </c>
      <c r="D646" s="1">
        <v>37323</v>
      </c>
      <c r="E646" s="1">
        <v>525857</v>
      </c>
      <c r="F646" s="2">
        <v>50523</v>
      </c>
    </row>
    <row r="647" spans="1:6" x14ac:dyDescent="0.25">
      <c r="A647">
        <v>2019</v>
      </c>
      <c r="B647" t="s">
        <v>54</v>
      </c>
      <c r="C647" t="s">
        <v>22</v>
      </c>
      <c r="D647" s="1">
        <v>19568</v>
      </c>
      <c r="E647" s="1">
        <v>229039</v>
      </c>
      <c r="F647" s="2">
        <v>37621</v>
      </c>
    </row>
    <row r="648" spans="1:6" x14ac:dyDescent="0.25">
      <c r="A648">
        <v>2019</v>
      </c>
      <c r="B648" t="s">
        <v>54</v>
      </c>
      <c r="C648" t="s">
        <v>23</v>
      </c>
      <c r="D648" s="1">
        <v>39400</v>
      </c>
      <c r="E648" s="1">
        <v>536753</v>
      </c>
      <c r="F648" s="2">
        <v>43646</v>
      </c>
    </row>
    <row r="649" spans="1:6" x14ac:dyDescent="0.25">
      <c r="A649">
        <v>2019</v>
      </c>
      <c r="B649" t="s">
        <v>54</v>
      </c>
      <c r="C649" t="s">
        <v>24</v>
      </c>
      <c r="D649" s="1">
        <v>9112</v>
      </c>
      <c r="E649" s="1">
        <v>90946</v>
      </c>
      <c r="F649" s="2">
        <v>40937</v>
      </c>
    </row>
    <row r="650" spans="1:6" x14ac:dyDescent="0.25">
      <c r="A650">
        <v>2019</v>
      </c>
      <c r="B650" t="s">
        <v>54</v>
      </c>
      <c r="C650" t="s">
        <v>25</v>
      </c>
      <c r="D650" s="1">
        <v>14969</v>
      </c>
      <c r="E650" s="1">
        <v>188094</v>
      </c>
      <c r="F650" s="2">
        <v>41557</v>
      </c>
    </row>
    <row r="651" spans="1:6" x14ac:dyDescent="0.25">
      <c r="A651">
        <v>2019</v>
      </c>
      <c r="B651" t="s">
        <v>54</v>
      </c>
      <c r="C651" t="s">
        <v>26</v>
      </c>
      <c r="D651" s="1">
        <v>15866</v>
      </c>
      <c r="E651" s="1">
        <v>261018</v>
      </c>
      <c r="F651" s="2">
        <v>45452</v>
      </c>
    </row>
    <row r="652" spans="1:6" x14ac:dyDescent="0.25">
      <c r="A652">
        <v>2019</v>
      </c>
      <c r="B652" t="s">
        <v>54</v>
      </c>
      <c r="C652" t="s">
        <v>27</v>
      </c>
      <c r="D652" s="1">
        <v>12448</v>
      </c>
      <c r="E652" s="1">
        <v>139278</v>
      </c>
      <c r="F652" s="2">
        <v>49409</v>
      </c>
    </row>
    <row r="653" spans="1:6" x14ac:dyDescent="0.25">
      <c r="A653">
        <v>2019</v>
      </c>
      <c r="B653" t="s">
        <v>54</v>
      </c>
      <c r="C653" t="s">
        <v>28</v>
      </c>
      <c r="D653" s="1">
        <v>54227</v>
      </c>
      <c r="E653" s="1">
        <v>876452</v>
      </c>
      <c r="F653" s="2">
        <v>55204</v>
      </c>
    </row>
    <row r="654" spans="1:6" x14ac:dyDescent="0.25">
      <c r="A654">
        <v>2019</v>
      </c>
      <c r="B654" t="s">
        <v>54</v>
      </c>
      <c r="C654" t="s">
        <v>29</v>
      </c>
      <c r="D654" s="1">
        <v>10974</v>
      </c>
      <c r="E654" s="1">
        <v>135131</v>
      </c>
      <c r="F654" s="2">
        <v>39275</v>
      </c>
    </row>
    <row r="655" spans="1:6" x14ac:dyDescent="0.25">
      <c r="A655">
        <v>2019</v>
      </c>
      <c r="B655" t="s">
        <v>54</v>
      </c>
      <c r="C655" t="s">
        <v>30</v>
      </c>
      <c r="D655" s="1">
        <v>120950</v>
      </c>
      <c r="E655" s="1">
        <v>1543991</v>
      </c>
      <c r="F655" s="2">
        <v>53710</v>
      </c>
    </row>
    <row r="656" spans="1:6" x14ac:dyDescent="0.25">
      <c r="A656">
        <v>2019</v>
      </c>
      <c r="B656" t="s">
        <v>54</v>
      </c>
      <c r="C656" t="s">
        <v>31</v>
      </c>
      <c r="D656" s="1">
        <v>62397</v>
      </c>
      <c r="E656" s="1">
        <v>846177</v>
      </c>
      <c r="F656" s="2">
        <v>44579</v>
      </c>
    </row>
    <row r="657" spans="1:6" x14ac:dyDescent="0.25">
      <c r="A657">
        <v>2019</v>
      </c>
      <c r="B657" t="s">
        <v>54</v>
      </c>
      <c r="C657" t="s">
        <v>32</v>
      </c>
      <c r="D657" s="1">
        <v>7738</v>
      </c>
      <c r="E657" s="1">
        <v>91333</v>
      </c>
      <c r="F657" s="2">
        <v>51925</v>
      </c>
    </row>
    <row r="658" spans="1:6" x14ac:dyDescent="0.25">
      <c r="A658">
        <v>2019</v>
      </c>
      <c r="B658" t="s">
        <v>54</v>
      </c>
      <c r="C658" t="s">
        <v>33</v>
      </c>
      <c r="D658" s="1">
        <v>68958</v>
      </c>
      <c r="E658" s="1">
        <v>1021890</v>
      </c>
      <c r="F658" s="2">
        <v>45569</v>
      </c>
    </row>
    <row r="659" spans="1:6" x14ac:dyDescent="0.25">
      <c r="A659">
        <v>2019</v>
      </c>
      <c r="B659" t="s">
        <v>54</v>
      </c>
      <c r="C659" t="s">
        <v>34</v>
      </c>
      <c r="D659" s="1">
        <v>23883</v>
      </c>
      <c r="E659" s="1">
        <v>300268</v>
      </c>
      <c r="F659" s="2">
        <v>43049</v>
      </c>
    </row>
    <row r="660" spans="1:6" x14ac:dyDescent="0.25">
      <c r="A660">
        <v>2019</v>
      </c>
      <c r="B660" t="s">
        <v>54</v>
      </c>
      <c r="C660" t="s">
        <v>35</v>
      </c>
      <c r="D660" s="1">
        <v>26460</v>
      </c>
      <c r="E660" s="1">
        <v>354168</v>
      </c>
      <c r="F660" s="2">
        <v>45879</v>
      </c>
    </row>
    <row r="661" spans="1:6" x14ac:dyDescent="0.25">
      <c r="A661">
        <v>2019</v>
      </c>
      <c r="B661" t="s">
        <v>54</v>
      </c>
      <c r="C661" t="s">
        <v>36</v>
      </c>
      <c r="D661" s="1">
        <v>74684</v>
      </c>
      <c r="E661" s="1">
        <v>1117033</v>
      </c>
      <c r="F661" s="2">
        <v>46296</v>
      </c>
    </row>
    <row r="662" spans="1:6" x14ac:dyDescent="0.25">
      <c r="A662">
        <v>2019</v>
      </c>
      <c r="B662" t="s">
        <v>54</v>
      </c>
      <c r="C662" t="s">
        <v>37</v>
      </c>
      <c r="D662" s="1">
        <v>7648</v>
      </c>
      <c r="E662" s="1">
        <v>76672</v>
      </c>
      <c r="F662" s="2">
        <v>45232</v>
      </c>
    </row>
    <row r="663" spans="1:6" x14ac:dyDescent="0.25">
      <c r="A663">
        <v>2019</v>
      </c>
      <c r="B663" t="s">
        <v>54</v>
      </c>
      <c r="C663" t="s">
        <v>38</v>
      </c>
      <c r="D663" s="1">
        <v>31073</v>
      </c>
      <c r="E663" s="1">
        <v>406455</v>
      </c>
      <c r="F663" s="2">
        <v>41048</v>
      </c>
    </row>
    <row r="664" spans="1:6" x14ac:dyDescent="0.25">
      <c r="A664">
        <v>2019</v>
      </c>
      <c r="B664" t="s">
        <v>54</v>
      </c>
      <c r="C664" t="s">
        <v>39</v>
      </c>
      <c r="D664" s="1">
        <v>8027</v>
      </c>
      <c r="E664" s="1">
        <v>85125</v>
      </c>
      <c r="F664" s="2">
        <v>40980</v>
      </c>
    </row>
    <row r="665" spans="1:6" x14ac:dyDescent="0.25">
      <c r="A665">
        <v>2019</v>
      </c>
      <c r="B665" t="s">
        <v>54</v>
      </c>
      <c r="C665" t="s">
        <v>40</v>
      </c>
      <c r="D665" s="1">
        <v>40380</v>
      </c>
      <c r="E665" s="1">
        <v>633819</v>
      </c>
      <c r="F665" s="2">
        <v>46991</v>
      </c>
    </row>
    <row r="666" spans="1:6" x14ac:dyDescent="0.25">
      <c r="A666">
        <v>2019</v>
      </c>
      <c r="B666" t="s">
        <v>54</v>
      </c>
      <c r="C666" t="s">
        <v>41</v>
      </c>
      <c r="D666" s="1">
        <v>150310</v>
      </c>
      <c r="E666" s="1">
        <v>2496193</v>
      </c>
      <c r="F666" s="2">
        <v>54323</v>
      </c>
    </row>
    <row r="667" spans="1:6" x14ac:dyDescent="0.25">
      <c r="A667">
        <v>2019</v>
      </c>
      <c r="B667" t="s">
        <v>54</v>
      </c>
      <c r="C667" t="s">
        <v>42</v>
      </c>
      <c r="D667" s="1">
        <v>20066</v>
      </c>
      <c r="E667" s="1">
        <v>289140</v>
      </c>
      <c r="F667" s="2">
        <v>45785</v>
      </c>
    </row>
    <row r="668" spans="1:6" x14ac:dyDescent="0.25">
      <c r="A668">
        <v>2019</v>
      </c>
      <c r="B668" t="s">
        <v>54</v>
      </c>
      <c r="C668" t="s">
        <v>43</v>
      </c>
      <c r="D668" s="1">
        <v>5040</v>
      </c>
      <c r="E668" s="1">
        <v>53817</v>
      </c>
      <c r="F668" s="2">
        <v>41456</v>
      </c>
    </row>
    <row r="669" spans="1:6" x14ac:dyDescent="0.25">
      <c r="A669">
        <v>2019</v>
      </c>
      <c r="B669" t="s">
        <v>54</v>
      </c>
      <c r="C669" t="s">
        <v>44</v>
      </c>
      <c r="D669" s="1">
        <v>42839</v>
      </c>
      <c r="E669" s="1">
        <v>650148</v>
      </c>
      <c r="F669" s="2">
        <v>45486</v>
      </c>
    </row>
    <row r="670" spans="1:6" x14ac:dyDescent="0.25">
      <c r="A670">
        <v>2019</v>
      </c>
      <c r="B670" t="s">
        <v>54</v>
      </c>
      <c r="C670" t="s">
        <v>45</v>
      </c>
      <c r="D670" s="1">
        <v>38692</v>
      </c>
      <c r="E670" s="1">
        <v>628543</v>
      </c>
      <c r="F670" s="2">
        <v>67312</v>
      </c>
    </row>
    <row r="671" spans="1:6" x14ac:dyDescent="0.25">
      <c r="A671">
        <v>2019</v>
      </c>
      <c r="B671" t="s">
        <v>54</v>
      </c>
      <c r="C671" t="s">
        <v>46</v>
      </c>
      <c r="D671" s="1">
        <v>10709</v>
      </c>
      <c r="E671" s="1">
        <v>125470</v>
      </c>
      <c r="F671" s="2">
        <v>40148</v>
      </c>
    </row>
    <row r="672" spans="1:6" x14ac:dyDescent="0.25">
      <c r="A672">
        <v>2019</v>
      </c>
      <c r="B672" t="s">
        <v>54</v>
      </c>
      <c r="C672" t="s">
        <v>47</v>
      </c>
      <c r="D672" s="1">
        <v>36253</v>
      </c>
      <c r="E672" s="1">
        <v>533175</v>
      </c>
      <c r="F672" s="2">
        <v>42647</v>
      </c>
    </row>
    <row r="673" spans="1:6" x14ac:dyDescent="0.25">
      <c r="A673">
        <v>2019</v>
      </c>
      <c r="B673" t="s">
        <v>54</v>
      </c>
      <c r="C673" t="s">
        <v>48</v>
      </c>
      <c r="D673" s="1">
        <v>4819</v>
      </c>
      <c r="E673" s="1">
        <v>49901</v>
      </c>
      <c r="F673" s="2">
        <v>44408</v>
      </c>
    </row>
    <row r="674" spans="1:6" x14ac:dyDescent="0.25">
      <c r="A674">
        <v>2019</v>
      </c>
      <c r="B674" t="s">
        <v>53</v>
      </c>
      <c r="C674" t="s">
        <v>1</v>
      </c>
      <c r="D674" s="1">
        <v>2309</v>
      </c>
      <c r="E674" s="1">
        <v>21296</v>
      </c>
      <c r="F674" s="2">
        <v>62845</v>
      </c>
    </row>
    <row r="675" spans="1:6" x14ac:dyDescent="0.25">
      <c r="A675">
        <v>2019</v>
      </c>
      <c r="B675" t="s">
        <v>53</v>
      </c>
      <c r="C675" t="s">
        <v>2</v>
      </c>
      <c r="D675" s="1">
        <v>3691</v>
      </c>
      <c r="E675" s="1">
        <v>49188</v>
      </c>
      <c r="F675" s="2">
        <v>77822</v>
      </c>
    </row>
    <row r="676" spans="1:6" x14ac:dyDescent="0.25">
      <c r="A676">
        <v>2019</v>
      </c>
      <c r="B676" t="s">
        <v>53</v>
      </c>
      <c r="C676" t="s">
        <v>3</v>
      </c>
      <c r="D676" s="1">
        <v>1303</v>
      </c>
      <c r="E676" s="1">
        <v>10974</v>
      </c>
      <c r="F676" s="2">
        <v>57981</v>
      </c>
    </row>
    <row r="677" spans="1:6" x14ac:dyDescent="0.25">
      <c r="A677">
        <v>2019</v>
      </c>
      <c r="B677" t="s">
        <v>53</v>
      </c>
      <c r="C677" t="s">
        <v>4</v>
      </c>
      <c r="D677" s="1">
        <v>28529</v>
      </c>
      <c r="E677" s="1">
        <v>550084</v>
      </c>
      <c r="F677" s="2">
        <v>191278</v>
      </c>
    </row>
    <row r="678" spans="1:6" x14ac:dyDescent="0.25">
      <c r="A678">
        <v>2019</v>
      </c>
      <c r="B678" t="s">
        <v>53</v>
      </c>
      <c r="C678" t="s">
        <v>5</v>
      </c>
      <c r="D678" s="1">
        <v>4330</v>
      </c>
      <c r="E678" s="1">
        <v>76292</v>
      </c>
      <c r="F678" s="2">
        <v>109380</v>
      </c>
    </row>
    <row r="679" spans="1:6" x14ac:dyDescent="0.25">
      <c r="A679">
        <v>2019</v>
      </c>
      <c r="B679" t="s">
        <v>53</v>
      </c>
      <c r="C679" t="s">
        <v>6</v>
      </c>
      <c r="D679" s="1">
        <v>2551</v>
      </c>
      <c r="E679" s="1">
        <v>31469</v>
      </c>
      <c r="F679" s="2">
        <v>120406</v>
      </c>
    </row>
    <row r="680" spans="1:6" x14ac:dyDescent="0.25">
      <c r="A680">
        <v>2019</v>
      </c>
      <c r="B680" t="s">
        <v>53</v>
      </c>
      <c r="C680" t="s">
        <v>7</v>
      </c>
      <c r="D680">
        <v>497</v>
      </c>
      <c r="E680" s="1">
        <v>3905</v>
      </c>
      <c r="F680" s="2">
        <v>70031</v>
      </c>
    </row>
    <row r="681" spans="1:6" x14ac:dyDescent="0.25">
      <c r="A681">
        <v>2019</v>
      </c>
      <c r="B681" t="s">
        <v>53</v>
      </c>
      <c r="C681" t="s">
        <v>8</v>
      </c>
      <c r="D681" s="1">
        <v>11744</v>
      </c>
      <c r="E681" s="1">
        <v>138845</v>
      </c>
      <c r="F681" s="2">
        <v>86153</v>
      </c>
    </row>
    <row r="682" spans="1:6" x14ac:dyDescent="0.25">
      <c r="A682">
        <v>2019</v>
      </c>
      <c r="B682" t="s">
        <v>53</v>
      </c>
      <c r="C682" t="s">
        <v>9</v>
      </c>
      <c r="D682" s="1">
        <v>5380</v>
      </c>
      <c r="E682" s="1">
        <v>116215</v>
      </c>
      <c r="F682" s="2">
        <v>100462</v>
      </c>
    </row>
    <row r="683" spans="1:6" x14ac:dyDescent="0.25">
      <c r="A683">
        <v>2019</v>
      </c>
      <c r="B683" t="s">
        <v>53</v>
      </c>
      <c r="C683" t="s">
        <v>10</v>
      </c>
      <c r="D683" s="1">
        <v>1231</v>
      </c>
      <c r="E683" s="1">
        <v>8802</v>
      </c>
      <c r="F683" s="2">
        <v>56211</v>
      </c>
    </row>
    <row r="684" spans="1:6" x14ac:dyDescent="0.25">
      <c r="A684">
        <v>2019</v>
      </c>
      <c r="B684" t="s">
        <v>53</v>
      </c>
      <c r="C684" t="s">
        <v>11</v>
      </c>
      <c r="D684" s="1">
        <v>6998</v>
      </c>
      <c r="E684" s="1">
        <v>94879</v>
      </c>
      <c r="F684" s="2">
        <v>96732</v>
      </c>
    </row>
    <row r="685" spans="1:6" x14ac:dyDescent="0.25">
      <c r="A685">
        <v>2019</v>
      </c>
      <c r="B685" t="s">
        <v>53</v>
      </c>
      <c r="C685" t="s">
        <v>12</v>
      </c>
      <c r="D685" s="1">
        <v>2278</v>
      </c>
      <c r="E685" s="1">
        <v>28628</v>
      </c>
      <c r="F685" s="2">
        <v>62444</v>
      </c>
    </row>
    <row r="686" spans="1:6" x14ac:dyDescent="0.25">
      <c r="A686">
        <v>2019</v>
      </c>
      <c r="B686" t="s">
        <v>53</v>
      </c>
      <c r="C686" t="s">
        <v>13</v>
      </c>
      <c r="D686" s="1">
        <v>1778</v>
      </c>
      <c r="E686" s="1">
        <v>21356</v>
      </c>
      <c r="F686" s="2">
        <v>60664</v>
      </c>
    </row>
    <row r="687" spans="1:6" x14ac:dyDescent="0.25">
      <c r="A687">
        <v>2019</v>
      </c>
      <c r="B687" t="s">
        <v>53</v>
      </c>
      <c r="C687" t="s">
        <v>14</v>
      </c>
      <c r="D687" s="1">
        <v>1386</v>
      </c>
      <c r="E687" s="1">
        <v>18137</v>
      </c>
      <c r="F687" s="2">
        <v>66434</v>
      </c>
    </row>
    <row r="688" spans="1:6" x14ac:dyDescent="0.25">
      <c r="A688">
        <v>2019</v>
      </c>
      <c r="B688" t="s">
        <v>53</v>
      </c>
      <c r="C688" t="s">
        <v>15</v>
      </c>
      <c r="D688" s="1">
        <v>1924</v>
      </c>
      <c r="E688" s="1">
        <v>21670</v>
      </c>
      <c r="F688" s="2">
        <v>58590</v>
      </c>
    </row>
    <row r="689" spans="1:6" x14ac:dyDescent="0.25">
      <c r="A689">
        <v>2019</v>
      </c>
      <c r="B689" t="s">
        <v>53</v>
      </c>
      <c r="C689" t="s">
        <v>16</v>
      </c>
      <c r="D689" s="1">
        <v>1801</v>
      </c>
      <c r="E689" s="1">
        <v>22427</v>
      </c>
      <c r="F689" s="2">
        <v>60638</v>
      </c>
    </row>
    <row r="690" spans="1:6" x14ac:dyDescent="0.25">
      <c r="A690">
        <v>2019</v>
      </c>
      <c r="B690" t="s">
        <v>53</v>
      </c>
      <c r="C690" t="s">
        <v>17</v>
      </c>
      <c r="D690">
        <v>869</v>
      </c>
      <c r="E690" s="1">
        <v>7158</v>
      </c>
      <c r="F690" s="2">
        <v>57442</v>
      </c>
    </row>
    <row r="691" spans="1:6" x14ac:dyDescent="0.25">
      <c r="A691">
        <v>2019</v>
      </c>
      <c r="B691" t="s">
        <v>53</v>
      </c>
      <c r="C691" t="s">
        <v>18</v>
      </c>
      <c r="D691" s="1">
        <v>2846</v>
      </c>
      <c r="E691" s="1">
        <v>35678</v>
      </c>
      <c r="F691" s="2">
        <v>98834</v>
      </c>
    </row>
    <row r="692" spans="1:6" x14ac:dyDescent="0.25">
      <c r="A692">
        <v>2019</v>
      </c>
      <c r="B692" t="s">
        <v>53</v>
      </c>
      <c r="C692" t="s">
        <v>19</v>
      </c>
      <c r="D692" s="1">
        <v>5717</v>
      </c>
      <c r="E692" s="1">
        <v>93033</v>
      </c>
      <c r="F692" s="2">
        <v>128022</v>
      </c>
    </row>
    <row r="693" spans="1:6" x14ac:dyDescent="0.25">
      <c r="A693">
        <v>2019</v>
      </c>
      <c r="B693" t="s">
        <v>53</v>
      </c>
      <c r="C693" t="s">
        <v>20</v>
      </c>
      <c r="D693" s="1">
        <v>7146</v>
      </c>
      <c r="E693" s="1">
        <v>55298</v>
      </c>
      <c r="F693" s="2">
        <v>77504</v>
      </c>
    </row>
    <row r="694" spans="1:6" x14ac:dyDescent="0.25">
      <c r="A694">
        <v>2019</v>
      </c>
      <c r="B694" t="s">
        <v>53</v>
      </c>
      <c r="C694" t="s">
        <v>21</v>
      </c>
      <c r="D694" s="1">
        <v>4133</v>
      </c>
      <c r="E694" s="1">
        <v>46906</v>
      </c>
      <c r="F694" s="2">
        <v>83846</v>
      </c>
    </row>
    <row r="695" spans="1:6" x14ac:dyDescent="0.25">
      <c r="A695">
        <v>2019</v>
      </c>
      <c r="B695" t="s">
        <v>53</v>
      </c>
      <c r="C695" t="s">
        <v>22</v>
      </c>
      <c r="D695">
        <v>944</v>
      </c>
      <c r="E695" s="1">
        <v>10695</v>
      </c>
      <c r="F695" s="2">
        <v>49438</v>
      </c>
    </row>
    <row r="696" spans="1:6" x14ac:dyDescent="0.25">
      <c r="A696">
        <v>2019</v>
      </c>
      <c r="B696" t="s">
        <v>53</v>
      </c>
      <c r="C696" t="s">
        <v>23</v>
      </c>
      <c r="D696" s="1">
        <v>3310</v>
      </c>
      <c r="E696" s="1">
        <v>46729</v>
      </c>
      <c r="F696" s="2">
        <v>85960</v>
      </c>
    </row>
    <row r="697" spans="1:6" x14ac:dyDescent="0.25">
      <c r="A697">
        <v>2019</v>
      </c>
      <c r="B697" t="s">
        <v>53</v>
      </c>
      <c r="C697" t="s">
        <v>24</v>
      </c>
      <c r="D697">
        <v>799</v>
      </c>
      <c r="E697" s="1">
        <v>6210</v>
      </c>
      <c r="F697" s="2">
        <v>56592</v>
      </c>
    </row>
    <row r="698" spans="1:6" x14ac:dyDescent="0.25">
      <c r="A698">
        <v>2019</v>
      </c>
      <c r="B698" t="s">
        <v>53</v>
      </c>
      <c r="C698" t="s">
        <v>25</v>
      </c>
      <c r="D698" s="1">
        <v>1015</v>
      </c>
      <c r="E698" s="1">
        <v>17258</v>
      </c>
      <c r="F698" s="2">
        <v>66732</v>
      </c>
    </row>
    <row r="699" spans="1:6" x14ac:dyDescent="0.25">
      <c r="A699">
        <v>2019</v>
      </c>
      <c r="B699" t="s">
        <v>53</v>
      </c>
      <c r="C699" t="s">
        <v>26</v>
      </c>
      <c r="D699" s="1">
        <v>1664</v>
      </c>
      <c r="E699" s="1">
        <v>15847</v>
      </c>
      <c r="F699" s="2">
        <v>73213</v>
      </c>
    </row>
    <row r="700" spans="1:6" x14ac:dyDescent="0.25">
      <c r="A700">
        <v>2019</v>
      </c>
      <c r="B700" t="s">
        <v>53</v>
      </c>
      <c r="C700" t="s">
        <v>27</v>
      </c>
      <c r="D700" s="1">
        <v>1037</v>
      </c>
      <c r="E700" s="1">
        <v>12334</v>
      </c>
      <c r="F700" s="2">
        <v>97212</v>
      </c>
    </row>
    <row r="701" spans="1:6" x14ac:dyDescent="0.25">
      <c r="A701">
        <v>2019</v>
      </c>
      <c r="B701" t="s">
        <v>53</v>
      </c>
      <c r="C701" t="s">
        <v>28</v>
      </c>
      <c r="D701" s="1">
        <v>3724</v>
      </c>
      <c r="E701" s="1">
        <v>67578</v>
      </c>
      <c r="F701" s="2">
        <v>117433</v>
      </c>
    </row>
    <row r="702" spans="1:6" x14ac:dyDescent="0.25">
      <c r="A702">
        <v>2019</v>
      </c>
      <c r="B702" t="s">
        <v>53</v>
      </c>
      <c r="C702" t="s">
        <v>29</v>
      </c>
      <c r="D702" s="1">
        <v>1074</v>
      </c>
      <c r="E702" s="1">
        <v>11166</v>
      </c>
      <c r="F702" s="2">
        <v>57554</v>
      </c>
    </row>
    <row r="703" spans="1:6" x14ac:dyDescent="0.25">
      <c r="A703">
        <v>2019</v>
      </c>
      <c r="B703" t="s">
        <v>53</v>
      </c>
      <c r="C703" t="s">
        <v>30</v>
      </c>
      <c r="D703" s="1">
        <v>12812</v>
      </c>
      <c r="E703" s="1">
        <v>277408</v>
      </c>
      <c r="F703" s="2">
        <v>135959</v>
      </c>
    </row>
    <row r="704" spans="1:6" x14ac:dyDescent="0.25">
      <c r="A704">
        <v>2019</v>
      </c>
      <c r="B704" t="s">
        <v>53</v>
      </c>
      <c r="C704" t="s">
        <v>31</v>
      </c>
      <c r="D704" s="1">
        <v>5669</v>
      </c>
      <c r="E704" s="1">
        <v>75919</v>
      </c>
      <c r="F704" s="2">
        <v>87039</v>
      </c>
    </row>
    <row r="705" spans="1:6" x14ac:dyDescent="0.25">
      <c r="A705">
        <v>2019</v>
      </c>
      <c r="B705" t="s">
        <v>53</v>
      </c>
      <c r="C705" t="s">
        <v>32</v>
      </c>
      <c r="D705">
        <v>402</v>
      </c>
      <c r="E705" s="1">
        <v>6093</v>
      </c>
      <c r="F705" s="2">
        <v>71543</v>
      </c>
    </row>
    <row r="706" spans="1:6" x14ac:dyDescent="0.25">
      <c r="A706">
        <v>2019</v>
      </c>
      <c r="B706" t="s">
        <v>53</v>
      </c>
      <c r="C706" t="s">
        <v>33</v>
      </c>
      <c r="D706" s="1">
        <v>4915</v>
      </c>
      <c r="E706" s="1">
        <v>69330</v>
      </c>
      <c r="F706" s="2">
        <v>72613</v>
      </c>
    </row>
    <row r="707" spans="1:6" x14ac:dyDescent="0.25">
      <c r="A707">
        <v>2019</v>
      </c>
      <c r="B707" t="s">
        <v>53</v>
      </c>
      <c r="C707" t="s">
        <v>34</v>
      </c>
      <c r="D707" s="1">
        <v>1550</v>
      </c>
      <c r="E707" s="1">
        <v>19627</v>
      </c>
      <c r="F707" s="2">
        <v>60407</v>
      </c>
    </row>
    <row r="708" spans="1:6" x14ac:dyDescent="0.25">
      <c r="A708">
        <v>2019</v>
      </c>
      <c r="B708" t="s">
        <v>53</v>
      </c>
      <c r="C708" t="s">
        <v>35</v>
      </c>
      <c r="D708" s="1">
        <v>4135</v>
      </c>
      <c r="E708" s="1">
        <v>35053</v>
      </c>
      <c r="F708" s="2">
        <v>89633</v>
      </c>
    </row>
    <row r="709" spans="1:6" x14ac:dyDescent="0.25">
      <c r="A709">
        <v>2019</v>
      </c>
      <c r="B709" t="s">
        <v>53</v>
      </c>
      <c r="C709" t="s">
        <v>36</v>
      </c>
      <c r="D709" s="1">
        <v>5348</v>
      </c>
      <c r="E709" s="1">
        <v>87043</v>
      </c>
      <c r="F709" s="2">
        <v>94900</v>
      </c>
    </row>
    <row r="710" spans="1:6" x14ac:dyDescent="0.25">
      <c r="A710">
        <v>2019</v>
      </c>
      <c r="B710" t="s">
        <v>53</v>
      </c>
      <c r="C710" t="s">
        <v>37</v>
      </c>
      <c r="D710">
        <v>714</v>
      </c>
      <c r="E710" s="1">
        <v>5878</v>
      </c>
      <c r="F710" s="2">
        <v>76409</v>
      </c>
    </row>
    <row r="711" spans="1:6" x14ac:dyDescent="0.25">
      <c r="A711">
        <v>2019</v>
      </c>
      <c r="B711" t="s">
        <v>53</v>
      </c>
      <c r="C711" t="s">
        <v>38</v>
      </c>
      <c r="D711" s="1">
        <v>2883</v>
      </c>
      <c r="E711" s="1">
        <v>26869</v>
      </c>
      <c r="F711" s="2">
        <v>66032</v>
      </c>
    </row>
    <row r="712" spans="1:6" x14ac:dyDescent="0.25">
      <c r="A712">
        <v>2019</v>
      </c>
      <c r="B712" t="s">
        <v>53</v>
      </c>
      <c r="C712" t="s">
        <v>39</v>
      </c>
      <c r="D712">
        <v>589</v>
      </c>
      <c r="E712" s="1">
        <v>5500</v>
      </c>
      <c r="F712" s="2">
        <v>51535</v>
      </c>
    </row>
    <row r="713" spans="1:6" x14ac:dyDescent="0.25">
      <c r="A713">
        <v>2019</v>
      </c>
      <c r="B713" t="s">
        <v>53</v>
      </c>
      <c r="C713" t="s">
        <v>40</v>
      </c>
      <c r="D713" s="1">
        <v>3981</v>
      </c>
      <c r="E713" s="1">
        <v>45042</v>
      </c>
      <c r="F713" s="2">
        <v>75375</v>
      </c>
    </row>
    <row r="714" spans="1:6" x14ac:dyDescent="0.25">
      <c r="A714">
        <v>2019</v>
      </c>
      <c r="B714" t="s">
        <v>53</v>
      </c>
      <c r="C714" t="s">
        <v>41</v>
      </c>
      <c r="D714" s="1">
        <v>10627</v>
      </c>
      <c r="E714" s="1">
        <v>208591</v>
      </c>
      <c r="F714" s="2">
        <v>90857</v>
      </c>
    </row>
    <row r="715" spans="1:6" x14ac:dyDescent="0.25">
      <c r="A715">
        <v>2019</v>
      </c>
      <c r="B715" t="s">
        <v>53</v>
      </c>
      <c r="C715" t="s">
        <v>42</v>
      </c>
      <c r="D715" s="1">
        <v>2776</v>
      </c>
      <c r="E715" s="1">
        <v>38323</v>
      </c>
      <c r="F715" s="2">
        <v>84735</v>
      </c>
    </row>
    <row r="716" spans="1:6" x14ac:dyDescent="0.25">
      <c r="A716">
        <v>2019</v>
      </c>
      <c r="B716" t="s">
        <v>53</v>
      </c>
      <c r="C716" t="s">
        <v>43</v>
      </c>
      <c r="D716">
        <v>527</v>
      </c>
      <c r="E716" s="1">
        <v>4322</v>
      </c>
      <c r="F716" s="2">
        <v>62861</v>
      </c>
    </row>
    <row r="717" spans="1:6" x14ac:dyDescent="0.25">
      <c r="A717">
        <v>2019</v>
      </c>
      <c r="B717" t="s">
        <v>53</v>
      </c>
      <c r="C717" t="s">
        <v>44</v>
      </c>
      <c r="D717" s="1">
        <v>4600</v>
      </c>
      <c r="E717" s="1">
        <v>67714</v>
      </c>
      <c r="F717" s="2">
        <v>107966</v>
      </c>
    </row>
    <row r="718" spans="1:6" x14ac:dyDescent="0.25">
      <c r="A718">
        <v>2019</v>
      </c>
      <c r="B718" t="s">
        <v>53</v>
      </c>
      <c r="C718" t="s">
        <v>45</v>
      </c>
      <c r="D718" s="1">
        <v>5007</v>
      </c>
      <c r="E718" s="1">
        <v>143883</v>
      </c>
      <c r="F718" s="2">
        <v>207135</v>
      </c>
    </row>
    <row r="719" spans="1:6" x14ac:dyDescent="0.25">
      <c r="A719">
        <v>2019</v>
      </c>
      <c r="B719" t="s">
        <v>53</v>
      </c>
      <c r="C719" t="s">
        <v>46</v>
      </c>
      <c r="D719">
        <v>818</v>
      </c>
      <c r="E719" s="1">
        <v>8072</v>
      </c>
      <c r="F719" s="2">
        <v>53281</v>
      </c>
    </row>
    <row r="720" spans="1:6" x14ac:dyDescent="0.25">
      <c r="A720">
        <v>2019</v>
      </c>
      <c r="B720" t="s">
        <v>53</v>
      </c>
      <c r="C720" t="s">
        <v>47</v>
      </c>
      <c r="D720" s="1">
        <v>2335</v>
      </c>
      <c r="E720" s="1">
        <v>46993</v>
      </c>
      <c r="F720" s="2">
        <v>82512</v>
      </c>
    </row>
    <row r="721" spans="1:6" x14ac:dyDescent="0.25">
      <c r="A721">
        <v>2019</v>
      </c>
      <c r="B721" t="s">
        <v>53</v>
      </c>
      <c r="C721" t="s">
        <v>48</v>
      </c>
      <c r="D721">
        <v>417</v>
      </c>
      <c r="E721" s="1">
        <v>3424</v>
      </c>
      <c r="F721" s="2">
        <v>49035</v>
      </c>
    </row>
    <row r="722" spans="1:6" x14ac:dyDescent="0.25">
      <c r="A722">
        <v>2019</v>
      </c>
      <c r="B722" t="s">
        <v>56</v>
      </c>
      <c r="C722" t="s">
        <v>1</v>
      </c>
      <c r="D722" s="1">
        <v>13590</v>
      </c>
      <c r="E722" s="1">
        <v>95053</v>
      </c>
      <c r="F722" s="2">
        <v>71076</v>
      </c>
    </row>
    <row r="723" spans="1:6" x14ac:dyDescent="0.25">
      <c r="A723">
        <v>2019</v>
      </c>
      <c r="B723" t="s">
        <v>56</v>
      </c>
      <c r="C723" t="s">
        <v>2</v>
      </c>
      <c r="D723" s="1">
        <v>19357</v>
      </c>
      <c r="E723" s="1">
        <v>223263</v>
      </c>
      <c r="F723" s="2">
        <v>74627</v>
      </c>
    </row>
    <row r="724" spans="1:6" x14ac:dyDescent="0.25">
      <c r="A724">
        <v>2019</v>
      </c>
      <c r="B724" t="s">
        <v>56</v>
      </c>
      <c r="C724" t="s">
        <v>3</v>
      </c>
      <c r="D724" s="1">
        <v>8591</v>
      </c>
      <c r="E724" s="1">
        <v>51934</v>
      </c>
      <c r="F724" s="2">
        <v>60198</v>
      </c>
    </row>
    <row r="725" spans="1:6" x14ac:dyDescent="0.25">
      <c r="A725">
        <v>2019</v>
      </c>
      <c r="B725" t="s">
        <v>56</v>
      </c>
      <c r="C725" t="s">
        <v>4</v>
      </c>
      <c r="D725" s="1">
        <v>109980</v>
      </c>
      <c r="E725" s="1">
        <v>841829</v>
      </c>
      <c r="F725" s="2">
        <v>112757</v>
      </c>
    </row>
    <row r="726" spans="1:6" x14ac:dyDescent="0.25">
      <c r="A726">
        <v>2019</v>
      </c>
      <c r="B726" t="s">
        <v>56</v>
      </c>
      <c r="C726" t="s">
        <v>5</v>
      </c>
      <c r="D726" s="1">
        <v>24028</v>
      </c>
      <c r="E726" s="1">
        <v>167272</v>
      </c>
      <c r="F726" s="2">
        <v>88613</v>
      </c>
    </row>
    <row r="727" spans="1:6" x14ac:dyDescent="0.25">
      <c r="A727">
        <v>2019</v>
      </c>
      <c r="B727" t="s">
        <v>56</v>
      </c>
      <c r="C727" t="s">
        <v>6</v>
      </c>
      <c r="D727" s="1">
        <v>11028</v>
      </c>
      <c r="E727" s="1">
        <v>121869</v>
      </c>
      <c r="F727" s="2">
        <v>157629</v>
      </c>
    </row>
    <row r="728" spans="1:6" x14ac:dyDescent="0.25">
      <c r="A728">
        <v>2019</v>
      </c>
      <c r="B728" t="s">
        <v>56</v>
      </c>
      <c r="C728" t="s">
        <v>7</v>
      </c>
      <c r="D728" s="1">
        <v>2907</v>
      </c>
      <c r="E728" s="1">
        <v>48162</v>
      </c>
      <c r="F728" s="2">
        <v>97426</v>
      </c>
    </row>
    <row r="729" spans="1:6" x14ac:dyDescent="0.25">
      <c r="A729">
        <v>2019</v>
      </c>
      <c r="B729" t="s">
        <v>56</v>
      </c>
      <c r="C729" t="s">
        <v>8</v>
      </c>
      <c r="D729" s="1">
        <v>76648</v>
      </c>
      <c r="E729" s="1">
        <v>585959</v>
      </c>
      <c r="F729" s="2">
        <v>77025</v>
      </c>
    </row>
    <row r="730" spans="1:6" x14ac:dyDescent="0.25">
      <c r="A730">
        <v>2019</v>
      </c>
      <c r="B730" t="s">
        <v>56</v>
      </c>
      <c r="C730" t="s">
        <v>9</v>
      </c>
      <c r="D730" s="1">
        <v>26961</v>
      </c>
      <c r="E730" s="1">
        <v>242468</v>
      </c>
      <c r="F730" s="2">
        <v>86701</v>
      </c>
    </row>
    <row r="731" spans="1:6" x14ac:dyDescent="0.25">
      <c r="A731">
        <v>2019</v>
      </c>
      <c r="B731" t="s">
        <v>56</v>
      </c>
      <c r="C731" t="s">
        <v>10</v>
      </c>
      <c r="D731" s="1">
        <v>5859</v>
      </c>
      <c r="E731" s="1">
        <v>33273</v>
      </c>
      <c r="F731" s="2">
        <v>59504</v>
      </c>
    </row>
    <row r="732" spans="1:6" x14ac:dyDescent="0.25">
      <c r="A732">
        <v>2019</v>
      </c>
      <c r="B732" t="s">
        <v>56</v>
      </c>
      <c r="C732" t="s">
        <v>11</v>
      </c>
      <c r="D732" s="1">
        <v>32792</v>
      </c>
      <c r="E732" s="1">
        <v>381941</v>
      </c>
      <c r="F732" s="2">
        <v>113091</v>
      </c>
    </row>
    <row r="733" spans="1:6" x14ac:dyDescent="0.25">
      <c r="A733">
        <v>2019</v>
      </c>
      <c r="B733" t="s">
        <v>56</v>
      </c>
      <c r="C733" t="s">
        <v>12</v>
      </c>
      <c r="D733" s="1">
        <v>16940</v>
      </c>
      <c r="E733" s="1">
        <v>135547</v>
      </c>
      <c r="F733" s="2">
        <v>67469</v>
      </c>
    </row>
    <row r="734" spans="1:6" x14ac:dyDescent="0.25">
      <c r="A734">
        <v>2019</v>
      </c>
      <c r="B734" t="s">
        <v>56</v>
      </c>
      <c r="C734" t="s">
        <v>13</v>
      </c>
      <c r="D734" s="1">
        <v>10414</v>
      </c>
      <c r="E734" s="1">
        <v>110010</v>
      </c>
      <c r="F734" s="2">
        <v>76212</v>
      </c>
    </row>
    <row r="735" spans="1:6" x14ac:dyDescent="0.25">
      <c r="A735">
        <v>2019</v>
      </c>
      <c r="B735" t="s">
        <v>56</v>
      </c>
      <c r="C735" t="s">
        <v>14</v>
      </c>
      <c r="D735" s="1">
        <v>8744</v>
      </c>
      <c r="E735" s="1">
        <v>74336</v>
      </c>
      <c r="F735" s="2">
        <v>68950</v>
      </c>
    </row>
    <row r="736" spans="1:6" x14ac:dyDescent="0.25">
      <c r="A736">
        <v>2019</v>
      </c>
      <c r="B736" t="s">
        <v>56</v>
      </c>
      <c r="C736" t="s">
        <v>15</v>
      </c>
      <c r="D736" s="1">
        <v>11201</v>
      </c>
      <c r="E736" s="1">
        <v>93556</v>
      </c>
      <c r="F736" s="2">
        <v>69885</v>
      </c>
    </row>
    <row r="737" spans="1:6" x14ac:dyDescent="0.25">
      <c r="A737">
        <v>2019</v>
      </c>
      <c r="B737" t="s">
        <v>56</v>
      </c>
      <c r="C737" t="s">
        <v>16</v>
      </c>
      <c r="D737" s="1">
        <v>13852</v>
      </c>
      <c r="E737" s="1">
        <v>84791</v>
      </c>
      <c r="F737" s="2">
        <v>63590</v>
      </c>
    </row>
    <row r="738" spans="1:6" x14ac:dyDescent="0.25">
      <c r="A738">
        <v>2019</v>
      </c>
      <c r="B738" t="s">
        <v>56</v>
      </c>
      <c r="C738" t="s">
        <v>17</v>
      </c>
      <c r="D738" s="1">
        <v>3854</v>
      </c>
      <c r="E738" s="1">
        <v>30481</v>
      </c>
      <c r="F738" s="2">
        <v>70030</v>
      </c>
    </row>
    <row r="739" spans="1:6" x14ac:dyDescent="0.25">
      <c r="A739">
        <v>2019</v>
      </c>
      <c r="B739" t="s">
        <v>56</v>
      </c>
      <c r="C739" t="s">
        <v>18</v>
      </c>
      <c r="D739" s="1">
        <v>15512</v>
      </c>
      <c r="E739" s="1">
        <v>135216</v>
      </c>
      <c r="F739" s="2">
        <v>98024</v>
      </c>
    </row>
    <row r="740" spans="1:6" x14ac:dyDescent="0.25">
      <c r="A740">
        <v>2019</v>
      </c>
      <c r="B740" t="s">
        <v>56</v>
      </c>
      <c r="C740" t="s">
        <v>19</v>
      </c>
      <c r="D740" s="1">
        <v>17883</v>
      </c>
      <c r="E740" s="1">
        <v>218858</v>
      </c>
      <c r="F740" s="2">
        <v>147565</v>
      </c>
    </row>
    <row r="741" spans="1:6" x14ac:dyDescent="0.25">
      <c r="A741">
        <v>2019</v>
      </c>
      <c r="B741" t="s">
        <v>56</v>
      </c>
      <c r="C741" t="s">
        <v>20</v>
      </c>
      <c r="D741" s="1">
        <v>19641</v>
      </c>
      <c r="E741" s="1">
        <v>208812</v>
      </c>
      <c r="F741" s="2">
        <v>73691</v>
      </c>
    </row>
    <row r="742" spans="1:6" x14ac:dyDescent="0.25">
      <c r="A742">
        <v>2019</v>
      </c>
      <c r="B742" t="s">
        <v>56</v>
      </c>
      <c r="C742" t="s">
        <v>21</v>
      </c>
      <c r="D742" s="1">
        <v>15855</v>
      </c>
      <c r="E742" s="1">
        <v>182914</v>
      </c>
      <c r="F742" s="2">
        <v>97673</v>
      </c>
    </row>
    <row r="743" spans="1:6" x14ac:dyDescent="0.25">
      <c r="A743">
        <v>2019</v>
      </c>
      <c r="B743" t="s">
        <v>56</v>
      </c>
      <c r="C743" t="s">
        <v>22</v>
      </c>
      <c r="D743" s="1">
        <v>7944</v>
      </c>
      <c r="E743" s="1">
        <v>43109</v>
      </c>
      <c r="F743" s="2">
        <v>54672</v>
      </c>
    </row>
    <row r="744" spans="1:6" x14ac:dyDescent="0.25">
      <c r="A744">
        <v>2019</v>
      </c>
      <c r="B744" t="s">
        <v>56</v>
      </c>
      <c r="C744" t="s">
        <v>23</v>
      </c>
      <c r="D744" s="1">
        <v>17951</v>
      </c>
      <c r="E744" s="1">
        <v>166025</v>
      </c>
      <c r="F744" s="2">
        <v>75387</v>
      </c>
    </row>
    <row r="745" spans="1:6" x14ac:dyDescent="0.25">
      <c r="A745">
        <v>2019</v>
      </c>
      <c r="B745" t="s">
        <v>56</v>
      </c>
      <c r="C745" t="s">
        <v>24</v>
      </c>
      <c r="D745" s="1">
        <v>4314</v>
      </c>
      <c r="E745" s="1">
        <v>22199</v>
      </c>
      <c r="F745" s="2">
        <v>60907</v>
      </c>
    </row>
    <row r="746" spans="1:6" x14ac:dyDescent="0.25">
      <c r="A746">
        <v>2019</v>
      </c>
      <c r="B746" t="s">
        <v>56</v>
      </c>
      <c r="C746" t="s">
        <v>25</v>
      </c>
      <c r="D746" s="1">
        <v>6842</v>
      </c>
      <c r="E746" s="1">
        <v>67425</v>
      </c>
      <c r="F746" s="2">
        <v>69072</v>
      </c>
    </row>
    <row r="747" spans="1:6" x14ac:dyDescent="0.25">
      <c r="A747">
        <v>2019</v>
      </c>
      <c r="B747" t="s">
        <v>56</v>
      </c>
      <c r="C747" t="s">
        <v>26</v>
      </c>
      <c r="D747" s="1">
        <v>9324</v>
      </c>
      <c r="E747" s="1">
        <v>64932</v>
      </c>
      <c r="F747" s="2">
        <v>70204</v>
      </c>
    </row>
    <row r="748" spans="1:6" x14ac:dyDescent="0.25">
      <c r="A748">
        <v>2019</v>
      </c>
      <c r="B748" t="s">
        <v>56</v>
      </c>
      <c r="C748" t="s">
        <v>27</v>
      </c>
      <c r="D748" s="1">
        <v>3881</v>
      </c>
      <c r="E748" s="1">
        <v>33418</v>
      </c>
      <c r="F748" s="2">
        <v>100104</v>
      </c>
    </row>
    <row r="749" spans="1:6" x14ac:dyDescent="0.25">
      <c r="A749">
        <v>2019</v>
      </c>
      <c r="B749" t="s">
        <v>56</v>
      </c>
      <c r="C749" t="s">
        <v>28</v>
      </c>
      <c r="D749" s="1">
        <v>20037</v>
      </c>
      <c r="E749" s="1">
        <v>243892</v>
      </c>
      <c r="F749" s="2">
        <v>117277</v>
      </c>
    </row>
    <row r="750" spans="1:6" x14ac:dyDescent="0.25">
      <c r="A750">
        <v>2019</v>
      </c>
      <c r="B750" t="s">
        <v>56</v>
      </c>
      <c r="C750" t="s">
        <v>29</v>
      </c>
      <c r="D750" s="1">
        <v>5460</v>
      </c>
      <c r="E750" s="1">
        <v>33799</v>
      </c>
      <c r="F750" s="2">
        <v>57768</v>
      </c>
    </row>
    <row r="751" spans="1:6" x14ac:dyDescent="0.25">
      <c r="A751">
        <v>2019</v>
      </c>
      <c r="B751" t="s">
        <v>56</v>
      </c>
      <c r="C751" t="s">
        <v>30</v>
      </c>
      <c r="D751" s="1">
        <v>63310</v>
      </c>
      <c r="E751" s="1">
        <v>720818</v>
      </c>
      <c r="F751" s="2">
        <v>191494</v>
      </c>
    </row>
    <row r="752" spans="1:6" x14ac:dyDescent="0.25">
      <c r="A752">
        <v>2019</v>
      </c>
      <c r="B752" t="s">
        <v>56</v>
      </c>
      <c r="C752" t="s">
        <v>31</v>
      </c>
      <c r="D752" s="1">
        <v>28672</v>
      </c>
      <c r="E752" s="1">
        <v>245903</v>
      </c>
      <c r="F752" s="2">
        <v>89886</v>
      </c>
    </row>
    <row r="753" spans="1:6" x14ac:dyDescent="0.25">
      <c r="A753">
        <v>2019</v>
      </c>
      <c r="B753" t="s">
        <v>56</v>
      </c>
      <c r="C753" t="s">
        <v>32</v>
      </c>
      <c r="D753" s="1">
        <v>2985</v>
      </c>
      <c r="E753" s="1">
        <v>23264</v>
      </c>
      <c r="F753" s="2">
        <v>65784</v>
      </c>
    </row>
    <row r="754" spans="1:6" x14ac:dyDescent="0.25">
      <c r="A754">
        <v>2019</v>
      </c>
      <c r="B754" t="s">
        <v>56</v>
      </c>
      <c r="C754" t="s">
        <v>33</v>
      </c>
      <c r="D754" s="1">
        <v>29119</v>
      </c>
      <c r="E754" s="1">
        <v>292556</v>
      </c>
      <c r="F754" s="2">
        <v>75683</v>
      </c>
    </row>
    <row r="755" spans="1:6" x14ac:dyDescent="0.25">
      <c r="A755">
        <v>2019</v>
      </c>
      <c r="B755" t="s">
        <v>56</v>
      </c>
      <c r="C755" t="s">
        <v>34</v>
      </c>
      <c r="D755" s="1">
        <v>11672</v>
      </c>
      <c r="E755" s="1">
        <v>77324</v>
      </c>
      <c r="F755" s="2">
        <v>59814</v>
      </c>
    </row>
    <row r="756" spans="1:6" x14ac:dyDescent="0.25">
      <c r="A756">
        <v>2019</v>
      </c>
      <c r="B756" t="s">
        <v>56</v>
      </c>
      <c r="C756" t="s">
        <v>35</v>
      </c>
      <c r="D756" s="1">
        <v>13190</v>
      </c>
      <c r="E756" s="1">
        <v>85425</v>
      </c>
      <c r="F756" s="2">
        <v>73291</v>
      </c>
    </row>
    <row r="757" spans="1:6" x14ac:dyDescent="0.25">
      <c r="A757">
        <v>2019</v>
      </c>
      <c r="B757" t="s">
        <v>56</v>
      </c>
      <c r="C757" t="s">
        <v>36</v>
      </c>
      <c r="D757" s="1">
        <v>29264</v>
      </c>
      <c r="E757" s="1">
        <v>329745</v>
      </c>
      <c r="F757" s="2">
        <v>90778</v>
      </c>
    </row>
    <row r="758" spans="1:6" x14ac:dyDescent="0.25">
      <c r="A758">
        <v>2019</v>
      </c>
      <c r="B758" t="s">
        <v>56</v>
      </c>
      <c r="C758" t="s">
        <v>37</v>
      </c>
      <c r="D758" s="1">
        <v>2934</v>
      </c>
      <c r="E758" s="1">
        <v>32223</v>
      </c>
      <c r="F758" s="2">
        <v>91537</v>
      </c>
    </row>
    <row r="759" spans="1:6" x14ac:dyDescent="0.25">
      <c r="A759">
        <v>2019</v>
      </c>
      <c r="B759" t="s">
        <v>56</v>
      </c>
      <c r="C759" t="s">
        <v>38</v>
      </c>
      <c r="D759" s="1">
        <v>14196</v>
      </c>
      <c r="E759" s="1">
        <v>101755</v>
      </c>
      <c r="F759" s="2">
        <v>64481</v>
      </c>
    </row>
    <row r="760" spans="1:6" x14ac:dyDescent="0.25">
      <c r="A760">
        <v>2019</v>
      </c>
      <c r="B760" t="s">
        <v>56</v>
      </c>
      <c r="C760" t="s">
        <v>39</v>
      </c>
      <c r="D760" s="1">
        <v>3315</v>
      </c>
      <c r="E760" s="1">
        <v>28483</v>
      </c>
      <c r="F760" s="2">
        <v>63499</v>
      </c>
    </row>
    <row r="761" spans="1:6" x14ac:dyDescent="0.25">
      <c r="A761">
        <v>2019</v>
      </c>
      <c r="B761" t="s">
        <v>56</v>
      </c>
      <c r="C761" t="s">
        <v>40</v>
      </c>
      <c r="D761" s="1">
        <v>16270</v>
      </c>
      <c r="E761" s="1">
        <v>157388</v>
      </c>
      <c r="F761" s="2">
        <v>77805</v>
      </c>
    </row>
    <row r="762" spans="1:6" x14ac:dyDescent="0.25">
      <c r="A762">
        <v>2019</v>
      </c>
      <c r="B762" t="s">
        <v>56</v>
      </c>
      <c r="C762" t="s">
        <v>41</v>
      </c>
      <c r="D762" s="1">
        <v>76169</v>
      </c>
      <c r="E762" s="1">
        <v>777574</v>
      </c>
      <c r="F762" s="2">
        <v>86718</v>
      </c>
    </row>
    <row r="763" spans="1:6" x14ac:dyDescent="0.25">
      <c r="A763">
        <v>2019</v>
      </c>
      <c r="B763" t="s">
        <v>56</v>
      </c>
      <c r="C763" t="s">
        <v>42</v>
      </c>
      <c r="D763" s="1">
        <v>11885</v>
      </c>
      <c r="E763" s="1">
        <v>90007</v>
      </c>
      <c r="F763" s="2">
        <v>70967</v>
      </c>
    </row>
    <row r="764" spans="1:6" x14ac:dyDescent="0.25">
      <c r="A764">
        <v>2019</v>
      </c>
      <c r="B764" t="s">
        <v>56</v>
      </c>
      <c r="C764" t="s">
        <v>43</v>
      </c>
      <c r="D764" s="1">
        <v>1709</v>
      </c>
      <c r="E764" s="1">
        <v>11948</v>
      </c>
      <c r="F764" s="2">
        <v>74642</v>
      </c>
    </row>
    <row r="765" spans="1:6" x14ac:dyDescent="0.25">
      <c r="A765">
        <v>2019</v>
      </c>
      <c r="B765" t="s">
        <v>56</v>
      </c>
      <c r="C765" t="s">
        <v>44</v>
      </c>
      <c r="D765" s="1">
        <v>22249</v>
      </c>
      <c r="E765" s="1">
        <v>198459</v>
      </c>
      <c r="F765" s="2">
        <v>88029</v>
      </c>
    </row>
    <row r="766" spans="1:6" x14ac:dyDescent="0.25">
      <c r="A766">
        <v>2019</v>
      </c>
      <c r="B766" t="s">
        <v>56</v>
      </c>
      <c r="C766" t="s">
        <v>45</v>
      </c>
      <c r="D766" s="1">
        <v>17624</v>
      </c>
      <c r="E766" s="1">
        <v>150178</v>
      </c>
      <c r="F766" s="2">
        <v>85242</v>
      </c>
    </row>
    <row r="767" spans="1:6" x14ac:dyDescent="0.25">
      <c r="A767">
        <v>2019</v>
      </c>
      <c r="B767" t="s">
        <v>56</v>
      </c>
      <c r="C767" t="s">
        <v>46</v>
      </c>
      <c r="D767" s="1">
        <v>4003</v>
      </c>
      <c r="E767" s="1">
        <v>24569</v>
      </c>
      <c r="F767" s="2">
        <v>54528</v>
      </c>
    </row>
    <row r="768" spans="1:6" x14ac:dyDescent="0.25">
      <c r="A768">
        <v>2019</v>
      </c>
      <c r="B768" t="s">
        <v>56</v>
      </c>
      <c r="C768" t="s">
        <v>47</v>
      </c>
      <c r="D768" s="1">
        <v>14066</v>
      </c>
      <c r="E768" s="1">
        <v>150327</v>
      </c>
      <c r="F768" s="2">
        <v>74040</v>
      </c>
    </row>
    <row r="769" spans="1:6" x14ac:dyDescent="0.25">
      <c r="A769">
        <v>2019</v>
      </c>
      <c r="B769" t="s">
        <v>56</v>
      </c>
      <c r="C769" t="s">
        <v>48</v>
      </c>
      <c r="D769" s="1">
        <v>2306</v>
      </c>
      <c r="E769" s="1">
        <v>11180</v>
      </c>
      <c r="F769" s="2">
        <v>60849</v>
      </c>
    </row>
    <row r="770" spans="1:6" x14ac:dyDescent="0.25">
      <c r="A770">
        <v>2019</v>
      </c>
      <c r="B770" t="s">
        <v>57</v>
      </c>
      <c r="C770" t="s">
        <v>1</v>
      </c>
      <c r="D770" s="1">
        <v>22186</v>
      </c>
      <c r="E770" s="1">
        <v>251073</v>
      </c>
      <c r="F770" s="2">
        <v>57061</v>
      </c>
    </row>
    <row r="771" spans="1:6" x14ac:dyDescent="0.25">
      <c r="A771">
        <v>2019</v>
      </c>
      <c r="B771" t="s">
        <v>57</v>
      </c>
      <c r="C771" t="s">
        <v>2</v>
      </c>
      <c r="D771" s="1">
        <v>38940</v>
      </c>
      <c r="E771" s="1">
        <v>445648</v>
      </c>
      <c r="F771" s="2">
        <v>58892</v>
      </c>
    </row>
    <row r="772" spans="1:6" x14ac:dyDescent="0.25">
      <c r="A772">
        <v>2019</v>
      </c>
      <c r="B772" t="s">
        <v>57</v>
      </c>
      <c r="C772" t="s">
        <v>3</v>
      </c>
      <c r="D772" s="1">
        <v>14911</v>
      </c>
      <c r="E772" s="1">
        <v>145841</v>
      </c>
      <c r="F772" s="2">
        <v>63354</v>
      </c>
    </row>
    <row r="773" spans="1:6" x14ac:dyDescent="0.25">
      <c r="A773">
        <v>2019</v>
      </c>
      <c r="B773" t="s">
        <v>57</v>
      </c>
      <c r="C773" t="s">
        <v>4</v>
      </c>
      <c r="D773" s="1">
        <v>215691</v>
      </c>
      <c r="E773" s="1">
        <v>2723437</v>
      </c>
      <c r="F773" s="2">
        <v>95348</v>
      </c>
    </row>
    <row r="774" spans="1:6" x14ac:dyDescent="0.25">
      <c r="A774">
        <v>2019</v>
      </c>
      <c r="B774" t="s">
        <v>57</v>
      </c>
      <c r="C774" t="s">
        <v>5</v>
      </c>
      <c r="D774" s="1">
        <v>55003</v>
      </c>
      <c r="E774" s="1">
        <v>439613</v>
      </c>
      <c r="F774" s="2">
        <v>86477</v>
      </c>
    </row>
    <row r="775" spans="1:6" x14ac:dyDescent="0.25">
      <c r="A775">
        <v>2019</v>
      </c>
      <c r="B775" t="s">
        <v>57</v>
      </c>
      <c r="C775" t="s">
        <v>6</v>
      </c>
      <c r="D775" s="1">
        <v>23755</v>
      </c>
      <c r="E775" s="1">
        <v>218815</v>
      </c>
      <c r="F775" s="2">
        <v>92139</v>
      </c>
    </row>
    <row r="776" spans="1:6" x14ac:dyDescent="0.25">
      <c r="A776">
        <v>2019</v>
      </c>
      <c r="B776" t="s">
        <v>57</v>
      </c>
      <c r="C776" t="s">
        <v>7</v>
      </c>
      <c r="D776" s="1">
        <v>9421</v>
      </c>
      <c r="E776" s="1">
        <v>63844</v>
      </c>
      <c r="F776" s="2">
        <v>82658</v>
      </c>
    </row>
    <row r="777" spans="1:6" x14ac:dyDescent="0.25">
      <c r="A777">
        <v>2019</v>
      </c>
      <c r="B777" t="s">
        <v>57</v>
      </c>
      <c r="C777" t="s">
        <v>8</v>
      </c>
      <c r="D777" s="1">
        <v>170397</v>
      </c>
      <c r="E777" s="1">
        <v>1391050</v>
      </c>
      <c r="F777" s="2">
        <v>63740</v>
      </c>
    </row>
    <row r="778" spans="1:6" x14ac:dyDescent="0.25">
      <c r="A778">
        <v>2019</v>
      </c>
      <c r="B778" t="s">
        <v>57</v>
      </c>
      <c r="C778" t="s">
        <v>9</v>
      </c>
      <c r="D778" s="1">
        <v>56304</v>
      </c>
      <c r="E778" s="1">
        <v>717238</v>
      </c>
      <c r="F778" s="2">
        <v>71861</v>
      </c>
    </row>
    <row r="779" spans="1:6" x14ac:dyDescent="0.25">
      <c r="A779">
        <v>2019</v>
      </c>
      <c r="B779" t="s">
        <v>57</v>
      </c>
      <c r="C779" t="s">
        <v>10</v>
      </c>
      <c r="D779" s="1">
        <v>11359</v>
      </c>
      <c r="E779" s="1">
        <v>94181</v>
      </c>
      <c r="F779" s="2">
        <v>55072</v>
      </c>
    </row>
    <row r="780" spans="1:6" x14ac:dyDescent="0.25">
      <c r="A780">
        <v>2019</v>
      </c>
      <c r="B780" t="s">
        <v>57</v>
      </c>
      <c r="C780" t="s">
        <v>11</v>
      </c>
      <c r="D780" s="1">
        <v>75870</v>
      </c>
      <c r="E780" s="1">
        <v>948055</v>
      </c>
      <c r="F780" s="2">
        <v>78228</v>
      </c>
    </row>
    <row r="781" spans="1:6" x14ac:dyDescent="0.25">
      <c r="A781">
        <v>2019</v>
      </c>
      <c r="B781" t="s">
        <v>57</v>
      </c>
      <c r="C781" t="s">
        <v>12</v>
      </c>
      <c r="D781" s="1">
        <v>30165</v>
      </c>
      <c r="E781" s="1">
        <v>346667</v>
      </c>
      <c r="F781" s="2">
        <v>53817</v>
      </c>
    </row>
    <row r="782" spans="1:6" x14ac:dyDescent="0.25">
      <c r="A782">
        <v>2019</v>
      </c>
      <c r="B782" t="s">
        <v>57</v>
      </c>
      <c r="C782" t="s">
        <v>13</v>
      </c>
      <c r="D782" s="1">
        <v>16421</v>
      </c>
      <c r="E782" s="1">
        <v>139337</v>
      </c>
      <c r="F782" s="2">
        <v>56755</v>
      </c>
    </row>
    <row r="783" spans="1:6" x14ac:dyDescent="0.25">
      <c r="A783">
        <v>2019</v>
      </c>
      <c r="B783" t="s">
        <v>57</v>
      </c>
      <c r="C783" t="s">
        <v>14</v>
      </c>
      <c r="D783" s="1">
        <v>16598</v>
      </c>
      <c r="E783" s="1">
        <v>179211</v>
      </c>
      <c r="F783" s="2">
        <v>64554</v>
      </c>
    </row>
    <row r="784" spans="1:6" x14ac:dyDescent="0.25">
      <c r="A784">
        <v>2019</v>
      </c>
      <c r="B784" t="s">
        <v>57</v>
      </c>
      <c r="C784" t="s">
        <v>15</v>
      </c>
      <c r="D784" s="1">
        <v>20866</v>
      </c>
      <c r="E784" s="1">
        <v>216049</v>
      </c>
      <c r="F784" s="2">
        <v>52511</v>
      </c>
    </row>
    <row r="785" spans="1:6" x14ac:dyDescent="0.25">
      <c r="A785">
        <v>2019</v>
      </c>
      <c r="B785" t="s">
        <v>57</v>
      </c>
      <c r="C785" t="s">
        <v>16</v>
      </c>
      <c r="D785" s="1">
        <v>25304</v>
      </c>
      <c r="E785" s="1">
        <v>216009</v>
      </c>
      <c r="F785" s="2">
        <v>57624</v>
      </c>
    </row>
    <row r="786" spans="1:6" x14ac:dyDescent="0.25">
      <c r="A786">
        <v>2019</v>
      </c>
      <c r="B786" t="s">
        <v>57</v>
      </c>
      <c r="C786" t="s">
        <v>17</v>
      </c>
      <c r="D786" s="1">
        <v>10504</v>
      </c>
      <c r="E786" s="1">
        <v>69931</v>
      </c>
      <c r="F786" s="2">
        <v>60893</v>
      </c>
    </row>
    <row r="787" spans="1:6" x14ac:dyDescent="0.25">
      <c r="A787">
        <v>2019</v>
      </c>
      <c r="B787" t="s">
        <v>57</v>
      </c>
      <c r="C787" t="s">
        <v>18</v>
      </c>
      <c r="D787" s="1">
        <v>44172</v>
      </c>
      <c r="E787" s="1">
        <v>461724</v>
      </c>
      <c r="F787" s="2">
        <v>82573</v>
      </c>
    </row>
    <row r="788" spans="1:6" x14ac:dyDescent="0.25">
      <c r="A788">
        <v>2019</v>
      </c>
      <c r="B788" t="s">
        <v>57</v>
      </c>
      <c r="C788" t="s">
        <v>19</v>
      </c>
      <c r="D788" s="1">
        <v>47892</v>
      </c>
      <c r="E788" s="1">
        <v>605822</v>
      </c>
      <c r="F788" s="2">
        <v>113872</v>
      </c>
    </row>
    <row r="789" spans="1:6" x14ac:dyDescent="0.25">
      <c r="A789">
        <v>2019</v>
      </c>
      <c r="B789" t="s">
        <v>57</v>
      </c>
      <c r="C789" t="s">
        <v>20</v>
      </c>
      <c r="D789" s="1">
        <v>44483</v>
      </c>
      <c r="E789" s="1">
        <v>655188</v>
      </c>
      <c r="F789" s="2">
        <v>70805</v>
      </c>
    </row>
    <row r="790" spans="1:6" x14ac:dyDescent="0.25">
      <c r="A790">
        <v>2019</v>
      </c>
      <c r="B790" t="s">
        <v>57</v>
      </c>
      <c r="C790" t="s">
        <v>21</v>
      </c>
      <c r="D790" s="1">
        <v>32903</v>
      </c>
      <c r="E790" s="1">
        <v>383591</v>
      </c>
      <c r="F790" s="2">
        <v>85736</v>
      </c>
    </row>
    <row r="791" spans="1:6" x14ac:dyDescent="0.25">
      <c r="A791">
        <v>2019</v>
      </c>
      <c r="B791" t="s">
        <v>57</v>
      </c>
      <c r="C791" t="s">
        <v>22</v>
      </c>
      <c r="D791" s="1">
        <v>12421</v>
      </c>
      <c r="E791" s="1">
        <v>108490</v>
      </c>
      <c r="F791" s="2">
        <v>43023</v>
      </c>
    </row>
    <row r="792" spans="1:6" x14ac:dyDescent="0.25">
      <c r="A792">
        <v>2019</v>
      </c>
      <c r="B792" t="s">
        <v>57</v>
      </c>
      <c r="C792" t="s">
        <v>23</v>
      </c>
      <c r="D792" s="1">
        <v>34349</v>
      </c>
      <c r="E792" s="1">
        <v>382484</v>
      </c>
      <c r="F792" s="2">
        <v>68700</v>
      </c>
    </row>
    <row r="793" spans="1:6" x14ac:dyDescent="0.25">
      <c r="A793">
        <v>2019</v>
      </c>
      <c r="B793" t="s">
        <v>57</v>
      </c>
      <c r="C793" t="s">
        <v>24</v>
      </c>
      <c r="D793" s="1">
        <v>9482</v>
      </c>
      <c r="E793" s="1">
        <v>43417</v>
      </c>
      <c r="F793" s="2">
        <v>54553</v>
      </c>
    </row>
    <row r="794" spans="1:6" x14ac:dyDescent="0.25">
      <c r="A794">
        <v>2019</v>
      </c>
      <c r="B794" t="s">
        <v>57</v>
      </c>
      <c r="C794" t="s">
        <v>25</v>
      </c>
      <c r="D794" s="1">
        <v>11737</v>
      </c>
      <c r="E794" s="1">
        <v>120560</v>
      </c>
      <c r="F794" s="2">
        <v>60603</v>
      </c>
    </row>
    <row r="795" spans="1:6" x14ac:dyDescent="0.25">
      <c r="A795">
        <v>2019</v>
      </c>
      <c r="B795" t="s">
        <v>57</v>
      </c>
      <c r="C795" t="s">
        <v>26</v>
      </c>
      <c r="D795" s="1">
        <v>20106</v>
      </c>
      <c r="E795" s="1">
        <v>196204</v>
      </c>
      <c r="F795" s="2">
        <v>62008</v>
      </c>
    </row>
    <row r="796" spans="1:6" x14ac:dyDescent="0.25">
      <c r="A796">
        <v>2019</v>
      </c>
      <c r="B796" t="s">
        <v>57</v>
      </c>
      <c r="C796" t="s">
        <v>27</v>
      </c>
      <c r="D796" s="1">
        <v>12808</v>
      </c>
      <c r="E796" s="1">
        <v>83513</v>
      </c>
      <c r="F796" s="2">
        <v>80647</v>
      </c>
    </row>
    <row r="797" spans="1:6" x14ac:dyDescent="0.25">
      <c r="A797">
        <v>2019</v>
      </c>
      <c r="B797" t="s">
        <v>57</v>
      </c>
      <c r="C797" t="s">
        <v>28</v>
      </c>
      <c r="D797" s="1">
        <v>52040</v>
      </c>
      <c r="E797" s="1">
        <v>677810</v>
      </c>
      <c r="F797" s="2">
        <v>94022</v>
      </c>
    </row>
    <row r="798" spans="1:6" x14ac:dyDescent="0.25">
      <c r="A798">
        <v>2019</v>
      </c>
      <c r="B798" t="s">
        <v>57</v>
      </c>
      <c r="C798" t="s">
        <v>29</v>
      </c>
      <c r="D798" s="1">
        <v>11347</v>
      </c>
      <c r="E798" s="1">
        <v>111478</v>
      </c>
      <c r="F798" s="2">
        <v>64156</v>
      </c>
    </row>
    <row r="799" spans="1:6" x14ac:dyDescent="0.25">
      <c r="A799">
        <v>2019</v>
      </c>
      <c r="B799" t="s">
        <v>57</v>
      </c>
      <c r="C799" t="s">
        <v>30</v>
      </c>
      <c r="D799" s="1">
        <v>112890</v>
      </c>
      <c r="E799" s="1">
        <v>1368950</v>
      </c>
      <c r="F799" s="2">
        <v>99615</v>
      </c>
    </row>
    <row r="800" spans="1:6" x14ac:dyDescent="0.25">
      <c r="A800">
        <v>2019</v>
      </c>
      <c r="B800" t="s">
        <v>57</v>
      </c>
      <c r="C800" t="s">
        <v>31</v>
      </c>
      <c r="D800" s="1">
        <v>61321</v>
      </c>
      <c r="E800" s="1">
        <v>649747</v>
      </c>
      <c r="F800" s="2">
        <v>67705</v>
      </c>
    </row>
    <row r="801" spans="1:6" x14ac:dyDescent="0.25">
      <c r="A801">
        <v>2019</v>
      </c>
      <c r="B801" t="s">
        <v>57</v>
      </c>
      <c r="C801" t="s">
        <v>32</v>
      </c>
      <c r="D801" s="1">
        <v>5198</v>
      </c>
      <c r="E801" s="1">
        <v>32856</v>
      </c>
      <c r="F801" s="2">
        <v>63897</v>
      </c>
    </row>
    <row r="802" spans="1:6" x14ac:dyDescent="0.25">
      <c r="A802">
        <v>2019</v>
      </c>
      <c r="B802" t="s">
        <v>57</v>
      </c>
      <c r="C802" t="s">
        <v>33</v>
      </c>
      <c r="D802" s="1">
        <v>54330</v>
      </c>
      <c r="E802" s="1">
        <v>734963</v>
      </c>
      <c r="F802" s="2">
        <v>66752</v>
      </c>
    </row>
    <row r="803" spans="1:6" x14ac:dyDescent="0.25">
      <c r="A803">
        <v>2019</v>
      </c>
      <c r="B803" t="s">
        <v>57</v>
      </c>
      <c r="C803" t="s">
        <v>34</v>
      </c>
      <c r="D803" s="1">
        <v>21148</v>
      </c>
      <c r="E803" s="1">
        <v>194601</v>
      </c>
      <c r="F803" s="2">
        <v>54841</v>
      </c>
    </row>
    <row r="804" spans="1:6" x14ac:dyDescent="0.25">
      <c r="A804">
        <v>2019</v>
      </c>
      <c r="B804" t="s">
        <v>57</v>
      </c>
      <c r="C804" t="s">
        <v>35</v>
      </c>
      <c r="D804" s="1">
        <v>26161</v>
      </c>
      <c r="E804" s="1">
        <v>253667</v>
      </c>
      <c r="F804" s="2">
        <v>73460</v>
      </c>
    </row>
    <row r="805" spans="1:6" x14ac:dyDescent="0.25">
      <c r="A805">
        <v>2019</v>
      </c>
      <c r="B805" t="s">
        <v>57</v>
      </c>
      <c r="C805" t="s">
        <v>36</v>
      </c>
      <c r="D805" s="1">
        <v>64541</v>
      </c>
      <c r="E805" s="1">
        <v>816358</v>
      </c>
      <c r="F805" s="2">
        <v>81681</v>
      </c>
    </row>
    <row r="806" spans="1:6" x14ac:dyDescent="0.25">
      <c r="A806">
        <v>2019</v>
      </c>
      <c r="B806" t="s">
        <v>57</v>
      </c>
      <c r="C806" t="s">
        <v>37</v>
      </c>
      <c r="D806" s="1">
        <v>9043</v>
      </c>
      <c r="E806" s="1">
        <v>68259</v>
      </c>
      <c r="F806" s="2">
        <v>68454</v>
      </c>
    </row>
    <row r="807" spans="1:6" x14ac:dyDescent="0.25">
      <c r="A807">
        <v>2019</v>
      </c>
      <c r="B807" t="s">
        <v>57</v>
      </c>
      <c r="C807" t="s">
        <v>38</v>
      </c>
      <c r="D807" s="1">
        <v>29329</v>
      </c>
      <c r="E807" s="1">
        <v>298404</v>
      </c>
      <c r="F807" s="2">
        <v>52492</v>
      </c>
    </row>
    <row r="808" spans="1:6" x14ac:dyDescent="0.25">
      <c r="A808">
        <v>2019</v>
      </c>
      <c r="B808" t="s">
        <v>57</v>
      </c>
      <c r="C808" t="s">
        <v>39</v>
      </c>
      <c r="D808" s="1">
        <v>5498</v>
      </c>
      <c r="E808" s="1">
        <v>33117</v>
      </c>
      <c r="F808" s="2">
        <v>58619</v>
      </c>
    </row>
    <row r="809" spans="1:6" x14ac:dyDescent="0.25">
      <c r="A809">
        <v>2019</v>
      </c>
      <c r="B809" t="s">
        <v>57</v>
      </c>
      <c r="C809" t="s">
        <v>40</v>
      </c>
      <c r="D809" s="1">
        <v>30774</v>
      </c>
      <c r="E809" s="1">
        <v>425933</v>
      </c>
      <c r="F809" s="2">
        <v>62990</v>
      </c>
    </row>
    <row r="810" spans="1:6" x14ac:dyDescent="0.25">
      <c r="A810">
        <v>2019</v>
      </c>
      <c r="B810" t="s">
        <v>57</v>
      </c>
      <c r="C810" t="s">
        <v>41</v>
      </c>
      <c r="D810" s="1">
        <v>139953</v>
      </c>
      <c r="E810" s="1">
        <v>1794316</v>
      </c>
      <c r="F810" s="2">
        <v>77197</v>
      </c>
    </row>
    <row r="811" spans="1:6" x14ac:dyDescent="0.25">
      <c r="A811">
        <v>2019</v>
      </c>
      <c r="B811" t="s">
        <v>57</v>
      </c>
      <c r="C811" t="s">
        <v>42</v>
      </c>
      <c r="D811" s="1">
        <v>24485</v>
      </c>
      <c r="E811" s="1">
        <v>221851</v>
      </c>
      <c r="F811" s="2">
        <v>64641</v>
      </c>
    </row>
    <row r="812" spans="1:6" x14ac:dyDescent="0.25">
      <c r="A812">
        <v>2019</v>
      </c>
      <c r="B812" t="s">
        <v>57</v>
      </c>
      <c r="C812" t="s">
        <v>43</v>
      </c>
      <c r="D812" s="1">
        <v>5970</v>
      </c>
      <c r="E812" s="1">
        <v>29394</v>
      </c>
      <c r="F812" s="2">
        <v>68986</v>
      </c>
    </row>
    <row r="813" spans="1:6" x14ac:dyDescent="0.25">
      <c r="A813">
        <v>2019</v>
      </c>
      <c r="B813" t="s">
        <v>57</v>
      </c>
      <c r="C813" t="s">
        <v>44</v>
      </c>
      <c r="D813" s="1">
        <v>59342</v>
      </c>
      <c r="E813" s="1">
        <v>762590</v>
      </c>
      <c r="F813" s="2">
        <v>90327</v>
      </c>
    </row>
    <row r="814" spans="1:6" x14ac:dyDescent="0.25">
      <c r="A814">
        <v>2019</v>
      </c>
      <c r="B814" t="s">
        <v>57</v>
      </c>
      <c r="C814" t="s">
        <v>45</v>
      </c>
      <c r="D814" s="1">
        <v>41249</v>
      </c>
      <c r="E814" s="1">
        <v>425615</v>
      </c>
      <c r="F814" s="2">
        <v>85460</v>
      </c>
    </row>
    <row r="815" spans="1:6" x14ac:dyDescent="0.25">
      <c r="A815">
        <v>2019</v>
      </c>
      <c r="B815" t="s">
        <v>57</v>
      </c>
      <c r="C815" t="s">
        <v>46</v>
      </c>
      <c r="D815" s="1">
        <v>8381</v>
      </c>
      <c r="E815" s="1">
        <v>69069</v>
      </c>
      <c r="F815" s="2">
        <v>52180</v>
      </c>
    </row>
    <row r="816" spans="1:6" x14ac:dyDescent="0.25">
      <c r="A816">
        <v>2019</v>
      </c>
      <c r="B816" t="s">
        <v>57</v>
      </c>
      <c r="C816" t="s">
        <v>47</v>
      </c>
      <c r="D816" s="1">
        <v>26927</v>
      </c>
      <c r="E816" s="1">
        <v>326120</v>
      </c>
      <c r="F816" s="2">
        <v>63192</v>
      </c>
    </row>
    <row r="817" spans="1:6" x14ac:dyDescent="0.25">
      <c r="A817">
        <v>2019</v>
      </c>
      <c r="B817" t="s">
        <v>57</v>
      </c>
      <c r="C817" t="s">
        <v>48</v>
      </c>
      <c r="D817" s="1">
        <v>4728</v>
      </c>
      <c r="E817" s="1">
        <v>19196</v>
      </c>
      <c r="F817" s="2">
        <v>56253</v>
      </c>
    </row>
    <row r="818" spans="1:6" x14ac:dyDescent="0.25">
      <c r="A818">
        <v>2019</v>
      </c>
      <c r="B818" t="s">
        <v>58</v>
      </c>
      <c r="C818" t="s">
        <v>1</v>
      </c>
      <c r="D818" s="1">
        <v>13692</v>
      </c>
      <c r="E818" s="1">
        <v>238078</v>
      </c>
      <c r="F818" s="2">
        <v>47785</v>
      </c>
    </row>
    <row r="819" spans="1:6" x14ac:dyDescent="0.25">
      <c r="A819">
        <v>2019</v>
      </c>
      <c r="B819" t="s">
        <v>58</v>
      </c>
      <c r="C819" t="s">
        <v>2</v>
      </c>
      <c r="D819" s="1">
        <v>19924</v>
      </c>
      <c r="E819" s="1">
        <v>457984</v>
      </c>
      <c r="F819" s="2">
        <v>52632</v>
      </c>
    </row>
    <row r="820" spans="1:6" x14ac:dyDescent="0.25">
      <c r="A820">
        <v>2019</v>
      </c>
      <c r="B820" t="s">
        <v>58</v>
      </c>
      <c r="C820" t="s">
        <v>3</v>
      </c>
      <c r="D820" s="1">
        <v>15780</v>
      </c>
      <c r="E820" s="1">
        <v>187607</v>
      </c>
      <c r="F820" s="2">
        <v>43983</v>
      </c>
    </row>
    <row r="821" spans="1:6" x14ac:dyDescent="0.25">
      <c r="A821">
        <v>2019</v>
      </c>
      <c r="B821" t="s">
        <v>58</v>
      </c>
      <c r="C821" t="s">
        <v>4</v>
      </c>
      <c r="D821" s="1">
        <v>639529</v>
      </c>
      <c r="E821" s="1">
        <v>2734574</v>
      </c>
      <c r="F821" s="2">
        <v>53909</v>
      </c>
    </row>
    <row r="822" spans="1:6" x14ac:dyDescent="0.25">
      <c r="A822">
        <v>2019</v>
      </c>
      <c r="B822" t="s">
        <v>58</v>
      </c>
      <c r="C822" t="s">
        <v>5</v>
      </c>
      <c r="D822" s="1">
        <v>21747</v>
      </c>
      <c r="E822" s="1">
        <v>341496</v>
      </c>
      <c r="F822" s="2">
        <v>51600</v>
      </c>
    </row>
    <row r="823" spans="1:6" x14ac:dyDescent="0.25">
      <c r="A823">
        <v>2019</v>
      </c>
      <c r="B823" t="s">
        <v>58</v>
      </c>
      <c r="C823" t="s">
        <v>6</v>
      </c>
      <c r="D823" s="1">
        <v>13478</v>
      </c>
      <c r="E823" s="1">
        <v>330418</v>
      </c>
      <c r="F823" s="2">
        <v>57419</v>
      </c>
    </row>
    <row r="824" spans="1:6" x14ac:dyDescent="0.25">
      <c r="A824">
        <v>2019</v>
      </c>
      <c r="B824" t="s">
        <v>58</v>
      </c>
      <c r="C824" t="s">
        <v>7</v>
      </c>
      <c r="D824" s="1">
        <v>5386</v>
      </c>
      <c r="E824" s="1">
        <v>76932</v>
      </c>
      <c r="F824" s="2">
        <v>55284</v>
      </c>
    </row>
    <row r="825" spans="1:6" x14ac:dyDescent="0.25">
      <c r="A825">
        <v>2019</v>
      </c>
      <c r="B825" t="s">
        <v>58</v>
      </c>
      <c r="C825" t="s">
        <v>8</v>
      </c>
      <c r="D825" s="1">
        <v>76615</v>
      </c>
      <c r="E825" s="1">
        <v>1324281</v>
      </c>
      <c r="F825" s="2">
        <v>52039</v>
      </c>
    </row>
    <row r="826" spans="1:6" x14ac:dyDescent="0.25">
      <c r="A826">
        <v>2019</v>
      </c>
      <c r="B826" t="s">
        <v>58</v>
      </c>
      <c r="C826" t="s">
        <v>9</v>
      </c>
      <c r="D826" s="1">
        <v>29998</v>
      </c>
      <c r="E826" s="1">
        <v>580134</v>
      </c>
      <c r="F826" s="2">
        <v>53810</v>
      </c>
    </row>
    <row r="827" spans="1:6" x14ac:dyDescent="0.25">
      <c r="A827">
        <v>2019</v>
      </c>
      <c r="B827" t="s">
        <v>58</v>
      </c>
      <c r="C827" t="s">
        <v>10</v>
      </c>
      <c r="D827" s="1">
        <v>8163</v>
      </c>
      <c r="E827" s="1">
        <v>105424</v>
      </c>
      <c r="F827" s="2">
        <v>43475</v>
      </c>
    </row>
    <row r="828" spans="1:6" x14ac:dyDescent="0.25">
      <c r="A828">
        <v>2019</v>
      </c>
      <c r="B828" t="s">
        <v>58</v>
      </c>
      <c r="C828" t="s">
        <v>11</v>
      </c>
      <c r="D828" s="1">
        <v>35102</v>
      </c>
      <c r="E828" s="1">
        <v>924699</v>
      </c>
      <c r="F828" s="2">
        <v>52038</v>
      </c>
    </row>
    <row r="829" spans="1:6" x14ac:dyDescent="0.25">
      <c r="A829">
        <v>2019</v>
      </c>
      <c r="B829" t="s">
        <v>58</v>
      </c>
      <c r="C829" t="s">
        <v>12</v>
      </c>
      <c r="D829" s="1">
        <v>16247</v>
      </c>
      <c r="E829" s="1">
        <v>468491</v>
      </c>
      <c r="F829" s="2">
        <v>49107</v>
      </c>
    </row>
    <row r="830" spans="1:6" x14ac:dyDescent="0.25">
      <c r="A830">
        <v>2019</v>
      </c>
      <c r="B830" t="s">
        <v>58</v>
      </c>
      <c r="C830" t="s">
        <v>13</v>
      </c>
      <c r="D830" s="1">
        <v>11966</v>
      </c>
      <c r="E830" s="1">
        <v>219013</v>
      </c>
      <c r="F830" s="2">
        <v>44392</v>
      </c>
    </row>
    <row r="831" spans="1:6" x14ac:dyDescent="0.25">
      <c r="A831">
        <v>2019</v>
      </c>
      <c r="B831" t="s">
        <v>58</v>
      </c>
      <c r="C831" t="s">
        <v>14</v>
      </c>
      <c r="D831" s="1">
        <v>10085</v>
      </c>
      <c r="E831" s="1">
        <v>197874</v>
      </c>
      <c r="F831" s="2">
        <v>43909</v>
      </c>
    </row>
    <row r="832" spans="1:6" x14ac:dyDescent="0.25">
      <c r="A832">
        <v>2019</v>
      </c>
      <c r="B832" t="s">
        <v>58</v>
      </c>
      <c r="C832" t="s">
        <v>15</v>
      </c>
      <c r="D832" s="1">
        <v>18442</v>
      </c>
      <c r="E832" s="1">
        <v>272579</v>
      </c>
      <c r="F832" s="2">
        <v>49141</v>
      </c>
    </row>
    <row r="833" spans="1:6" x14ac:dyDescent="0.25">
      <c r="A833">
        <v>2019</v>
      </c>
      <c r="B833" t="s">
        <v>58</v>
      </c>
      <c r="C833" t="s">
        <v>16</v>
      </c>
      <c r="D833" s="1">
        <v>16110</v>
      </c>
      <c r="E833" s="1">
        <v>305742</v>
      </c>
      <c r="F833" s="2">
        <v>44832</v>
      </c>
    </row>
    <row r="834" spans="1:6" x14ac:dyDescent="0.25">
      <c r="A834">
        <v>2019</v>
      </c>
      <c r="B834" t="s">
        <v>58</v>
      </c>
      <c r="C834" t="s">
        <v>17</v>
      </c>
      <c r="D834" s="1">
        <v>5474</v>
      </c>
      <c r="E834" s="1">
        <v>120085</v>
      </c>
      <c r="F834" s="2">
        <v>49342</v>
      </c>
    </row>
    <row r="835" spans="1:6" x14ac:dyDescent="0.25">
      <c r="A835">
        <v>2019</v>
      </c>
      <c r="B835" t="s">
        <v>58</v>
      </c>
      <c r="C835" t="s">
        <v>18</v>
      </c>
      <c r="D835" s="1">
        <v>21419</v>
      </c>
      <c r="E835" s="1">
        <v>451332</v>
      </c>
      <c r="F835" s="2">
        <v>55476</v>
      </c>
    </row>
    <row r="836" spans="1:6" x14ac:dyDescent="0.25">
      <c r="A836">
        <v>2019</v>
      </c>
      <c r="B836" t="s">
        <v>58</v>
      </c>
      <c r="C836" t="s">
        <v>19</v>
      </c>
      <c r="D836" s="1">
        <v>68761</v>
      </c>
      <c r="E836" s="1">
        <v>790552</v>
      </c>
      <c r="F836" s="2">
        <v>59886</v>
      </c>
    </row>
    <row r="837" spans="1:6" x14ac:dyDescent="0.25">
      <c r="A837">
        <v>2019</v>
      </c>
      <c r="B837" t="s">
        <v>58</v>
      </c>
      <c r="C837" t="s">
        <v>20</v>
      </c>
      <c r="D837" s="1">
        <v>25357</v>
      </c>
      <c r="E837" s="1">
        <v>661203</v>
      </c>
      <c r="F837" s="2">
        <v>50845</v>
      </c>
    </row>
    <row r="838" spans="1:6" x14ac:dyDescent="0.25">
      <c r="A838">
        <v>2019</v>
      </c>
      <c r="B838" t="s">
        <v>58</v>
      </c>
      <c r="C838" t="s">
        <v>21</v>
      </c>
      <c r="D838" s="1">
        <v>20728</v>
      </c>
      <c r="E838" s="1">
        <v>530749</v>
      </c>
      <c r="F838" s="2">
        <v>52656</v>
      </c>
    </row>
    <row r="839" spans="1:6" x14ac:dyDescent="0.25">
      <c r="A839">
        <v>2019</v>
      </c>
      <c r="B839" t="s">
        <v>58</v>
      </c>
      <c r="C839" t="s">
        <v>22</v>
      </c>
      <c r="D839" s="1">
        <v>7557</v>
      </c>
      <c r="E839" s="1">
        <v>146077</v>
      </c>
      <c r="F839" s="2">
        <v>42620</v>
      </c>
    </row>
    <row r="840" spans="1:6" x14ac:dyDescent="0.25">
      <c r="A840">
        <v>2019</v>
      </c>
      <c r="B840" t="s">
        <v>58</v>
      </c>
      <c r="C840" t="s">
        <v>23</v>
      </c>
      <c r="D840" s="1">
        <v>52078</v>
      </c>
      <c r="E840" s="1">
        <v>462462</v>
      </c>
      <c r="F840" s="2">
        <v>47562</v>
      </c>
    </row>
    <row r="841" spans="1:6" x14ac:dyDescent="0.25">
      <c r="A841">
        <v>2019</v>
      </c>
      <c r="B841" t="s">
        <v>58</v>
      </c>
      <c r="C841" t="s">
        <v>24</v>
      </c>
      <c r="D841" s="1">
        <v>4834</v>
      </c>
      <c r="E841" s="1">
        <v>74646</v>
      </c>
      <c r="F841" s="2">
        <v>49258</v>
      </c>
    </row>
    <row r="842" spans="1:6" x14ac:dyDescent="0.25">
      <c r="A842">
        <v>2019</v>
      </c>
      <c r="B842" t="s">
        <v>58</v>
      </c>
      <c r="C842" t="s">
        <v>25</v>
      </c>
      <c r="D842" s="1">
        <v>11559</v>
      </c>
      <c r="E842" s="1">
        <v>139275</v>
      </c>
      <c r="F842" s="2">
        <v>48735</v>
      </c>
    </row>
    <row r="843" spans="1:6" x14ac:dyDescent="0.25">
      <c r="A843">
        <v>2019</v>
      </c>
      <c r="B843" t="s">
        <v>58</v>
      </c>
      <c r="C843" t="s">
        <v>26</v>
      </c>
      <c r="D843" s="1">
        <v>8934</v>
      </c>
      <c r="E843" s="1">
        <v>143417</v>
      </c>
      <c r="F843" s="2">
        <v>54808</v>
      </c>
    </row>
    <row r="844" spans="1:6" x14ac:dyDescent="0.25">
      <c r="A844">
        <v>2019</v>
      </c>
      <c r="B844" t="s">
        <v>58</v>
      </c>
      <c r="C844" t="s">
        <v>27</v>
      </c>
      <c r="D844" s="1">
        <v>4773</v>
      </c>
      <c r="E844" s="1">
        <v>114430</v>
      </c>
      <c r="F844" s="2">
        <v>58363</v>
      </c>
    </row>
    <row r="845" spans="1:6" x14ac:dyDescent="0.25">
      <c r="A845">
        <v>2019</v>
      </c>
      <c r="B845" t="s">
        <v>58</v>
      </c>
      <c r="C845" t="s">
        <v>28</v>
      </c>
      <c r="D845" s="1">
        <v>40687</v>
      </c>
      <c r="E845" s="1">
        <v>670070</v>
      </c>
      <c r="F845" s="2">
        <v>55124</v>
      </c>
    </row>
    <row r="846" spans="1:6" x14ac:dyDescent="0.25">
      <c r="A846">
        <v>2019</v>
      </c>
      <c r="B846" t="s">
        <v>58</v>
      </c>
      <c r="C846" t="s">
        <v>29</v>
      </c>
      <c r="D846" s="1">
        <v>10974</v>
      </c>
      <c r="E846" s="1">
        <v>130181</v>
      </c>
      <c r="F846" s="2">
        <v>42852</v>
      </c>
    </row>
    <row r="847" spans="1:6" x14ac:dyDescent="0.25">
      <c r="A847">
        <v>2019</v>
      </c>
      <c r="B847" t="s">
        <v>58</v>
      </c>
      <c r="C847" t="s">
        <v>30</v>
      </c>
      <c r="D847" s="1">
        <v>67202</v>
      </c>
      <c r="E847" s="1">
        <v>1981493</v>
      </c>
      <c r="F847" s="2">
        <v>54638</v>
      </c>
    </row>
    <row r="848" spans="1:6" x14ac:dyDescent="0.25">
      <c r="A848">
        <v>2019</v>
      </c>
      <c r="B848" t="s">
        <v>58</v>
      </c>
      <c r="C848" t="s">
        <v>31</v>
      </c>
      <c r="D848" s="1">
        <v>28199</v>
      </c>
      <c r="E848" s="1">
        <v>606564</v>
      </c>
      <c r="F848" s="2">
        <v>50123</v>
      </c>
    </row>
    <row r="849" spans="1:6" x14ac:dyDescent="0.25">
      <c r="A849">
        <v>2019</v>
      </c>
      <c r="B849" t="s">
        <v>58</v>
      </c>
      <c r="C849" t="s">
        <v>32</v>
      </c>
      <c r="D849" s="1">
        <v>2581</v>
      </c>
      <c r="E849" s="1">
        <v>65771</v>
      </c>
      <c r="F849" s="2">
        <v>52585</v>
      </c>
    </row>
    <row r="850" spans="1:6" x14ac:dyDescent="0.25">
      <c r="A850">
        <v>2019</v>
      </c>
      <c r="B850" t="s">
        <v>58</v>
      </c>
      <c r="C850" t="s">
        <v>33</v>
      </c>
      <c r="D850" s="1">
        <v>35525</v>
      </c>
      <c r="E850" s="1">
        <v>908891</v>
      </c>
      <c r="F850" s="2">
        <v>47891</v>
      </c>
    </row>
    <row r="851" spans="1:6" x14ac:dyDescent="0.25">
      <c r="A851">
        <v>2019</v>
      </c>
      <c r="B851" t="s">
        <v>58</v>
      </c>
      <c r="C851" t="s">
        <v>34</v>
      </c>
      <c r="D851" s="1">
        <v>13345</v>
      </c>
      <c r="E851" s="1">
        <v>213244</v>
      </c>
      <c r="F851" s="2">
        <v>46841</v>
      </c>
    </row>
    <row r="852" spans="1:6" x14ac:dyDescent="0.25">
      <c r="A852">
        <v>2019</v>
      </c>
      <c r="B852" t="s">
        <v>58</v>
      </c>
      <c r="C852" t="s">
        <v>35</v>
      </c>
      <c r="D852" s="1">
        <v>16113</v>
      </c>
      <c r="E852" s="1">
        <v>295311</v>
      </c>
      <c r="F852" s="2">
        <v>51842</v>
      </c>
    </row>
    <row r="853" spans="1:6" x14ac:dyDescent="0.25">
      <c r="A853">
        <v>2019</v>
      </c>
      <c r="B853" t="s">
        <v>58</v>
      </c>
      <c r="C853" t="s">
        <v>36</v>
      </c>
      <c r="D853" s="1">
        <v>57945</v>
      </c>
      <c r="E853" s="1">
        <v>1230922</v>
      </c>
      <c r="F853" s="2">
        <v>53416</v>
      </c>
    </row>
    <row r="854" spans="1:6" x14ac:dyDescent="0.25">
      <c r="A854">
        <v>2019</v>
      </c>
      <c r="B854" t="s">
        <v>58</v>
      </c>
      <c r="C854" t="s">
        <v>37</v>
      </c>
      <c r="D854" s="1">
        <v>4664</v>
      </c>
      <c r="E854" s="1">
        <v>102395</v>
      </c>
      <c r="F854" s="2">
        <v>50458</v>
      </c>
    </row>
    <row r="855" spans="1:6" x14ac:dyDescent="0.25">
      <c r="A855">
        <v>2019</v>
      </c>
      <c r="B855" t="s">
        <v>58</v>
      </c>
      <c r="C855" t="s">
        <v>38</v>
      </c>
      <c r="D855" s="1">
        <v>12757</v>
      </c>
      <c r="E855" s="1">
        <v>237600</v>
      </c>
      <c r="F855" s="2">
        <v>47296</v>
      </c>
    </row>
    <row r="856" spans="1:6" x14ac:dyDescent="0.25">
      <c r="A856">
        <v>2019</v>
      </c>
      <c r="B856" t="s">
        <v>58</v>
      </c>
      <c r="C856" t="s">
        <v>39</v>
      </c>
      <c r="D856" s="1">
        <v>2904</v>
      </c>
      <c r="E856" s="1">
        <v>68913</v>
      </c>
      <c r="F856" s="2">
        <v>52412</v>
      </c>
    </row>
    <row r="857" spans="1:6" x14ac:dyDescent="0.25">
      <c r="A857">
        <v>2019</v>
      </c>
      <c r="B857" t="s">
        <v>58</v>
      </c>
      <c r="C857" t="s">
        <v>40</v>
      </c>
      <c r="D857" s="1">
        <v>16563</v>
      </c>
      <c r="E857" s="1">
        <v>427328</v>
      </c>
      <c r="F857" s="2">
        <v>53183</v>
      </c>
    </row>
    <row r="858" spans="1:6" x14ac:dyDescent="0.25">
      <c r="A858">
        <v>2019</v>
      </c>
      <c r="B858" t="s">
        <v>58</v>
      </c>
      <c r="C858" t="s">
        <v>41</v>
      </c>
      <c r="D858" s="1">
        <v>94237</v>
      </c>
      <c r="E858" s="1">
        <v>1684606</v>
      </c>
      <c r="F858" s="2">
        <v>49322</v>
      </c>
    </row>
    <row r="859" spans="1:6" x14ac:dyDescent="0.25">
      <c r="A859">
        <v>2019</v>
      </c>
      <c r="B859" t="s">
        <v>58</v>
      </c>
      <c r="C859" t="s">
        <v>42</v>
      </c>
      <c r="D859" s="1">
        <v>12857</v>
      </c>
      <c r="E859" s="1">
        <v>193373</v>
      </c>
      <c r="F859" s="2">
        <v>44983</v>
      </c>
    </row>
    <row r="860" spans="1:6" x14ac:dyDescent="0.25">
      <c r="A860">
        <v>2019</v>
      </c>
      <c r="B860" t="s">
        <v>58</v>
      </c>
      <c r="C860" t="s">
        <v>43</v>
      </c>
      <c r="D860" s="1">
        <v>2503</v>
      </c>
      <c r="E860" s="1">
        <v>62317</v>
      </c>
      <c r="F860" s="2">
        <v>48501</v>
      </c>
    </row>
    <row r="861" spans="1:6" x14ac:dyDescent="0.25">
      <c r="A861">
        <v>2019</v>
      </c>
      <c r="B861" t="s">
        <v>58</v>
      </c>
      <c r="C861" t="s">
        <v>44</v>
      </c>
      <c r="D861" s="1">
        <v>50144</v>
      </c>
      <c r="E861" s="1">
        <v>517645</v>
      </c>
      <c r="F861" s="2">
        <v>50876</v>
      </c>
    </row>
    <row r="862" spans="1:6" x14ac:dyDescent="0.25">
      <c r="A862">
        <v>2019</v>
      </c>
      <c r="B862" t="s">
        <v>58</v>
      </c>
      <c r="C862" t="s">
        <v>45</v>
      </c>
      <c r="D862" s="1">
        <v>64023</v>
      </c>
      <c r="E862" s="1">
        <v>478274</v>
      </c>
      <c r="F862" s="2">
        <v>53267</v>
      </c>
    </row>
    <row r="863" spans="1:6" x14ac:dyDescent="0.25">
      <c r="A863">
        <v>2019</v>
      </c>
      <c r="B863" t="s">
        <v>58</v>
      </c>
      <c r="C863" t="s">
        <v>46</v>
      </c>
      <c r="D863" s="1">
        <v>5755</v>
      </c>
      <c r="E863" s="1">
        <v>125528</v>
      </c>
      <c r="F863" s="2">
        <v>47876</v>
      </c>
    </row>
    <row r="864" spans="1:6" x14ac:dyDescent="0.25">
      <c r="A864">
        <v>2019</v>
      </c>
      <c r="B864" t="s">
        <v>58</v>
      </c>
      <c r="C864" t="s">
        <v>47</v>
      </c>
      <c r="D864" s="1">
        <v>29257</v>
      </c>
      <c r="E864" s="1">
        <v>440255</v>
      </c>
      <c r="F864" s="2">
        <v>50951</v>
      </c>
    </row>
    <row r="865" spans="1:6" x14ac:dyDescent="0.25">
      <c r="A865">
        <v>2019</v>
      </c>
      <c r="B865" t="s">
        <v>58</v>
      </c>
      <c r="C865" t="s">
        <v>48</v>
      </c>
      <c r="D865" s="1">
        <v>3384</v>
      </c>
      <c r="E865" s="1">
        <v>27323</v>
      </c>
      <c r="F865" s="2">
        <v>44083</v>
      </c>
    </row>
    <row r="866" spans="1:6" x14ac:dyDescent="0.25">
      <c r="A866">
        <v>2019</v>
      </c>
      <c r="B866" t="s">
        <v>59</v>
      </c>
      <c r="C866" t="s">
        <v>1</v>
      </c>
      <c r="D866" s="1">
        <v>11180</v>
      </c>
      <c r="E866" s="1">
        <v>208446</v>
      </c>
      <c r="F866" s="2">
        <v>17618</v>
      </c>
    </row>
    <row r="867" spans="1:6" x14ac:dyDescent="0.25">
      <c r="A867">
        <v>2019</v>
      </c>
      <c r="B867" t="s">
        <v>59</v>
      </c>
      <c r="C867" t="s">
        <v>2</v>
      </c>
      <c r="D867" s="1">
        <v>14256</v>
      </c>
      <c r="E867" s="1">
        <v>331295</v>
      </c>
      <c r="F867" s="2">
        <v>25557</v>
      </c>
    </row>
    <row r="868" spans="1:6" x14ac:dyDescent="0.25">
      <c r="A868">
        <v>2019</v>
      </c>
      <c r="B868" t="s">
        <v>59</v>
      </c>
      <c r="C868" t="s">
        <v>3</v>
      </c>
      <c r="D868" s="1">
        <v>7315</v>
      </c>
      <c r="E868" s="1">
        <v>120644</v>
      </c>
      <c r="F868" s="2">
        <v>17299</v>
      </c>
    </row>
    <row r="869" spans="1:6" x14ac:dyDescent="0.25">
      <c r="A869">
        <v>2019</v>
      </c>
      <c r="B869" t="s">
        <v>59</v>
      </c>
      <c r="C869" t="s">
        <v>4</v>
      </c>
      <c r="D869" s="1">
        <v>116191</v>
      </c>
      <c r="E869" s="1">
        <v>2034920</v>
      </c>
      <c r="F869" s="2">
        <v>32379</v>
      </c>
    </row>
    <row r="870" spans="1:6" x14ac:dyDescent="0.25">
      <c r="A870">
        <v>2019</v>
      </c>
      <c r="B870" t="s">
        <v>59</v>
      </c>
      <c r="C870" t="s">
        <v>5</v>
      </c>
      <c r="D870" s="1">
        <v>17317</v>
      </c>
      <c r="E870" s="1">
        <v>344935</v>
      </c>
      <c r="F870" s="2">
        <v>27131</v>
      </c>
    </row>
    <row r="871" spans="1:6" x14ac:dyDescent="0.25">
      <c r="A871">
        <v>2019</v>
      </c>
      <c r="B871" t="s">
        <v>59</v>
      </c>
      <c r="C871" t="s">
        <v>6</v>
      </c>
      <c r="D871" s="1">
        <v>10917</v>
      </c>
      <c r="E871" s="1">
        <v>157574</v>
      </c>
      <c r="F871" s="2">
        <v>24451</v>
      </c>
    </row>
    <row r="872" spans="1:6" x14ac:dyDescent="0.25">
      <c r="A872">
        <v>2019</v>
      </c>
      <c r="B872" t="s">
        <v>59</v>
      </c>
      <c r="C872" t="s">
        <v>7</v>
      </c>
      <c r="D872" s="1">
        <v>2710</v>
      </c>
      <c r="E872" s="1">
        <v>53038</v>
      </c>
      <c r="F872" s="2">
        <v>21264</v>
      </c>
    </row>
    <row r="873" spans="1:6" x14ac:dyDescent="0.25">
      <c r="A873">
        <v>2019</v>
      </c>
      <c r="B873" t="s">
        <v>59</v>
      </c>
      <c r="C873" t="s">
        <v>8</v>
      </c>
      <c r="D873" s="1">
        <v>58596</v>
      </c>
      <c r="E873" s="1">
        <v>1257201</v>
      </c>
      <c r="F873" s="2">
        <v>26675</v>
      </c>
    </row>
    <row r="874" spans="1:6" x14ac:dyDescent="0.25">
      <c r="A874">
        <v>2019</v>
      </c>
      <c r="B874" t="s">
        <v>59</v>
      </c>
      <c r="C874" t="s">
        <v>9</v>
      </c>
      <c r="D874" s="1">
        <v>25254</v>
      </c>
      <c r="E874" s="1">
        <v>498529</v>
      </c>
      <c r="F874" s="2">
        <v>21342</v>
      </c>
    </row>
    <row r="875" spans="1:6" x14ac:dyDescent="0.25">
      <c r="A875">
        <v>2019</v>
      </c>
      <c r="B875" t="s">
        <v>59</v>
      </c>
      <c r="C875" t="s">
        <v>10</v>
      </c>
      <c r="D875" s="1">
        <v>5038</v>
      </c>
      <c r="E875" s="1">
        <v>82521</v>
      </c>
      <c r="F875" s="2">
        <v>17770</v>
      </c>
    </row>
    <row r="876" spans="1:6" x14ac:dyDescent="0.25">
      <c r="A876">
        <v>2019</v>
      </c>
      <c r="B876" t="s">
        <v>59</v>
      </c>
      <c r="C876" t="s">
        <v>11</v>
      </c>
      <c r="D876" s="1">
        <v>33183</v>
      </c>
      <c r="E876" s="1">
        <v>622987</v>
      </c>
      <c r="F876" s="2">
        <v>24703</v>
      </c>
    </row>
    <row r="877" spans="1:6" x14ac:dyDescent="0.25">
      <c r="A877">
        <v>2019</v>
      </c>
      <c r="B877" t="s">
        <v>59</v>
      </c>
      <c r="C877" t="s">
        <v>12</v>
      </c>
      <c r="D877" s="1">
        <v>15776</v>
      </c>
      <c r="E877" s="1">
        <v>313889</v>
      </c>
      <c r="F877" s="2">
        <v>19660</v>
      </c>
    </row>
    <row r="878" spans="1:6" x14ac:dyDescent="0.25">
      <c r="A878">
        <v>2019</v>
      </c>
      <c r="B878" t="s">
        <v>59</v>
      </c>
      <c r="C878" t="s">
        <v>13</v>
      </c>
      <c r="D878" s="1">
        <v>8796</v>
      </c>
      <c r="E878" s="1">
        <v>144265</v>
      </c>
      <c r="F878" s="2">
        <v>17261</v>
      </c>
    </row>
    <row r="879" spans="1:6" x14ac:dyDescent="0.25">
      <c r="A879">
        <v>2019</v>
      </c>
      <c r="B879" t="s">
        <v>59</v>
      </c>
      <c r="C879" t="s">
        <v>14</v>
      </c>
      <c r="D879" s="1">
        <v>6871</v>
      </c>
      <c r="E879" s="1">
        <v>130101</v>
      </c>
      <c r="F879" s="2">
        <v>17333</v>
      </c>
    </row>
    <row r="880" spans="1:6" x14ac:dyDescent="0.25">
      <c r="A880">
        <v>2019</v>
      </c>
      <c r="B880" t="s">
        <v>59</v>
      </c>
      <c r="C880" t="s">
        <v>15</v>
      </c>
      <c r="D880" s="1">
        <v>10118</v>
      </c>
      <c r="E880" s="1">
        <v>201748</v>
      </c>
      <c r="F880" s="2">
        <v>18350</v>
      </c>
    </row>
    <row r="881" spans="1:6" x14ac:dyDescent="0.25">
      <c r="A881">
        <v>2019</v>
      </c>
      <c r="B881" t="s">
        <v>59</v>
      </c>
      <c r="C881" t="s">
        <v>16</v>
      </c>
      <c r="D881" s="1">
        <v>12912</v>
      </c>
      <c r="E881" s="1">
        <v>237469</v>
      </c>
      <c r="F881" s="2">
        <v>21789</v>
      </c>
    </row>
    <row r="882" spans="1:6" x14ac:dyDescent="0.25">
      <c r="A882">
        <v>2019</v>
      </c>
      <c r="B882" t="s">
        <v>59</v>
      </c>
      <c r="C882" t="s">
        <v>17</v>
      </c>
      <c r="D882" s="1">
        <v>5132</v>
      </c>
      <c r="E882" s="1">
        <v>69501</v>
      </c>
      <c r="F882" s="2">
        <v>23169</v>
      </c>
    </row>
    <row r="883" spans="1:6" x14ac:dyDescent="0.25">
      <c r="A883">
        <v>2019</v>
      </c>
      <c r="B883" t="s">
        <v>59</v>
      </c>
      <c r="C883" t="s">
        <v>18</v>
      </c>
      <c r="D883" s="1">
        <v>15043</v>
      </c>
      <c r="E883" s="1">
        <v>282746</v>
      </c>
      <c r="F883" s="2">
        <v>24758</v>
      </c>
    </row>
    <row r="884" spans="1:6" x14ac:dyDescent="0.25">
      <c r="A884">
        <v>2019</v>
      </c>
      <c r="B884" t="s">
        <v>59</v>
      </c>
      <c r="C884" t="s">
        <v>19</v>
      </c>
      <c r="D884" s="1">
        <v>20740</v>
      </c>
      <c r="E884" s="1">
        <v>379863</v>
      </c>
      <c r="F884" s="2">
        <v>29500</v>
      </c>
    </row>
    <row r="885" spans="1:6" x14ac:dyDescent="0.25">
      <c r="A885">
        <v>2019</v>
      </c>
      <c r="B885" t="s">
        <v>59</v>
      </c>
      <c r="C885" t="s">
        <v>20</v>
      </c>
      <c r="D885" s="1">
        <v>23113</v>
      </c>
      <c r="E885" s="1">
        <v>434299</v>
      </c>
      <c r="F885" s="2">
        <v>21121</v>
      </c>
    </row>
    <row r="886" spans="1:6" x14ac:dyDescent="0.25">
      <c r="A886">
        <v>2019</v>
      </c>
      <c r="B886" t="s">
        <v>59</v>
      </c>
      <c r="C886" t="s">
        <v>21</v>
      </c>
      <c r="D886" s="1">
        <v>15325</v>
      </c>
      <c r="E886" s="1">
        <v>275608</v>
      </c>
      <c r="F886" s="2">
        <v>23261</v>
      </c>
    </row>
    <row r="887" spans="1:6" x14ac:dyDescent="0.25">
      <c r="A887">
        <v>2019</v>
      </c>
      <c r="B887" t="s">
        <v>59</v>
      </c>
      <c r="C887" t="s">
        <v>22</v>
      </c>
      <c r="D887" s="1">
        <v>6514</v>
      </c>
      <c r="E887" s="1">
        <v>136282</v>
      </c>
      <c r="F887" s="2">
        <v>17817</v>
      </c>
    </row>
    <row r="888" spans="1:6" x14ac:dyDescent="0.25">
      <c r="A888">
        <v>2019</v>
      </c>
      <c r="B888" t="s">
        <v>59</v>
      </c>
      <c r="C888" t="s">
        <v>23</v>
      </c>
      <c r="D888" s="1">
        <v>15195</v>
      </c>
      <c r="E888" s="1">
        <v>308646</v>
      </c>
      <c r="F888" s="2">
        <v>21614</v>
      </c>
    </row>
    <row r="889" spans="1:6" x14ac:dyDescent="0.25">
      <c r="A889">
        <v>2019</v>
      </c>
      <c r="B889" t="s">
        <v>59</v>
      </c>
      <c r="C889" t="s">
        <v>24</v>
      </c>
      <c r="D889" s="1">
        <v>5052</v>
      </c>
      <c r="E889" s="1">
        <v>67008</v>
      </c>
      <c r="F889" s="2">
        <v>19955</v>
      </c>
    </row>
    <row r="890" spans="1:6" x14ac:dyDescent="0.25">
      <c r="A890">
        <v>2019</v>
      </c>
      <c r="B890" t="s">
        <v>59</v>
      </c>
      <c r="C890" t="s">
        <v>25</v>
      </c>
      <c r="D890" s="1">
        <v>5609</v>
      </c>
      <c r="E890" s="1">
        <v>93856</v>
      </c>
      <c r="F890" s="2">
        <v>17213</v>
      </c>
    </row>
    <row r="891" spans="1:6" x14ac:dyDescent="0.25">
      <c r="A891">
        <v>2019</v>
      </c>
      <c r="B891" t="s">
        <v>59</v>
      </c>
      <c r="C891" t="s">
        <v>26</v>
      </c>
      <c r="D891" s="1">
        <v>8716</v>
      </c>
      <c r="E891" s="1">
        <v>355178</v>
      </c>
      <c r="F891" s="2">
        <v>34432</v>
      </c>
    </row>
    <row r="892" spans="1:6" x14ac:dyDescent="0.25">
      <c r="A892">
        <v>2019</v>
      </c>
      <c r="B892" t="s">
        <v>59</v>
      </c>
      <c r="C892" t="s">
        <v>27</v>
      </c>
      <c r="D892" s="1">
        <v>4675</v>
      </c>
      <c r="E892" s="1">
        <v>73214</v>
      </c>
      <c r="F892" s="2">
        <v>22783</v>
      </c>
    </row>
    <row r="893" spans="1:6" x14ac:dyDescent="0.25">
      <c r="A893">
        <v>2019</v>
      </c>
      <c r="B893" t="s">
        <v>59</v>
      </c>
      <c r="C893" t="s">
        <v>28</v>
      </c>
      <c r="D893" s="1">
        <v>24526</v>
      </c>
      <c r="E893" s="1">
        <v>391519</v>
      </c>
      <c r="F893" s="2">
        <v>26347</v>
      </c>
    </row>
    <row r="894" spans="1:6" x14ac:dyDescent="0.25">
      <c r="A894">
        <v>2019</v>
      </c>
      <c r="B894" t="s">
        <v>59</v>
      </c>
      <c r="C894" t="s">
        <v>29</v>
      </c>
      <c r="D894" s="1">
        <v>5277</v>
      </c>
      <c r="E894" s="1">
        <v>99656</v>
      </c>
      <c r="F894" s="2">
        <v>19571</v>
      </c>
    </row>
    <row r="895" spans="1:6" x14ac:dyDescent="0.25">
      <c r="A895">
        <v>2019</v>
      </c>
      <c r="B895" t="s">
        <v>59</v>
      </c>
      <c r="C895" t="s">
        <v>30</v>
      </c>
      <c r="D895" s="1">
        <v>65868</v>
      </c>
      <c r="E895" s="1">
        <v>957897</v>
      </c>
      <c r="F895" s="2">
        <v>35828</v>
      </c>
    </row>
    <row r="896" spans="1:6" x14ac:dyDescent="0.25">
      <c r="A896">
        <v>2019</v>
      </c>
      <c r="B896" t="s">
        <v>59</v>
      </c>
      <c r="C896" t="s">
        <v>31</v>
      </c>
      <c r="D896" s="1">
        <v>26474</v>
      </c>
      <c r="E896" s="1">
        <v>515152</v>
      </c>
      <c r="F896" s="2">
        <v>20460</v>
      </c>
    </row>
    <row r="897" spans="1:6" x14ac:dyDescent="0.25">
      <c r="A897">
        <v>2019</v>
      </c>
      <c r="B897" t="s">
        <v>59</v>
      </c>
      <c r="C897" t="s">
        <v>32</v>
      </c>
      <c r="D897" s="1">
        <v>2610</v>
      </c>
      <c r="E897" s="1">
        <v>40423</v>
      </c>
      <c r="F897" s="2">
        <v>18573</v>
      </c>
    </row>
    <row r="898" spans="1:6" x14ac:dyDescent="0.25">
      <c r="A898">
        <v>2019</v>
      </c>
      <c r="B898" t="s">
        <v>59</v>
      </c>
      <c r="C898" t="s">
        <v>33</v>
      </c>
      <c r="D898" s="1">
        <v>29035</v>
      </c>
      <c r="E898" s="1">
        <v>570254</v>
      </c>
      <c r="F898" s="2">
        <v>20197</v>
      </c>
    </row>
    <row r="899" spans="1:6" x14ac:dyDescent="0.25">
      <c r="A899">
        <v>2019</v>
      </c>
      <c r="B899" t="s">
        <v>59</v>
      </c>
      <c r="C899" t="s">
        <v>34</v>
      </c>
      <c r="D899" s="1">
        <v>9209</v>
      </c>
      <c r="E899" s="1">
        <v>174213</v>
      </c>
      <c r="F899" s="2">
        <v>18600</v>
      </c>
    </row>
    <row r="900" spans="1:6" x14ac:dyDescent="0.25">
      <c r="A900">
        <v>2019</v>
      </c>
      <c r="B900" t="s">
        <v>59</v>
      </c>
      <c r="C900" t="s">
        <v>35</v>
      </c>
      <c r="D900" s="1">
        <v>14116</v>
      </c>
      <c r="E900" s="1">
        <v>213454</v>
      </c>
      <c r="F900" s="2">
        <v>23818</v>
      </c>
    </row>
    <row r="901" spans="1:6" x14ac:dyDescent="0.25">
      <c r="A901">
        <v>2019</v>
      </c>
      <c r="B901" t="s">
        <v>59</v>
      </c>
      <c r="C901" t="s">
        <v>36</v>
      </c>
      <c r="D901" s="1">
        <v>33729</v>
      </c>
      <c r="E901" s="1">
        <v>577911</v>
      </c>
      <c r="F901" s="2">
        <v>22011</v>
      </c>
    </row>
    <row r="902" spans="1:6" x14ac:dyDescent="0.25">
      <c r="A902">
        <v>2019</v>
      </c>
      <c r="B902" t="s">
        <v>59</v>
      </c>
      <c r="C902" t="s">
        <v>37</v>
      </c>
      <c r="D902" s="1">
        <v>3873</v>
      </c>
      <c r="E902" s="1">
        <v>60008</v>
      </c>
      <c r="F902" s="2">
        <v>23680</v>
      </c>
    </row>
    <row r="903" spans="1:6" x14ac:dyDescent="0.25">
      <c r="A903">
        <v>2019</v>
      </c>
      <c r="B903" t="s">
        <v>59</v>
      </c>
      <c r="C903" t="s">
        <v>38</v>
      </c>
      <c r="D903" s="1">
        <v>13400</v>
      </c>
      <c r="E903" s="1">
        <v>270473</v>
      </c>
      <c r="F903" s="2">
        <v>18816</v>
      </c>
    </row>
    <row r="904" spans="1:6" x14ac:dyDescent="0.25">
      <c r="A904">
        <v>2019</v>
      </c>
      <c r="B904" t="s">
        <v>59</v>
      </c>
      <c r="C904" t="s">
        <v>39</v>
      </c>
      <c r="D904" s="1">
        <v>3191</v>
      </c>
      <c r="E904" s="1">
        <v>47413</v>
      </c>
      <c r="F904" s="2">
        <v>17519</v>
      </c>
    </row>
    <row r="905" spans="1:6" x14ac:dyDescent="0.25">
      <c r="A905">
        <v>2019</v>
      </c>
      <c r="B905" t="s">
        <v>59</v>
      </c>
      <c r="C905" t="s">
        <v>40</v>
      </c>
      <c r="D905" s="1">
        <v>16924</v>
      </c>
      <c r="E905" s="1">
        <v>347181</v>
      </c>
      <c r="F905" s="2">
        <v>23878</v>
      </c>
    </row>
    <row r="906" spans="1:6" x14ac:dyDescent="0.25">
      <c r="A906">
        <v>2019</v>
      </c>
      <c r="B906" t="s">
        <v>59</v>
      </c>
      <c r="C906" t="s">
        <v>41</v>
      </c>
      <c r="D906" s="1">
        <v>65057</v>
      </c>
      <c r="E906" s="1">
        <v>1394036</v>
      </c>
      <c r="F906" s="2">
        <v>22762</v>
      </c>
    </row>
    <row r="907" spans="1:6" x14ac:dyDescent="0.25">
      <c r="A907">
        <v>2019</v>
      </c>
      <c r="B907" t="s">
        <v>59</v>
      </c>
      <c r="C907" t="s">
        <v>42</v>
      </c>
      <c r="D907" s="1">
        <v>7570</v>
      </c>
      <c r="E907" s="1">
        <v>153412</v>
      </c>
      <c r="F907" s="2">
        <v>20955</v>
      </c>
    </row>
    <row r="908" spans="1:6" x14ac:dyDescent="0.25">
      <c r="A908">
        <v>2019</v>
      </c>
      <c r="B908" t="s">
        <v>59</v>
      </c>
      <c r="C908" t="s">
        <v>43</v>
      </c>
      <c r="D908" s="1">
        <v>2268</v>
      </c>
      <c r="E908" s="1">
        <v>37208</v>
      </c>
      <c r="F908" s="2">
        <v>23863</v>
      </c>
    </row>
    <row r="909" spans="1:6" x14ac:dyDescent="0.25">
      <c r="A909">
        <v>2019</v>
      </c>
      <c r="B909" t="s">
        <v>59</v>
      </c>
      <c r="C909" t="s">
        <v>44</v>
      </c>
      <c r="D909" s="1">
        <v>20743</v>
      </c>
      <c r="E909" s="1">
        <v>408354</v>
      </c>
      <c r="F909" s="2">
        <v>21582</v>
      </c>
    </row>
    <row r="910" spans="1:6" x14ac:dyDescent="0.25">
      <c r="A910">
        <v>2019</v>
      </c>
      <c r="B910" t="s">
        <v>59</v>
      </c>
      <c r="C910" t="s">
        <v>45</v>
      </c>
      <c r="D910" s="1">
        <v>20637</v>
      </c>
      <c r="E910" s="1">
        <v>341265</v>
      </c>
      <c r="F910" s="2">
        <v>26566</v>
      </c>
    </row>
    <row r="911" spans="1:6" x14ac:dyDescent="0.25">
      <c r="A911">
        <v>2019</v>
      </c>
      <c r="B911" t="s">
        <v>59</v>
      </c>
      <c r="C911" t="s">
        <v>46</v>
      </c>
      <c r="D911" s="1">
        <v>4658</v>
      </c>
      <c r="E911" s="1">
        <v>75027</v>
      </c>
      <c r="F911" s="2">
        <v>18256</v>
      </c>
    </row>
    <row r="912" spans="1:6" x14ac:dyDescent="0.25">
      <c r="A912">
        <v>2019</v>
      </c>
      <c r="B912" t="s">
        <v>59</v>
      </c>
      <c r="C912" t="s">
        <v>47</v>
      </c>
      <c r="D912" s="1">
        <v>17015</v>
      </c>
      <c r="E912" s="1">
        <v>285279</v>
      </c>
      <c r="F912" s="2">
        <v>18758</v>
      </c>
    </row>
    <row r="913" spans="1:6" x14ac:dyDescent="0.25">
      <c r="A913">
        <v>2019</v>
      </c>
      <c r="B913" t="s">
        <v>59</v>
      </c>
      <c r="C913" t="s">
        <v>48</v>
      </c>
      <c r="D913" s="1">
        <v>2398</v>
      </c>
      <c r="E913" s="1">
        <v>37041</v>
      </c>
      <c r="F913" s="2">
        <v>21994</v>
      </c>
    </row>
    <row r="914" spans="1:6" x14ac:dyDescent="0.25">
      <c r="A914">
        <v>2019</v>
      </c>
      <c r="B914" t="s">
        <v>60</v>
      </c>
      <c r="C914" t="s">
        <v>1</v>
      </c>
      <c r="D914" s="1">
        <v>10189</v>
      </c>
      <c r="E914" s="1">
        <v>46816</v>
      </c>
      <c r="F914" s="2">
        <v>38607</v>
      </c>
    </row>
    <row r="915" spans="1:6" x14ac:dyDescent="0.25">
      <c r="A915">
        <v>2019</v>
      </c>
      <c r="B915" t="s">
        <v>60</v>
      </c>
      <c r="C915" t="s">
        <v>2</v>
      </c>
      <c r="D915" s="1">
        <v>10674</v>
      </c>
      <c r="E915" s="1">
        <v>75782</v>
      </c>
      <c r="F915" s="2">
        <v>39965</v>
      </c>
    </row>
    <row r="916" spans="1:6" x14ac:dyDescent="0.25">
      <c r="A916">
        <v>2019</v>
      </c>
      <c r="B916" t="s">
        <v>60</v>
      </c>
      <c r="C916" t="s">
        <v>3</v>
      </c>
      <c r="D916" s="1">
        <v>5359</v>
      </c>
      <c r="E916" s="1">
        <v>25279</v>
      </c>
      <c r="F916" s="2">
        <v>36115</v>
      </c>
    </row>
    <row r="917" spans="1:6" x14ac:dyDescent="0.25">
      <c r="A917">
        <v>2019</v>
      </c>
      <c r="B917" t="s">
        <v>60</v>
      </c>
      <c r="C917" t="s">
        <v>4</v>
      </c>
      <c r="D917" s="1">
        <v>97442</v>
      </c>
      <c r="E917" s="1">
        <v>547972</v>
      </c>
      <c r="F917" s="2">
        <v>42293</v>
      </c>
    </row>
    <row r="918" spans="1:6" x14ac:dyDescent="0.25">
      <c r="A918">
        <v>2019</v>
      </c>
      <c r="B918" t="s">
        <v>60</v>
      </c>
      <c r="C918" t="s">
        <v>5</v>
      </c>
      <c r="D918" s="1">
        <v>17008</v>
      </c>
      <c r="E918" s="1">
        <v>84571</v>
      </c>
      <c r="F918" s="2">
        <v>42381</v>
      </c>
    </row>
    <row r="919" spans="1:6" x14ac:dyDescent="0.25">
      <c r="A919">
        <v>2019</v>
      </c>
      <c r="B919" t="s">
        <v>60</v>
      </c>
      <c r="C919" t="s">
        <v>6</v>
      </c>
      <c r="D919" s="1">
        <v>18146</v>
      </c>
      <c r="E919" s="1">
        <v>66497</v>
      </c>
      <c r="F919" s="2">
        <v>34861</v>
      </c>
    </row>
    <row r="920" spans="1:6" x14ac:dyDescent="0.25">
      <c r="A920">
        <v>2019</v>
      </c>
      <c r="B920" t="s">
        <v>60</v>
      </c>
      <c r="C920" t="s">
        <v>7</v>
      </c>
      <c r="D920" s="1">
        <v>2052</v>
      </c>
      <c r="E920" s="1">
        <v>12125</v>
      </c>
      <c r="F920" s="2">
        <v>35636</v>
      </c>
    </row>
    <row r="921" spans="1:6" x14ac:dyDescent="0.25">
      <c r="A921">
        <v>2019</v>
      </c>
      <c r="B921" t="s">
        <v>60</v>
      </c>
      <c r="C921" t="s">
        <v>8</v>
      </c>
      <c r="D921" s="1">
        <v>56765</v>
      </c>
      <c r="E921" s="1">
        <v>281975</v>
      </c>
      <c r="F921" s="2">
        <v>37969</v>
      </c>
    </row>
    <row r="922" spans="1:6" x14ac:dyDescent="0.25">
      <c r="A922">
        <v>2019</v>
      </c>
      <c r="B922" t="s">
        <v>60</v>
      </c>
      <c r="C922" t="s">
        <v>9</v>
      </c>
      <c r="D922" s="1">
        <v>18227</v>
      </c>
      <c r="E922" s="1">
        <v>111902</v>
      </c>
      <c r="F922" s="2">
        <v>37971</v>
      </c>
    </row>
    <row r="923" spans="1:6" x14ac:dyDescent="0.25">
      <c r="A923">
        <v>2019</v>
      </c>
      <c r="B923" t="s">
        <v>60</v>
      </c>
      <c r="C923" t="s">
        <v>10</v>
      </c>
      <c r="D923" s="1">
        <v>3845</v>
      </c>
      <c r="E923" s="1">
        <v>19414</v>
      </c>
      <c r="F923" s="2">
        <v>32615</v>
      </c>
    </row>
    <row r="924" spans="1:6" x14ac:dyDescent="0.25">
      <c r="A924">
        <v>2019</v>
      </c>
      <c r="B924" t="s">
        <v>60</v>
      </c>
      <c r="C924" t="s">
        <v>11</v>
      </c>
      <c r="D924" s="1">
        <v>39884</v>
      </c>
      <c r="E924" s="1">
        <v>209967</v>
      </c>
      <c r="F924" s="2">
        <v>43714</v>
      </c>
    </row>
    <row r="925" spans="1:6" x14ac:dyDescent="0.25">
      <c r="A925">
        <v>2019</v>
      </c>
      <c r="B925" t="s">
        <v>60</v>
      </c>
      <c r="C925" t="s">
        <v>12</v>
      </c>
      <c r="D925" s="1">
        <v>12916</v>
      </c>
      <c r="E925" s="1">
        <v>89273</v>
      </c>
      <c r="F925" s="2">
        <v>33759</v>
      </c>
    </row>
    <row r="926" spans="1:6" x14ac:dyDescent="0.25">
      <c r="A926">
        <v>2019</v>
      </c>
      <c r="B926" t="s">
        <v>60</v>
      </c>
      <c r="C926" t="s">
        <v>13</v>
      </c>
      <c r="D926" s="1">
        <v>8547</v>
      </c>
      <c r="E926" s="1">
        <v>42519</v>
      </c>
      <c r="F926" s="2">
        <v>36534</v>
      </c>
    </row>
    <row r="927" spans="1:6" x14ac:dyDescent="0.25">
      <c r="A927">
        <v>2019</v>
      </c>
      <c r="B927" t="s">
        <v>60</v>
      </c>
      <c r="C927" t="s">
        <v>14</v>
      </c>
      <c r="D927" s="1">
        <v>5938</v>
      </c>
      <c r="E927" s="1">
        <v>34833</v>
      </c>
      <c r="F927" s="2">
        <v>35624</v>
      </c>
    </row>
    <row r="928" spans="1:6" x14ac:dyDescent="0.25">
      <c r="A928">
        <v>2019</v>
      </c>
      <c r="B928" t="s">
        <v>60</v>
      </c>
      <c r="C928" t="s">
        <v>15</v>
      </c>
      <c r="D928" s="1">
        <v>10404</v>
      </c>
      <c r="E928" s="1">
        <v>46571</v>
      </c>
      <c r="F928" s="2">
        <v>34846</v>
      </c>
    </row>
    <row r="929" spans="1:6" x14ac:dyDescent="0.25">
      <c r="A929">
        <v>2019</v>
      </c>
      <c r="B929" t="s">
        <v>60</v>
      </c>
      <c r="C929" t="s">
        <v>16</v>
      </c>
      <c r="D929" s="1">
        <v>9280</v>
      </c>
      <c r="E929" s="1">
        <v>46391</v>
      </c>
      <c r="F929" s="2">
        <v>38963</v>
      </c>
    </row>
    <row r="930" spans="1:6" x14ac:dyDescent="0.25">
      <c r="A930">
        <v>2019</v>
      </c>
      <c r="B930" t="s">
        <v>60</v>
      </c>
      <c r="C930" t="s">
        <v>17</v>
      </c>
      <c r="D930" s="1">
        <v>3777</v>
      </c>
      <c r="E930" s="1">
        <v>17863</v>
      </c>
      <c r="F930" s="2">
        <v>35322</v>
      </c>
    </row>
    <row r="931" spans="1:6" x14ac:dyDescent="0.25">
      <c r="A931">
        <v>2019</v>
      </c>
      <c r="B931" t="s">
        <v>60</v>
      </c>
      <c r="C931" t="s">
        <v>18</v>
      </c>
      <c r="D931" s="1">
        <v>19358</v>
      </c>
      <c r="E931" s="1">
        <v>91545</v>
      </c>
      <c r="F931" s="2">
        <v>44150</v>
      </c>
    </row>
    <row r="932" spans="1:6" x14ac:dyDescent="0.25">
      <c r="A932">
        <v>2019</v>
      </c>
      <c r="B932" t="s">
        <v>60</v>
      </c>
      <c r="C932" t="s">
        <v>19</v>
      </c>
      <c r="D932" s="1">
        <v>22046</v>
      </c>
      <c r="E932" s="1">
        <v>121404</v>
      </c>
      <c r="F932" s="2">
        <v>40421</v>
      </c>
    </row>
    <row r="933" spans="1:6" x14ac:dyDescent="0.25">
      <c r="A933">
        <v>2019</v>
      </c>
      <c r="B933" t="s">
        <v>60</v>
      </c>
      <c r="C933" t="s">
        <v>20</v>
      </c>
      <c r="D933" s="1">
        <v>32480</v>
      </c>
      <c r="E933" s="1">
        <v>140352</v>
      </c>
      <c r="F933" s="2">
        <v>34330</v>
      </c>
    </row>
    <row r="934" spans="1:6" x14ac:dyDescent="0.25">
      <c r="A934">
        <v>2019</v>
      </c>
      <c r="B934" t="s">
        <v>60</v>
      </c>
      <c r="C934" t="s">
        <v>21</v>
      </c>
      <c r="D934" s="1">
        <v>17266</v>
      </c>
      <c r="E934" s="1">
        <v>91238</v>
      </c>
      <c r="F934" s="2">
        <v>35478</v>
      </c>
    </row>
    <row r="935" spans="1:6" x14ac:dyDescent="0.25">
      <c r="A935">
        <v>2019</v>
      </c>
      <c r="B935" t="s">
        <v>60</v>
      </c>
      <c r="C935" t="s">
        <v>22</v>
      </c>
      <c r="D935" s="1">
        <v>4589</v>
      </c>
      <c r="E935" s="1">
        <v>21043</v>
      </c>
      <c r="F935" s="2">
        <v>36243</v>
      </c>
    </row>
    <row r="936" spans="1:6" x14ac:dyDescent="0.25">
      <c r="A936">
        <v>2019</v>
      </c>
      <c r="B936" t="s">
        <v>60</v>
      </c>
      <c r="C936" t="s">
        <v>23</v>
      </c>
      <c r="D936" s="1">
        <v>13240</v>
      </c>
      <c r="E936" s="1">
        <v>75829</v>
      </c>
      <c r="F936" s="2">
        <v>35224</v>
      </c>
    </row>
    <row r="937" spans="1:6" x14ac:dyDescent="0.25">
      <c r="A937">
        <v>2019</v>
      </c>
      <c r="B937" t="s">
        <v>60</v>
      </c>
      <c r="C937" t="s">
        <v>24</v>
      </c>
      <c r="D937" s="1">
        <v>4153</v>
      </c>
      <c r="E937" s="1">
        <v>18442</v>
      </c>
      <c r="F937" s="2">
        <v>31791</v>
      </c>
    </row>
    <row r="938" spans="1:6" x14ac:dyDescent="0.25">
      <c r="A938">
        <v>2019</v>
      </c>
      <c r="B938" t="s">
        <v>60</v>
      </c>
      <c r="C938" t="s">
        <v>25</v>
      </c>
      <c r="D938" s="1">
        <v>4572</v>
      </c>
      <c r="E938" s="1">
        <v>25509</v>
      </c>
      <c r="F938" s="2">
        <v>33587</v>
      </c>
    </row>
    <row r="939" spans="1:6" x14ac:dyDescent="0.25">
      <c r="A939">
        <v>2019</v>
      </c>
      <c r="B939" t="s">
        <v>60</v>
      </c>
      <c r="C939" t="s">
        <v>26</v>
      </c>
      <c r="D939" s="1">
        <v>5140</v>
      </c>
      <c r="E939" s="1">
        <v>35449</v>
      </c>
      <c r="F939" s="2">
        <v>38479</v>
      </c>
    </row>
    <row r="940" spans="1:6" x14ac:dyDescent="0.25">
      <c r="A940">
        <v>2019</v>
      </c>
      <c r="B940" t="s">
        <v>60</v>
      </c>
      <c r="C940" t="s">
        <v>27</v>
      </c>
      <c r="D940" s="1">
        <v>4011</v>
      </c>
      <c r="E940" s="1">
        <v>21600</v>
      </c>
      <c r="F940" s="2">
        <v>39236</v>
      </c>
    </row>
    <row r="941" spans="1:6" x14ac:dyDescent="0.25">
      <c r="A941">
        <v>2019</v>
      </c>
      <c r="B941" t="s">
        <v>60</v>
      </c>
      <c r="C941" t="s">
        <v>28</v>
      </c>
      <c r="D941" s="1">
        <v>24469</v>
      </c>
      <c r="E941" s="1">
        <v>138255</v>
      </c>
      <c r="F941" s="2">
        <v>37373</v>
      </c>
    </row>
    <row r="942" spans="1:6" x14ac:dyDescent="0.25">
      <c r="A942">
        <v>2019</v>
      </c>
      <c r="B942" t="s">
        <v>60</v>
      </c>
      <c r="C942" t="s">
        <v>29</v>
      </c>
      <c r="D942" s="1">
        <v>4216</v>
      </c>
      <c r="E942" s="1">
        <v>21214</v>
      </c>
      <c r="F942" s="2">
        <v>35417</v>
      </c>
    </row>
    <row r="943" spans="1:6" x14ac:dyDescent="0.25">
      <c r="A943">
        <v>2019</v>
      </c>
      <c r="B943" t="s">
        <v>60</v>
      </c>
      <c r="C943" t="s">
        <v>30</v>
      </c>
      <c r="D943" s="1">
        <v>72430</v>
      </c>
      <c r="E943" s="1">
        <v>371218</v>
      </c>
      <c r="F943" s="2">
        <v>43410</v>
      </c>
    </row>
    <row r="944" spans="1:6" x14ac:dyDescent="0.25">
      <c r="A944">
        <v>2019</v>
      </c>
      <c r="B944" t="s">
        <v>60</v>
      </c>
      <c r="C944" t="s">
        <v>31</v>
      </c>
      <c r="D944" s="1">
        <v>24457</v>
      </c>
      <c r="E944" s="1">
        <v>115119</v>
      </c>
      <c r="F944" s="2">
        <v>36624</v>
      </c>
    </row>
    <row r="945" spans="1:6" x14ac:dyDescent="0.25">
      <c r="A945">
        <v>2019</v>
      </c>
      <c r="B945" t="s">
        <v>60</v>
      </c>
      <c r="C945" t="s">
        <v>32</v>
      </c>
      <c r="D945" s="1">
        <v>2047</v>
      </c>
      <c r="E945" s="1">
        <v>11337</v>
      </c>
      <c r="F945" s="2">
        <v>38696</v>
      </c>
    </row>
    <row r="946" spans="1:6" x14ac:dyDescent="0.25">
      <c r="A946">
        <v>2019</v>
      </c>
      <c r="B946" t="s">
        <v>60</v>
      </c>
      <c r="C946" t="s">
        <v>33</v>
      </c>
      <c r="D946" s="1">
        <v>23639</v>
      </c>
      <c r="E946" s="1">
        <v>157001</v>
      </c>
      <c r="F946" s="2">
        <v>35006</v>
      </c>
    </row>
    <row r="947" spans="1:6" x14ac:dyDescent="0.25">
      <c r="A947">
        <v>2019</v>
      </c>
      <c r="B947" t="s">
        <v>60</v>
      </c>
      <c r="C947" t="s">
        <v>34</v>
      </c>
      <c r="D947" s="1">
        <v>6589</v>
      </c>
      <c r="E947" s="1">
        <v>36706</v>
      </c>
      <c r="F947" s="2">
        <v>36151</v>
      </c>
    </row>
    <row r="948" spans="1:6" x14ac:dyDescent="0.25">
      <c r="A948">
        <v>2019</v>
      </c>
      <c r="B948" t="s">
        <v>60</v>
      </c>
      <c r="C948" t="s">
        <v>35</v>
      </c>
      <c r="D948" s="1">
        <v>25468</v>
      </c>
      <c r="E948" s="1">
        <v>78423</v>
      </c>
      <c r="F948" s="2">
        <v>35467</v>
      </c>
    </row>
    <row r="949" spans="1:6" x14ac:dyDescent="0.25">
      <c r="A949">
        <v>2019</v>
      </c>
      <c r="B949" t="s">
        <v>60</v>
      </c>
      <c r="C949" t="s">
        <v>36</v>
      </c>
      <c r="D949" s="1">
        <v>33082</v>
      </c>
      <c r="E949" s="1">
        <v>202171</v>
      </c>
      <c r="F949" s="2">
        <v>35131</v>
      </c>
    </row>
    <row r="950" spans="1:6" x14ac:dyDescent="0.25">
      <c r="A950">
        <v>2019</v>
      </c>
      <c r="B950" t="s">
        <v>60</v>
      </c>
      <c r="C950" t="s">
        <v>37</v>
      </c>
      <c r="D950" s="1">
        <v>3537</v>
      </c>
      <c r="E950" s="1">
        <v>18157</v>
      </c>
      <c r="F950" s="2">
        <v>34466</v>
      </c>
    </row>
    <row r="951" spans="1:6" x14ac:dyDescent="0.25">
      <c r="A951">
        <v>2019</v>
      </c>
      <c r="B951" t="s">
        <v>60</v>
      </c>
      <c r="C951" t="s">
        <v>38</v>
      </c>
      <c r="D951" s="1">
        <v>12142</v>
      </c>
      <c r="E951" s="1">
        <v>54906</v>
      </c>
      <c r="F951" s="2">
        <v>34386</v>
      </c>
    </row>
    <row r="952" spans="1:6" x14ac:dyDescent="0.25">
      <c r="A952">
        <v>2019</v>
      </c>
      <c r="B952" t="s">
        <v>60</v>
      </c>
      <c r="C952" t="s">
        <v>39</v>
      </c>
      <c r="D952" s="1">
        <v>2223</v>
      </c>
      <c r="E952" s="1">
        <v>11326</v>
      </c>
      <c r="F952" s="2">
        <v>34233</v>
      </c>
    </row>
    <row r="953" spans="1:6" x14ac:dyDescent="0.25">
      <c r="A953">
        <v>2019</v>
      </c>
      <c r="B953" t="s">
        <v>60</v>
      </c>
      <c r="C953" t="s">
        <v>40</v>
      </c>
      <c r="D953" s="1">
        <v>15931</v>
      </c>
      <c r="E953" s="1">
        <v>80484</v>
      </c>
      <c r="F953" s="2">
        <v>36227</v>
      </c>
    </row>
    <row r="954" spans="1:6" x14ac:dyDescent="0.25">
      <c r="A954">
        <v>2019</v>
      </c>
      <c r="B954" t="s">
        <v>60</v>
      </c>
      <c r="C954" t="s">
        <v>41</v>
      </c>
      <c r="D954" s="1">
        <v>57504</v>
      </c>
      <c r="E954" s="1">
        <v>343287</v>
      </c>
      <c r="F954" s="2">
        <v>41110</v>
      </c>
    </row>
    <row r="955" spans="1:6" x14ac:dyDescent="0.25">
      <c r="A955">
        <v>2019</v>
      </c>
      <c r="B955" t="s">
        <v>60</v>
      </c>
      <c r="C955" t="s">
        <v>42</v>
      </c>
      <c r="D955" s="1">
        <v>6492</v>
      </c>
      <c r="E955" s="1">
        <v>37200</v>
      </c>
      <c r="F955" s="2">
        <v>37389</v>
      </c>
    </row>
    <row r="956" spans="1:6" x14ac:dyDescent="0.25">
      <c r="A956">
        <v>2019</v>
      </c>
      <c r="B956" t="s">
        <v>60</v>
      </c>
      <c r="C956" t="s">
        <v>43</v>
      </c>
      <c r="D956" s="1">
        <v>1990</v>
      </c>
      <c r="E956" s="1">
        <v>8772</v>
      </c>
      <c r="F956" s="2">
        <v>37394</v>
      </c>
    </row>
    <row r="957" spans="1:6" x14ac:dyDescent="0.25">
      <c r="A957">
        <v>2019</v>
      </c>
      <c r="B957" t="s">
        <v>60</v>
      </c>
      <c r="C957" t="s">
        <v>44</v>
      </c>
      <c r="D957" s="1">
        <v>29777</v>
      </c>
      <c r="E957" s="1">
        <v>140456</v>
      </c>
      <c r="F957" s="2">
        <v>45136</v>
      </c>
    </row>
    <row r="958" spans="1:6" x14ac:dyDescent="0.25">
      <c r="A958">
        <v>2019</v>
      </c>
      <c r="B958" t="s">
        <v>60</v>
      </c>
      <c r="C958" t="s">
        <v>45</v>
      </c>
      <c r="D958" s="1">
        <v>19915</v>
      </c>
      <c r="E958" s="1">
        <v>102632</v>
      </c>
      <c r="F958" s="2">
        <v>42585</v>
      </c>
    </row>
    <row r="959" spans="1:6" x14ac:dyDescent="0.25">
      <c r="A959">
        <v>2019</v>
      </c>
      <c r="B959" t="s">
        <v>60</v>
      </c>
      <c r="C959" t="s">
        <v>46</v>
      </c>
      <c r="D959" s="1">
        <v>5797</v>
      </c>
      <c r="E959" s="1">
        <v>20164</v>
      </c>
      <c r="F959" s="2">
        <v>32080</v>
      </c>
    </row>
    <row r="960" spans="1:6" x14ac:dyDescent="0.25">
      <c r="A960">
        <v>2019</v>
      </c>
      <c r="B960" t="s">
        <v>60</v>
      </c>
      <c r="C960" t="s">
        <v>47</v>
      </c>
      <c r="D960" s="1">
        <v>13757</v>
      </c>
      <c r="E960" s="1">
        <v>84267</v>
      </c>
      <c r="F960" s="2">
        <v>31908</v>
      </c>
    </row>
    <row r="961" spans="1:6" x14ac:dyDescent="0.25">
      <c r="A961">
        <v>2019</v>
      </c>
      <c r="B961" t="s">
        <v>60</v>
      </c>
      <c r="C961" t="s">
        <v>48</v>
      </c>
      <c r="D961" s="1">
        <v>1655</v>
      </c>
      <c r="E961" s="1">
        <v>7188</v>
      </c>
      <c r="F961" s="2">
        <v>39255</v>
      </c>
    </row>
    <row r="962" spans="1:6" x14ac:dyDescent="0.25">
      <c r="A962">
        <v>2018</v>
      </c>
      <c r="B962" t="s">
        <v>55</v>
      </c>
      <c r="C962" t="s">
        <v>1</v>
      </c>
      <c r="D962" s="1">
        <v>1843</v>
      </c>
      <c r="E962" s="1">
        <v>18397</v>
      </c>
      <c r="F962" s="2">
        <v>56388</v>
      </c>
    </row>
    <row r="963" spans="1:6" x14ac:dyDescent="0.25">
      <c r="A963">
        <v>2018</v>
      </c>
      <c r="B963" t="s">
        <v>55</v>
      </c>
      <c r="C963" t="s">
        <v>2</v>
      </c>
      <c r="D963" s="1">
        <v>1328</v>
      </c>
      <c r="E963" s="1">
        <v>38653</v>
      </c>
      <c r="F963" s="2">
        <v>50854</v>
      </c>
    </row>
    <row r="964" spans="1:6" x14ac:dyDescent="0.25">
      <c r="A964">
        <v>2018</v>
      </c>
      <c r="B964" t="s">
        <v>55</v>
      </c>
      <c r="C964" t="s">
        <v>3</v>
      </c>
      <c r="D964" s="1">
        <v>2525</v>
      </c>
      <c r="E964" s="1">
        <v>16334</v>
      </c>
      <c r="F964" s="2">
        <v>47616</v>
      </c>
    </row>
    <row r="965" spans="1:6" x14ac:dyDescent="0.25">
      <c r="A965">
        <v>2018</v>
      </c>
      <c r="B965" t="s">
        <v>55</v>
      </c>
      <c r="C965" t="s">
        <v>4</v>
      </c>
      <c r="D965" s="1">
        <v>17605</v>
      </c>
      <c r="E965" s="1">
        <v>443542</v>
      </c>
      <c r="F965" s="2">
        <v>38595</v>
      </c>
    </row>
    <row r="966" spans="1:6" x14ac:dyDescent="0.25">
      <c r="A966">
        <v>2018</v>
      </c>
      <c r="B966" t="s">
        <v>55</v>
      </c>
      <c r="C966" t="s">
        <v>5</v>
      </c>
      <c r="D966" s="1">
        <v>3256</v>
      </c>
      <c r="E966" s="1">
        <v>46357</v>
      </c>
      <c r="F966" s="2">
        <v>88489</v>
      </c>
    </row>
    <row r="967" spans="1:6" x14ac:dyDescent="0.25">
      <c r="A967">
        <v>2018</v>
      </c>
      <c r="B967" t="s">
        <v>55</v>
      </c>
      <c r="C967" t="s">
        <v>6</v>
      </c>
      <c r="D967">
        <v>441</v>
      </c>
      <c r="E967" s="1">
        <v>5272</v>
      </c>
      <c r="F967" s="2">
        <v>40054</v>
      </c>
    </row>
    <row r="968" spans="1:6" x14ac:dyDescent="0.25">
      <c r="A968">
        <v>2018</v>
      </c>
      <c r="B968" t="s">
        <v>55</v>
      </c>
      <c r="C968" t="s">
        <v>7</v>
      </c>
      <c r="D968">
        <v>177</v>
      </c>
      <c r="E968" s="1">
        <v>1535</v>
      </c>
      <c r="F968" s="2">
        <v>39987</v>
      </c>
    </row>
    <row r="969" spans="1:6" x14ac:dyDescent="0.25">
      <c r="A969">
        <v>2018</v>
      </c>
      <c r="B969" t="s">
        <v>55</v>
      </c>
      <c r="C969" t="s">
        <v>8</v>
      </c>
      <c r="D969" s="1">
        <v>5289</v>
      </c>
      <c r="E969" s="1">
        <v>72507</v>
      </c>
      <c r="F969" s="2">
        <v>34681</v>
      </c>
    </row>
    <row r="970" spans="1:6" x14ac:dyDescent="0.25">
      <c r="A970">
        <v>2018</v>
      </c>
      <c r="B970" t="s">
        <v>55</v>
      </c>
      <c r="C970" t="s">
        <v>9</v>
      </c>
      <c r="D970" s="1">
        <v>2630</v>
      </c>
      <c r="E970" s="1">
        <v>29395</v>
      </c>
      <c r="F970" s="2">
        <v>42010</v>
      </c>
    </row>
    <row r="971" spans="1:6" x14ac:dyDescent="0.25">
      <c r="A971">
        <v>2018</v>
      </c>
      <c r="B971" t="s">
        <v>55</v>
      </c>
      <c r="C971" t="s">
        <v>10</v>
      </c>
      <c r="D971" s="1">
        <v>2500</v>
      </c>
      <c r="E971" s="1">
        <v>26636</v>
      </c>
      <c r="F971" s="2">
        <v>39998</v>
      </c>
    </row>
    <row r="972" spans="1:6" x14ac:dyDescent="0.25">
      <c r="A972">
        <v>2018</v>
      </c>
      <c r="B972" t="s">
        <v>55</v>
      </c>
      <c r="C972" t="s">
        <v>11</v>
      </c>
      <c r="D972" s="1">
        <v>2785</v>
      </c>
      <c r="E972" s="1">
        <v>26452</v>
      </c>
      <c r="F972" s="2">
        <v>50101</v>
      </c>
    </row>
    <row r="973" spans="1:6" x14ac:dyDescent="0.25">
      <c r="A973">
        <v>2018</v>
      </c>
      <c r="B973" t="s">
        <v>55</v>
      </c>
      <c r="C973" t="s">
        <v>12</v>
      </c>
      <c r="D973" s="1">
        <v>2217</v>
      </c>
      <c r="E973" s="1">
        <v>21236</v>
      </c>
      <c r="F973" s="2">
        <v>48605</v>
      </c>
    </row>
    <row r="974" spans="1:6" x14ac:dyDescent="0.25">
      <c r="A974">
        <v>2018</v>
      </c>
      <c r="B974" t="s">
        <v>55</v>
      </c>
      <c r="C974" t="s">
        <v>13</v>
      </c>
      <c r="D974" s="1">
        <v>2830</v>
      </c>
      <c r="E974" s="1">
        <v>23077</v>
      </c>
      <c r="F974" s="2">
        <v>42989</v>
      </c>
    </row>
    <row r="975" spans="1:6" x14ac:dyDescent="0.25">
      <c r="A975">
        <v>2018</v>
      </c>
      <c r="B975" t="s">
        <v>55</v>
      </c>
      <c r="C975" t="s">
        <v>14</v>
      </c>
      <c r="D975" s="1">
        <v>2658</v>
      </c>
      <c r="E975" s="1">
        <v>19284</v>
      </c>
      <c r="F975" s="2">
        <v>47004</v>
      </c>
    </row>
    <row r="976" spans="1:6" x14ac:dyDescent="0.25">
      <c r="A976">
        <v>2018</v>
      </c>
      <c r="B976" t="s">
        <v>55</v>
      </c>
      <c r="C976" t="s">
        <v>15</v>
      </c>
      <c r="D976" s="1">
        <v>1559</v>
      </c>
      <c r="E976" s="1">
        <v>18569</v>
      </c>
      <c r="F976" s="2">
        <v>56223</v>
      </c>
    </row>
    <row r="977" spans="1:6" x14ac:dyDescent="0.25">
      <c r="A977">
        <v>2018</v>
      </c>
      <c r="B977" t="s">
        <v>55</v>
      </c>
      <c r="C977" t="s">
        <v>16</v>
      </c>
      <c r="D977" s="1">
        <v>3089</v>
      </c>
      <c r="E977" s="1">
        <v>43598</v>
      </c>
      <c r="F977" s="2">
        <v>84277</v>
      </c>
    </row>
    <row r="978" spans="1:6" x14ac:dyDescent="0.25">
      <c r="A978">
        <v>2018</v>
      </c>
      <c r="B978" t="s">
        <v>55</v>
      </c>
      <c r="C978" t="s">
        <v>17</v>
      </c>
      <c r="D978" s="1">
        <v>1372</v>
      </c>
      <c r="E978" s="1">
        <v>7143</v>
      </c>
      <c r="F978" s="2">
        <v>41187</v>
      </c>
    </row>
    <row r="979" spans="1:6" x14ac:dyDescent="0.25">
      <c r="A979">
        <v>2018</v>
      </c>
      <c r="B979" t="s">
        <v>55</v>
      </c>
      <c r="C979" t="s">
        <v>18</v>
      </c>
      <c r="D979">
        <v>723</v>
      </c>
      <c r="E979" s="1">
        <v>6447</v>
      </c>
      <c r="F979" s="2">
        <v>43100</v>
      </c>
    </row>
    <row r="980" spans="1:6" x14ac:dyDescent="0.25">
      <c r="A980">
        <v>2018</v>
      </c>
      <c r="B980" t="s">
        <v>55</v>
      </c>
      <c r="C980" t="s">
        <v>19</v>
      </c>
      <c r="D980">
        <v>985</v>
      </c>
      <c r="E980" s="1">
        <v>9626</v>
      </c>
      <c r="F980" s="2">
        <v>61244</v>
      </c>
    </row>
    <row r="981" spans="1:6" x14ac:dyDescent="0.25">
      <c r="A981">
        <v>2018</v>
      </c>
      <c r="B981" t="s">
        <v>55</v>
      </c>
      <c r="C981" t="s">
        <v>20</v>
      </c>
      <c r="D981" s="1">
        <v>3282</v>
      </c>
      <c r="E981" s="1">
        <v>35874</v>
      </c>
      <c r="F981" s="2">
        <v>40516</v>
      </c>
    </row>
    <row r="982" spans="1:6" x14ac:dyDescent="0.25">
      <c r="A982">
        <v>2018</v>
      </c>
      <c r="B982" t="s">
        <v>55</v>
      </c>
      <c r="C982" t="s">
        <v>21</v>
      </c>
      <c r="D982" s="1">
        <v>3071</v>
      </c>
      <c r="E982" s="1">
        <v>27642</v>
      </c>
      <c r="F982" s="2">
        <v>50521</v>
      </c>
    </row>
    <row r="983" spans="1:6" x14ac:dyDescent="0.25">
      <c r="A983">
        <v>2018</v>
      </c>
      <c r="B983" t="s">
        <v>55</v>
      </c>
      <c r="C983" t="s">
        <v>22</v>
      </c>
      <c r="D983" s="1">
        <v>2153</v>
      </c>
      <c r="E983" s="1">
        <v>16234</v>
      </c>
      <c r="F983" s="2">
        <v>47028</v>
      </c>
    </row>
    <row r="984" spans="1:6" x14ac:dyDescent="0.25">
      <c r="A984">
        <v>2018</v>
      </c>
      <c r="B984" t="s">
        <v>55</v>
      </c>
      <c r="C984" t="s">
        <v>23</v>
      </c>
      <c r="D984" s="1">
        <v>1935</v>
      </c>
      <c r="E984" s="1">
        <v>16642</v>
      </c>
      <c r="F984" s="2">
        <v>43331</v>
      </c>
    </row>
    <row r="985" spans="1:6" x14ac:dyDescent="0.25">
      <c r="A985">
        <v>2018</v>
      </c>
      <c r="B985" t="s">
        <v>55</v>
      </c>
      <c r="C985" t="s">
        <v>24</v>
      </c>
      <c r="D985" s="1">
        <v>1771</v>
      </c>
      <c r="E985" s="1">
        <v>12503</v>
      </c>
      <c r="F985" s="2">
        <v>67090</v>
      </c>
    </row>
    <row r="986" spans="1:6" x14ac:dyDescent="0.25">
      <c r="A986">
        <v>2018</v>
      </c>
      <c r="B986" t="s">
        <v>55</v>
      </c>
      <c r="C986" t="s">
        <v>25</v>
      </c>
      <c r="D986" s="1">
        <v>2378</v>
      </c>
      <c r="E986" s="1">
        <v>15823</v>
      </c>
      <c r="F986" s="2">
        <v>41084</v>
      </c>
    </row>
    <row r="987" spans="1:6" x14ac:dyDescent="0.25">
      <c r="A987">
        <v>2018</v>
      </c>
      <c r="B987" t="s">
        <v>55</v>
      </c>
      <c r="C987" t="s">
        <v>26</v>
      </c>
      <c r="D987">
        <v>641</v>
      </c>
      <c r="E987" s="1">
        <v>19336</v>
      </c>
      <c r="F987" s="2">
        <v>82872</v>
      </c>
    </row>
    <row r="988" spans="1:6" x14ac:dyDescent="0.25">
      <c r="A988">
        <v>2018</v>
      </c>
      <c r="B988" t="s">
        <v>55</v>
      </c>
      <c r="C988" t="s">
        <v>27</v>
      </c>
      <c r="D988">
        <v>344</v>
      </c>
      <c r="E988" s="1">
        <v>2619</v>
      </c>
      <c r="F988" s="2">
        <v>42081</v>
      </c>
    </row>
    <row r="989" spans="1:6" x14ac:dyDescent="0.25">
      <c r="A989">
        <v>2018</v>
      </c>
      <c r="B989" t="s">
        <v>55</v>
      </c>
      <c r="C989" t="s">
        <v>28</v>
      </c>
      <c r="D989" s="1">
        <v>1003</v>
      </c>
      <c r="E989" s="1">
        <v>12165</v>
      </c>
      <c r="F989" s="2">
        <v>39981</v>
      </c>
    </row>
    <row r="990" spans="1:6" x14ac:dyDescent="0.25">
      <c r="A990">
        <v>2018</v>
      </c>
      <c r="B990" t="s">
        <v>55</v>
      </c>
      <c r="C990" t="s">
        <v>29</v>
      </c>
      <c r="D990" s="1">
        <v>2007</v>
      </c>
      <c r="E990" s="1">
        <v>35856</v>
      </c>
      <c r="F990" s="2">
        <v>64393</v>
      </c>
    </row>
    <row r="991" spans="1:6" x14ac:dyDescent="0.25">
      <c r="A991">
        <v>2018</v>
      </c>
      <c r="B991" t="s">
        <v>55</v>
      </c>
      <c r="C991" t="s">
        <v>30</v>
      </c>
      <c r="D991" s="1">
        <v>3062</v>
      </c>
      <c r="E991" s="1">
        <v>31787</v>
      </c>
      <c r="F991" s="2">
        <v>41230</v>
      </c>
    </row>
    <row r="992" spans="1:6" x14ac:dyDescent="0.25">
      <c r="A992">
        <v>2018</v>
      </c>
      <c r="B992" t="s">
        <v>55</v>
      </c>
      <c r="C992" t="s">
        <v>31</v>
      </c>
      <c r="D992" s="1">
        <v>3330</v>
      </c>
      <c r="E992" s="1">
        <v>30208</v>
      </c>
      <c r="F992" s="2">
        <v>39062</v>
      </c>
    </row>
    <row r="993" spans="1:6" x14ac:dyDescent="0.25">
      <c r="A993">
        <v>2018</v>
      </c>
      <c r="B993" t="s">
        <v>55</v>
      </c>
      <c r="C993" t="s">
        <v>32</v>
      </c>
      <c r="D993" s="1">
        <v>1766</v>
      </c>
      <c r="E993" s="1">
        <v>25422</v>
      </c>
      <c r="F993" s="2">
        <v>95073</v>
      </c>
    </row>
    <row r="994" spans="1:6" x14ac:dyDescent="0.25">
      <c r="A994">
        <v>2018</v>
      </c>
      <c r="B994" t="s">
        <v>55</v>
      </c>
      <c r="C994" t="s">
        <v>33</v>
      </c>
      <c r="D994" s="1">
        <v>2470</v>
      </c>
      <c r="E994" s="1">
        <v>28520</v>
      </c>
      <c r="F994" s="2">
        <v>51145</v>
      </c>
    </row>
    <row r="995" spans="1:6" x14ac:dyDescent="0.25">
      <c r="A995">
        <v>2018</v>
      </c>
      <c r="B995" t="s">
        <v>55</v>
      </c>
      <c r="C995" t="s">
        <v>34</v>
      </c>
      <c r="D995" s="1">
        <v>4348</v>
      </c>
      <c r="E995" s="1">
        <v>64020</v>
      </c>
      <c r="F995" s="2">
        <v>91135</v>
      </c>
    </row>
    <row r="996" spans="1:6" x14ac:dyDescent="0.25">
      <c r="A996">
        <v>2018</v>
      </c>
      <c r="B996" t="s">
        <v>55</v>
      </c>
      <c r="C996" t="s">
        <v>35</v>
      </c>
      <c r="D996" s="1">
        <v>4560</v>
      </c>
      <c r="E996" s="1">
        <v>53530</v>
      </c>
      <c r="F996" s="2">
        <v>37495</v>
      </c>
    </row>
    <row r="997" spans="1:6" x14ac:dyDescent="0.25">
      <c r="A997">
        <v>2018</v>
      </c>
      <c r="B997" t="s">
        <v>55</v>
      </c>
      <c r="C997" t="s">
        <v>36</v>
      </c>
      <c r="D997" s="1">
        <v>3585</v>
      </c>
      <c r="E997" s="1">
        <v>52523</v>
      </c>
      <c r="F997" s="2">
        <v>62951</v>
      </c>
    </row>
    <row r="998" spans="1:6" x14ac:dyDescent="0.25">
      <c r="A998">
        <v>2018</v>
      </c>
      <c r="B998" t="s">
        <v>55</v>
      </c>
      <c r="C998" t="s">
        <v>37</v>
      </c>
      <c r="D998">
        <v>194</v>
      </c>
      <c r="E998" s="1">
        <v>1056</v>
      </c>
      <c r="F998" s="2">
        <v>39071</v>
      </c>
    </row>
    <row r="999" spans="1:6" x14ac:dyDescent="0.25">
      <c r="A999">
        <v>2018</v>
      </c>
      <c r="B999" t="s">
        <v>55</v>
      </c>
      <c r="C999" t="s">
        <v>38</v>
      </c>
      <c r="D999" s="1">
        <v>1286</v>
      </c>
      <c r="E999" s="1">
        <v>12662</v>
      </c>
      <c r="F999" s="2">
        <v>40536</v>
      </c>
    </row>
    <row r="1000" spans="1:6" x14ac:dyDescent="0.25">
      <c r="A1000">
        <v>2018</v>
      </c>
      <c r="B1000" t="s">
        <v>55</v>
      </c>
      <c r="C1000" t="s">
        <v>39</v>
      </c>
      <c r="D1000" s="1">
        <v>1047</v>
      </c>
      <c r="E1000" s="1">
        <v>6831</v>
      </c>
      <c r="F1000" s="2">
        <v>42904</v>
      </c>
    </row>
    <row r="1001" spans="1:6" x14ac:dyDescent="0.25">
      <c r="A1001">
        <v>2018</v>
      </c>
      <c r="B1001" t="s">
        <v>55</v>
      </c>
      <c r="C1001" t="s">
        <v>40</v>
      </c>
      <c r="D1001" s="1">
        <v>1099</v>
      </c>
      <c r="E1001" s="1">
        <v>11051</v>
      </c>
      <c r="F1001" s="2">
        <v>46634</v>
      </c>
    </row>
    <row r="1002" spans="1:6" x14ac:dyDescent="0.25">
      <c r="A1002">
        <v>2018</v>
      </c>
      <c r="B1002" t="s">
        <v>55</v>
      </c>
      <c r="C1002" t="s">
        <v>41</v>
      </c>
      <c r="D1002" s="1">
        <v>19761</v>
      </c>
      <c r="E1002" s="1">
        <v>304275</v>
      </c>
      <c r="F1002" s="2">
        <v>109449</v>
      </c>
    </row>
    <row r="1003" spans="1:6" x14ac:dyDescent="0.25">
      <c r="A1003">
        <v>2018</v>
      </c>
      <c r="B1003" t="s">
        <v>55</v>
      </c>
      <c r="C1003" t="s">
        <v>42</v>
      </c>
      <c r="D1003" s="1">
        <v>1002</v>
      </c>
      <c r="E1003" s="1">
        <v>15159</v>
      </c>
      <c r="F1003" s="2">
        <v>61171</v>
      </c>
    </row>
    <row r="1004" spans="1:6" x14ac:dyDescent="0.25">
      <c r="A1004">
        <v>2018</v>
      </c>
      <c r="B1004" t="s">
        <v>55</v>
      </c>
      <c r="C1004" t="s">
        <v>43</v>
      </c>
      <c r="D1004">
        <v>548</v>
      </c>
      <c r="E1004" s="1">
        <v>3930</v>
      </c>
      <c r="F1004" s="2">
        <v>38605</v>
      </c>
    </row>
    <row r="1005" spans="1:6" x14ac:dyDescent="0.25">
      <c r="A1005">
        <v>2018</v>
      </c>
      <c r="B1005" t="s">
        <v>55</v>
      </c>
      <c r="C1005" t="s">
        <v>44</v>
      </c>
      <c r="D1005" s="1">
        <v>2101</v>
      </c>
      <c r="E1005" s="1">
        <v>19281</v>
      </c>
      <c r="F1005" s="2">
        <v>47043</v>
      </c>
    </row>
    <row r="1006" spans="1:6" x14ac:dyDescent="0.25">
      <c r="A1006">
        <v>2018</v>
      </c>
      <c r="B1006" t="s">
        <v>55</v>
      </c>
      <c r="C1006" t="s">
        <v>45</v>
      </c>
      <c r="D1006" s="1">
        <v>7317</v>
      </c>
      <c r="E1006" s="1">
        <v>109210</v>
      </c>
      <c r="F1006" s="2">
        <v>33346</v>
      </c>
    </row>
    <row r="1007" spans="1:6" x14ac:dyDescent="0.25">
      <c r="A1007">
        <v>2018</v>
      </c>
      <c r="B1007" t="s">
        <v>55</v>
      </c>
      <c r="C1007" t="s">
        <v>46</v>
      </c>
      <c r="D1007" s="1">
        <v>1199</v>
      </c>
      <c r="E1007" s="1">
        <v>23481</v>
      </c>
      <c r="F1007" s="2">
        <v>80012</v>
      </c>
    </row>
    <row r="1008" spans="1:6" x14ac:dyDescent="0.25">
      <c r="A1008">
        <v>2018</v>
      </c>
      <c r="B1008" t="s">
        <v>55</v>
      </c>
      <c r="C1008" t="s">
        <v>47</v>
      </c>
      <c r="D1008" s="1">
        <v>2926</v>
      </c>
      <c r="E1008" s="1">
        <v>32257</v>
      </c>
      <c r="F1008" s="2">
        <v>39437</v>
      </c>
    </row>
    <row r="1009" spans="1:6" x14ac:dyDescent="0.25">
      <c r="A1009">
        <v>2018</v>
      </c>
      <c r="B1009" t="s">
        <v>55</v>
      </c>
      <c r="C1009" t="s">
        <v>48</v>
      </c>
      <c r="D1009" s="1">
        <v>1438</v>
      </c>
      <c r="E1009" s="1">
        <v>23488</v>
      </c>
      <c r="F1009" s="2">
        <v>83751</v>
      </c>
    </row>
    <row r="1010" spans="1:6" x14ac:dyDescent="0.25">
      <c r="A1010">
        <v>2018</v>
      </c>
      <c r="B1010" t="s">
        <v>51</v>
      </c>
      <c r="C1010" t="s">
        <v>1</v>
      </c>
      <c r="D1010" s="1">
        <v>9897</v>
      </c>
      <c r="E1010" s="1">
        <v>89207</v>
      </c>
      <c r="F1010" s="2">
        <v>53957</v>
      </c>
    </row>
    <row r="1011" spans="1:6" x14ac:dyDescent="0.25">
      <c r="A1011">
        <v>2018</v>
      </c>
      <c r="B1011" t="s">
        <v>51</v>
      </c>
      <c r="C1011" t="s">
        <v>2</v>
      </c>
      <c r="D1011" s="1">
        <v>12867</v>
      </c>
      <c r="E1011" s="1">
        <v>158251</v>
      </c>
      <c r="F1011" s="2">
        <v>55989</v>
      </c>
    </row>
    <row r="1012" spans="1:6" x14ac:dyDescent="0.25">
      <c r="A1012">
        <v>2018</v>
      </c>
      <c r="B1012" t="s">
        <v>51</v>
      </c>
      <c r="C1012" t="s">
        <v>3</v>
      </c>
      <c r="D1012" s="1">
        <v>6945</v>
      </c>
      <c r="E1012" s="1">
        <v>50848</v>
      </c>
      <c r="F1012" s="2">
        <v>47988</v>
      </c>
    </row>
    <row r="1013" spans="1:6" x14ac:dyDescent="0.25">
      <c r="A1013">
        <v>2018</v>
      </c>
      <c r="B1013" t="s">
        <v>51</v>
      </c>
      <c r="C1013" t="s">
        <v>4</v>
      </c>
      <c r="D1013" s="1">
        <v>80657</v>
      </c>
      <c r="E1013" s="1">
        <v>860278</v>
      </c>
      <c r="F1013" s="2">
        <v>70084</v>
      </c>
    </row>
    <row r="1014" spans="1:6" x14ac:dyDescent="0.25">
      <c r="A1014">
        <v>2018</v>
      </c>
      <c r="B1014" t="s">
        <v>51</v>
      </c>
      <c r="C1014" t="s">
        <v>5</v>
      </c>
      <c r="D1014" s="1">
        <v>19884</v>
      </c>
      <c r="E1014" s="1">
        <v>173096</v>
      </c>
      <c r="F1014" s="2">
        <v>62414</v>
      </c>
    </row>
    <row r="1015" spans="1:6" x14ac:dyDescent="0.25">
      <c r="A1015">
        <v>2018</v>
      </c>
      <c r="B1015" t="s">
        <v>51</v>
      </c>
      <c r="C1015" t="s">
        <v>6</v>
      </c>
      <c r="D1015" s="1">
        <v>9399</v>
      </c>
      <c r="E1015" s="1">
        <v>58769</v>
      </c>
      <c r="F1015" s="2">
        <v>69727</v>
      </c>
    </row>
    <row r="1016" spans="1:6" x14ac:dyDescent="0.25">
      <c r="A1016">
        <v>2018</v>
      </c>
      <c r="B1016" t="s">
        <v>51</v>
      </c>
      <c r="C1016" t="s">
        <v>7</v>
      </c>
      <c r="D1016" s="1">
        <v>2871</v>
      </c>
      <c r="E1016" s="1">
        <v>22192</v>
      </c>
      <c r="F1016" s="2">
        <v>59797</v>
      </c>
    </row>
    <row r="1017" spans="1:6" x14ac:dyDescent="0.25">
      <c r="A1017">
        <v>2018</v>
      </c>
      <c r="B1017" t="s">
        <v>51</v>
      </c>
      <c r="C1017" t="s">
        <v>8</v>
      </c>
      <c r="D1017" s="1">
        <v>70819</v>
      </c>
      <c r="E1017" s="1">
        <v>541083</v>
      </c>
      <c r="F1017" s="2">
        <v>51286</v>
      </c>
    </row>
    <row r="1018" spans="1:6" x14ac:dyDescent="0.25">
      <c r="A1018">
        <v>2018</v>
      </c>
      <c r="B1018" t="s">
        <v>51</v>
      </c>
      <c r="C1018" t="s">
        <v>9</v>
      </c>
      <c r="D1018" s="1">
        <v>20577</v>
      </c>
      <c r="E1018" s="1">
        <v>195221</v>
      </c>
      <c r="F1018" s="2">
        <v>61018</v>
      </c>
    </row>
    <row r="1019" spans="1:6" x14ac:dyDescent="0.25">
      <c r="A1019">
        <v>2018</v>
      </c>
      <c r="B1019" t="s">
        <v>51</v>
      </c>
      <c r="C1019" t="s">
        <v>10</v>
      </c>
      <c r="D1019" s="1">
        <v>8174</v>
      </c>
      <c r="E1019" s="1">
        <v>46827</v>
      </c>
      <c r="F1019" s="2">
        <v>44285</v>
      </c>
    </row>
    <row r="1020" spans="1:6" x14ac:dyDescent="0.25">
      <c r="A1020">
        <v>2018</v>
      </c>
      <c r="B1020" t="s">
        <v>51</v>
      </c>
      <c r="C1020" t="s">
        <v>11</v>
      </c>
      <c r="D1020" s="1">
        <v>32305</v>
      </c>
      <c r="E1020" s="1">
        <v>225991</v>
      </c>
      <c r="F1020" s="2">
        <v>71957</v>
      </c>
    </row>
    <row r="1021" spans="1:6" x14ac:dyDescent="0.25">
      <c r="A1021">
        <v>2018</v>
      </c>
      <c r="B1021" t="s">
        <v>51</v>
      </c>
      <c r="C1021" t="s">
        <v>12</v>
      </c>
      <c r="D1021" s="1">
        <v>15176</v>
      </c>
      <c r="E1021" s="1">
        <v>141028</v>
      </c>
      <c r="F1021" s="2">
        <v>58404</v>
      </c>
    </row>
    <row r="1022" spans="1:6" x14ac:dyDescent="0.25">
      <c r="A1022">
        <v>2018</v>
      </c>
      <c r="B1022" t="s">
        <v>51</v>
      </c>
      <c r="C1022" t="s">
        <v>13</v>
      </c>
      <c r="D1022" s="1">
        <v>9447</v>
      </c>
      <c r="E1022" s="1">
        <v>77230</v>
      </c>
      <c r="F1022" s="2">
        <v>57435</v>
      </c>
    </row>
    <row r="1023" spans="1:6" x14ac:dyDescent="0.25">
      <c r="A1023">
        <v>2018</v>
      </c>
      <c r="B1023" t="s">
        <v>51</v>
      </c>
      <c r="C1023" t="s">
        <v>14</v>
      </c>
      <c r="D1023" s="1">
        <v>7555</v>
      </c>
      <c r="E1023" s="1">
        <v>61206</v>
      </c>
      <c r="F1023" s="2">
        <v>54735</v>
      </c>
    </row>
    <row r="1024" spans="1:6" x14ac:dyDescent="0.25">
      <c r="A1024">
        <v>2018</v>
      </c>
      <c r="B1024" t="s">
        <v>51</v>
      </c>
      <c r="C1024" t="s">
        <v>15</v>
      </c>
      <c r="D1024" s="1">
        <v>9466</v>
      </c>
      <c r="E1024" s="1">
        <v>77934</v>
      </c>
      <c r="F1024" s="2">
        <v>53957</v>
      </c>
    </row>
    <row r="1025" spans="1:6" x14ac:dyDescent="0.25">
      <c r="A1025">
        <v>2018</v>
      </c>
      <c r="B1025" t="s">
        <v>51</v>
      </c>
      <c r="C1025" t="s">
        <v>16</v>
      </c>
      <c r="D1025" s="1">
        <v>10844</v>
      </c>
      <c r="E1025" s="1">
        <v>151993</v>
      </c>
      <c r="F1025" s="2">
        <v>63892</v>
      </c>
    </row>
    <row r="1026" spans="1:6" x14ac:dyDescent="0.25">
      <c r="A1026">
        <v>2018</v>
      </c>
      <c r="B1026" t="s">
        <v>51</v>
      </c>
      <c r="C1026" t="s">
        <v>17</v>
      </c>
      <c r="D1026" s="1">
        <v>5475</v>
      </c>
      <c r="E1026" s="1">
        <v>29285</v>
      </c>
      <c r="F1026" s="2">
        <v>49575</v>
      </c>
    </row>
    <row r="1027" spans="1:6" x14ac:dyDescent="0.25">
      <c r="A1027">
        <v>2018</v>
      </c>
      <c r="B1027" t="s">
        <v>51</v>
      </c>
      <c r="C1027" t="s">
        <v>18</v>
      </c>
      <c r="D1027" s="1">
        <v>16487</v>
      </c>
      <c r="E1027" s="1">
        <v>163210</v>
      </c>
      <c r="F1027" s="2">
        <v>65971</v>
      </c>
    </row>
    <row r="1028" spans="1:6" x14ac:dyDescent="0.25">
      <c r="A1028">
        <v>2018</v>
      </c>
      <c r="B1028" t="s">
        <v>51</v>
      </c>
      <c r="C1028" t="s">
        <v>19</v>
      </c>
      <c r="D1028" s="1">
        <v>21120</v>
      </c>
      <c r="E1028" s="1">
        <v>158656</v>
      </c>
      <c r="F1028" s="2">
        <v>78802</v>
      </c>
    </row>
    <row r="1029" spans="1:6" x14ac:dyDescent="0.25">
      <c r="A1029">
        <v>2018</v>
      </c>
      <c r="B1029" t="s">
        <v>51</v>
      </c>
      <c r="C1029" t="s">
        <v>20</v>
      </c>
      <c r="D1029" s="1">
        <v>19952</v>
      </c>
      <c r="E1029" s="1">
        <v>168632</v>
      </c>
      <c r="F1029" s="2">
        <v>62378</v>
      </c>
    </row>
    <row r="1030" spans="1:6" x14ac:dyDescent="0.25">
      <c r="A1030">
        <v>2018</v>
      </c>
      <c r="B1030" t="s">
        <v>51</v>
      </c>
      <c r="C1030" t="s">
        <v>21</v>
      </c>
      <c r="D1030" s="1">
        <v>16480</v>
      </c>
      <c r="E1030" s="1">
        <v>121665</v>
      </c>
      <c r="F1030" s="2">
        <v>67248</v>
      </c>
    </row>
    <row r="1031" spans="1:6" x14ac:dyDescent="0.25">
      <c r="A1031">
        <v>2018</v>
      </c>
      <c r="B1031" t="s">
        <v>51</v>
      </c>
      <c r="C1031" t="s">
        <v>22</v>
      </c>
      <c r="D1031" s="1">
        <v>5760</v>
      </c>
      <c r="E1031" s="1">
        <v>43911</v>
      </c>
      <c r="F1031" s="2">
        <v>50325</v>
      </c>
    </row>
    <row r="1032" spans="1:6" x14ac:dyDescent="0.25">
      <c r="A1032">
        <v>2018</v>
      </c>
      <c r="B1032" t="s">
        <v>51</v>
      </c>
      <c r="C1032" t="s">
        <v>23</v>
      </c>
      <c r="D1032" s="1">
        <v>14591</v>
      </c>
      <c r="E1032" s="1">
        <v>122662</v>
      </c>
      <c r="F1032" s="2">
        <v>59442</v>
      </c>
    </row>
    <row r="1033" spans="1:6" x14ac:dyDescent="0.25">
      <c r="A1033">
        <v>2018</v>
      </c>
      <c r="B1033" t="s">
        <v>51</v>
      </c>
      <c r="C1033" t="s">
        <v>24</v>
      </c>
      <c r="D1033" s="1">
        <v>6514</v>
      </c>
      <c r="E1033" s="1">
        <v>29077</v>
      </c>
      <c r="F1033" s="2">
        <v>52969</v>
      </c>
    </row>
    <row r="1034" spans="1:6" x14ac:dyDescent="0.25">
      <c r="A1034">
        <v>2018</v>
      </c>
      <c r="B1034" t="s">
        <v>51</v>
      </c>
      <c r="C1034" t="s">
        <v>25</v>
      </c>
      <c r="D1034" s="1">
        <v>7068</v>
      </c>
      <c r="E1034" s="1">
        <v>52320</v>
      </c>
      <c r="F1034" s="2">
        <v>51657</v>
      </c>
    </row>
    <row r="1035" spans="1:6" x14ac:dyDescent="0.25">
      <c r="A1035">
        <v>2018</v>
      </c>
      <c r="B1035" t="s">
        <v>51</v>
      </c>
      <c r="C1035" t="s">
        <v>26</v>
      </c>
      <c r="D1035" s="1">
        <v>5898</v>
      </c>
      <c r="E1035" s="1">
        <v>89125</v>
      </c>
      <c r="F1035" s="2">
        <v>61123</v>
      </c>
    </row>
    <row r="1036" spans="1:6" x14ac:dyDescent="0.25">
      <c r="A1036">
        <v>2018</v>
      </c>
      <c r="B1036" t="s">
        <v>51</v>
      </c>
      <c r="C1036" t="s">
        <v>27</v>
      </c>
      <c r="D1036" s="1">
        <v>4498</v>
      </c>
      <c r="E1036" s="1">
        <v>26890</v>
      </c>
      <c r="F1036" s="2">
        <v>62661</v>
      </c>
    </row>
    <row r="1037" spans="1:6" x14ac:dyDescent="0.25">
      <c r="A1037">
        <v>2018</v>
      </c>
      <c r="B1037" t="s">
        <v>51</v>
      </c>
      <c r="C1037" t="s">
        <v>28</v>
      </c>
      <c r="D1037" s="1">
        <v>22416</v>
      </c>
      <c r="E1037" s="1">
        <v>157147</v>
      </c>
      <c r="F1037" s="2">
        <v>72658</v>
      </c>
    </row>
    <row r="1038" spans="1:6" x14ac:dyDescent="0.25">
      <c r="A1038">
        <v>2018</v>
      </c>
      <c r="B1038" t="s">
        <v>51</v>
      </c>
      <c r="C1038" t="s">
        <v>29</v>
      </c>
      <c r="D1038" s="1">
        <v>5337</v>
      </c>
      <c r="E1038" s="1">
        <v>47224</v>
      </c>
      <c r="F1038" s="2">
        <v>49350</v>
      </c>
    </row>
    <row r="1039" spans="1:6" x14ac:dyDescent="0.25">
      <c r="A1039">
        <v>2018</v>
      </c>
      <c r="B1039" t="s">
        <v>51</v>
      </c>
      <c r="C1039" t="s">
        <v>30</v>
      </c>
      <c r="D1039" s="1">
        <v>50281</v>
      </c>
      <c r="E1039" s="1">
        <v>399629</v>
      </c>
      <c r="F1039" s="2">
        <v>73248</v>
      </c>
    </row>
    <row r="1040" spans="1:6" x14ac:dyDescent="0.25">
      <c r="A1040">
        <v>2018</v>
      </c>
      <c r="B1040" t="s">
        <v>51</v>
      </c>
      <c r="C1040" t="s">
        <v>31</v>
      </c>
      <c r="D1040" s="1">
        <v>26741</v>
      </c>
      <c r="E1040" s="1">
        <v>220692</v>
      </c>
      <c r="F1040" s="2">
        <v>54587</v>
      </c>
    </row>
    <row r="1041" spans="1:6" x14ac:dyDescent="0.25">
      <c r="A1041">
        <v>2018</v>
      </c>
      <c r="B1041" t="s">
        <v>51</v>
      </c>
      <c r="C1041" t="s">
        <v>32</v>
      </c>
      <c r="D1041" s="1">
        <v>3798</v>
      </c>
      <c r="E1041" s="1">
        <v>26002</v>
      </c>
      <c r="F1041" s="2">
        <v>64586</v>
      </c>
    </row>
    <row r="1042" spans="1:6" x14ac:dyDescent="0.25">
      <c r="A1042">
        <v>2018</v>
      </c>
      <c r="B1042" t="s">
        <v>51</v>
      </c>
      <c r="C1042" t="s">
        <v>33</v>
      </c>
      <c r="D1042" s="1">
        <v>23076</v>
      </c>
      <c r="E1042" s="1">
        <v>220709</v>
      </c>
      <c r="F1042" s="2">
        <v>61194</v>
      </c>
    </row>
    <row r="1043" spans="1:6" x14ac:dyDescent="0.25">
      <c r="A1043">
        <v>2018</v>
      </c>
      <c r="B1043" t="s">
        <v>51</v>
      </c>
      <c r="C1043" t="s">
        <v>34</v>
      </c>
      <c r="D1043" s="1">
        <v>9765</v>
      </c>
      <c r="E1043" s="1">
        <v>80295</v>
      </c>
      <c r="F1043" s="2">
        <v>52777</v>
      </c>
    </row>
    <row r="1044" spans="1:6" x14ac:dyDescent="0.25">
      <c r="A1044">
        <v>2018</v>
      </c>
      <c r="B1044" t="s">
        <v>51</v>
      </c>
      <c r="C1044" t="s">
        <v>35</v>
      </c>
      <c r="D1044" s="1">
        <v>14244</v>
      </c>
      <c r="E1044" s="1">
        <v>104561</v>
      </c>
      <c r="F1044" s="2">
        <v>60523</v>
      </c>
    </row>
    <row r="1045" spans="1:6" x14ac:dyDescent="0.25">
      <c r="A1045">
        <v>2018</v>
      </c>
      <c r="B1045" t="s">
        <v>51</v>
      </c>
      <c r="C1045" t="s">
        <v>36</v>
      </c>
      <c r="D1045" s="1">
        <v>28749</v>
      </c>
      <c r="E1045" s="1">
        <v>255910</v>
      </c>
      <c r="F1045" s="2">
        <v>66852</v>
      </c>
    </row>
    <row r="1046" spans="1:6" x14ac:dyDescent="0.25">
      <c r="A1046">
        <v>2018</v>
      </c>
      <c r="B1046" t="s">
        <v>51</v>
      </c>
      <c r="C1046" t="s">
        <v>37</v>
      </c>
      <c r="D1046" s="1">
        <v>3743</v>
      </c>
      <c r="E1046" s="1">
        <v>19229</v>
      </c>
      <c r="F1046" s="2">
        <v>61579</v>
      </c>
    </row>
    <row r="1047" spans="1:6" x14ac:dyDescent="0.25">
      <c r="A1047">
        <v>2018</v>
      </c>
      <c r="B1047" t="s">
        <v>51</v>
      </c>
      <c r="C1047" t="s">
        <v>38</v>
      </c>
      <c r="D1047" s="1">
        <v>12124</v>
      </c>
      <c r="E1047" s="1">
        <v>104324</v>
      </c>
      <c r="F1047" s="2">
        <v>52634</v>
      </c>
    </row>
    <row r="1048" spans="1:6" x14ac:dyDescent="0.25">
      <c r="A1048">
        <v>2018</v>
      </c>
      <c r="B1048" t="s">
        <v>51</v>
      </c>
      <c r="C1048" t="s">
        <v>39</v>
      </c>
      <c r="D1048" s="1">
        <v>3884</v>
      </c>
      <c r="E1048" s="1">
        <v>22971</v>
      </c>
      <c r="F1048" s="2">
        <v>48981</v>
      </c>
    </row>
    <row r="1049" spans="1:6" x14ac:dyDescent="0.25">
      <c r="A1049">
        <v>2018</v>
      </c>
      <c r="B1049" t="s">
        <v>51</v>
      </c>
      <c r="C1049" t="s">
        <v>40</v>
      </c>
      <c r="D1049" s="1">
        <v>12110</v>
      </c>
      <c r="E1049" s="1">
        <v>124488</v>
      </c>
      <c r="F1049" s="2">
        <v>57033</v>
      </c>
    </row>
    <row r="1050" spans="1:6" x14ac:dyDescent="0.25">
      <c r="A1050">
        <v>2018</v>
      </c>
      <c r="B1050" t="s">
        <v>51</v>
      </c>
      <c r="C1050" t="s">
        <v>41</v>
      </c>
      <c r="D1050" s="1">
        <v>51405</v>
      </c>
      <c r="E1050" s="1">
        <v>739156</v>
      </c>
      <c r="F1050" s="2">
        <v>65554</v>
      </c>
    </row>
    <row r="1051" spans="1:6" x14ac:dyDescent="0.25">
      <c r="A1051">
        <v>2018</v>
      </c>
      <c r="B1051" t="s">
        <v>51</v>
      </c>
      <c r="C1051" t="s">
        <v>42</v>
      </c>
      <c r="D1051" s="1">
        <v>11572</v>
      </c>
      <c r="E1051" s="1">
        <v>104339</v>
      </c>
      <c r="F1051" s="2">
        <v>51052</v>
      </c>
    </row>
    <row r="1052" spans="1:6" x14ac:dyDescent="0.25">
      <c r="A1052">
        <v>2018</v>
      </c>
      <c r="B1052" t="s">
        <v>51</v>
      </c>
      <c r="C1052" t="s">
        <v>43</v>
      </c>
      <c r="D1052" s="1">
        <v>2878</v>
      </c>
      <c r="E1052" s="1">
        <v>15262</v>
      </c>
      <c r="F1052" s="2">
        <v>51025</v>
      </c>
    </row>
    <row r="1053" spans="1:6" x14ac:dyDescent="0.25">
      <c r="A1053">
        <v>2018</v>
      </c>
      <c r="B1053" t="s">
        <v>51</v>
      </c>
      <c r="C1053" t="s">
        <v>44</v>
      </c>
      <c r="D1053" s="1">
        <v>21508</v>
      </c>
      <c r="E1053" s="1">
        <v>197292</v>
      </c>
      <c r="F1053" s="2">
        <v>58050</v>
      </c>
    </row>
    <row r="1054" spans="1:6" x14ac:dyDescent="0.25">
      <c r="A1054">
        <v>2018</v>
      </c>
      <c r="B1054" t="s">
        <v>51</v>
      </c>
      <c r="C1054" t="s">
        <v>45</v>
      </c>
      <c r="D1054" s="1">
        <v>26015</v>
      </c>
      <c r="E1054" s="1">
        <v>199867</v>
      </c>
      <c r="F1054" s="2">
        <v>64432</v>
      </c>
    </row>
    <row r="1055" spans="1:6" x14ac:dyDescent="0.25">
      <c r="A1055">
        <v>2018</v>
      </c>
      <c r="B1055" t="s">
        <v>51</v>
      </c>
      <c r="C1055" t="s">
        <v>46</v>
      </c>
      <c r="D1055" s="1">
        <v>4435</v>
      </c>
      <c r="E1055" s="1">
        <v>40126</v>
      </c>
      <c r="F1055" s="2">
        <v>72255</v>
      </c>
    </row>
    <row r="1056" spans="1:6" x14ac:dyDescent="0.25">
      <c r="A1056">
        <v>2018</v>
      </c>
      <c r="B1056" t="s">
        <v>51</v>
      </c>
      <c r="C1056" t="s">
        <v>47</v>
      </c>
      <c r="D1056" s="1">
        <v>14814</v>
      </c>
      <c r="E1056" s="1">
        <v>122396</v>
      </c>
      <c r="F1056" s="2">
        <v>62063</v>
      </c>
    </row>
    <row r="1057" spans="1:6" x14ac:dyDescent="0.25">
      <c r="A1057">
        <v>2018</v>
      </c>
      <c r="B1057" t="s">
        <v>51</v>
      </c>
      <c r="C1057" t="s">
        <v>48</v>
      </c>
      <c r="D1057" s="1">
        <v>3375</v>
      </c>
      <c r="E1057" s="1">
        <v>20253</v>
      </c>
      <c r="F1057" s="2">
        <v>53554</v>
      </c>
    </row>
    <row r="1058" spans="1:6" x14ac:dyDescent="0.25">
      <c r="A1058">
        <v>2018</v>
      </c>
      <c r="B1058" t="s">
        <v>52</v>
      </c>
      <c r="C1058" t="s">
        <v>1</v>
      </c>
      <c r="D1058" s="1">
        <v>5566</v>
      </c>
      <c r="E1058" s="1">
        <v>266798</v>
      </c>
      <c r="F1058" s="2">
        <v>57068</v>
      </c>
    </row>
    <row r="1059" spans="1:6" x14ac:dyDescent="0.25">
      <c r="A1059">
        <v>2018</v>
      </c>
      <c r="B1059" t="s">
        <v>52</v>
      </c>
      <c r="C1059" t="s">
        <v>2</v>
      </c>
      <c r="D1059" s="1">
        <v>4926</v>
      </c>
      <c r="E1059" s="1">
        <v>169675</v>
      </c>
      <c r="F1059" s="2">
        <v>76139</v>
      </c>
    </row>
    <row r="1060" spans="1:6" x14ac:dyDescent="0.25">
      <c r="A1060">
        <v>2018</v>
      </c>
      <c r="B1060" t="s">
        <v>52</v>
      </c>
      <c r="C1060" t="s">
        <v>3</v>
      </c>
      <c r="D1060" s="1">
        <v>2918</v>
      </c>
      <c r="E1060" s="1">
        <v>160597</v>
      </c>
      <c r="F1060" s="2">
        <v>47984</v>
      </c>
    </row>
    <row r="1061" spans="1:6" x14ac:dyDescent="0.25">
      <c r="A1061">
        <v>2018</v>
      </c>
      <c r="B1061" t="s">
        <v>52</v>
      </c>
      <c r="C1061" t="s">
        <v>4</v>
      </c>
      <c r="D1061" s="1">
        <v>44706</v>
      </c>
      <c r="E1061" s="1">
        <v>1320068</v>
      </c>
      <c r="F1061" s="2">
        <v>95627</v>
      </c>
    </row>
    <row r="1062" spans="1:6" x14ac:dyDescent="0.25">
      <c r="A1062">
        <v>2018</v>
      </c>
      <c r="B1062" t="s">
        <v>52</v>
      </c>
      <c r="C1062" t="s">
        <v>5</v>
      </c>
      <c r="D1062" s="1">
        <v>5804</v>
      </c>
      <c r="E1062" s="1">
        <v>147285</v>
      </c>
      <c r="F1062" s="2">
        <v>70677</v>
      </c>
    </row>
    <row r="1063" spans="1:6" x14ac:dyDescent="0.25">
      <c r="A1063">
        <v>2018</v>
      </c>
      <c r="B1063" t="s">
        <v>52</v>
      </c>
      <c r="C1063" t="s">
        <v>6</v>
      </c>
      <c r="D1063" s="1">
        <v>4408</v>
      </c>
      <c r="E1063" s="1">
        <v>160500</v>
      </c>
      <c r="F1063" s="2">
        <v>82569</v>
      </c>
    </row>
    <row r="1064" spans="1:6" x14ac:dyDescent="0.25">
      <c r="A1064">
        <v>2018</v>
      </c>
      <c r="B1064" t="s">
        <v>52</v>
      </c>
      <c r="C1064" t="s">
        <v>7</v>
      </c>
      <c r="D1064">
        <v>661</v>
      </c>
      <c r="E1064" s="1">
        <v>27077</v>
      </c>
      <c r="F1064" s="2">
        <v>64153</v>
      </c>
    </row>
    <row r="1065" spans="1:6" x14ac:dyDescent="0.25">
      <c r="A1065">
        <v>2018</v>
      </c>
      <c r="B1065" t="s">
        <v>52</v>
      </c>
      <c r="C1065" t="s">
        <v>8</v>
      </c>
      <c r="D1065" s="1">
        <v>20548</v>
      </c>
      <c r="E1065" s="1">
        <v>371590</v>
      </c>
      <c r="F1065" s="2">
        <v>61740</v>
      </c>
    </row>
    <row r="1066" spans="1:6" x14ac:dyDescent="0.25">
      <c r="A1066">
        <v>2018</v>
      </c>
      <c r="B1066" t="s">
        <v>52</v>
      </c>
      <c r="C1066" t="s">
        <v>9</v>
      </c>
      <c r="D1066" s="1">
        <v>9884</v>
      </c>
      <c r="E1066" s="1">
        <v>406818</v>
      </c>
      <c r="F1066" s="2">
        <v>59168</v>
      </c>
    </row>
    <row r="1067" spans="1:6" x14ac:dyDescent="0.25">
      <c r="A1067">
        <v>2018</v>
      </c>
      <c r="B1067" t="s">
        <v>52</v>
      </c>
      <c r="C1067" t="s">
        <v>10</v>
      </c>
      <c r="D1067" s="1">
        <v>2807</v>
      </c>
      <c r="E1067" s="1">
        <v>67792</v>
      </c>
      <c r="F1067" s="2">
        <v>63932</v>
      </c>
    </row>
    <row r="1068" spans="1:6" x14ac:dyDescent="0.25">
      <c r="A1068">
        <v>2018</v>
      </c>
      <c r="B1068" t="s">
        <v>52</v>
      </c>
      <c r="C1068" t="s">
        <v>11</v>
      </c>
      <c r="D1068" s="1">
        <v>17883</v>
      </c>
      <c r="E1068" s="1">
        <v>586130</v>
      </c>
      <c r="F1068" s="2">
        <v>71895</v>
      </c>
    </row>
    <row r="1069" spans="1:6" x14ac:dyDescent="0.25">
      <c r="A1069">
        <v>2018</v>
      </c>
      <c r="B1069" t="s">
        <v>52</v>
      </c>
      <c r="C1069" t="s">
        <v>12</v>
      </c>
      <c r="D1069" s="1">
        <v>8825</v>
      </c>
      <c r="E1069" s="1">
        <v>541836</v>
      </c>
      <c r="F1069" s="2">
        <v>62680</v>
      </c>
    </row>
    <row r="1070" spans="1:6" x14ac:dyDescent="0.25">
      <c r="A1070">
        <v>2018</v>
      </c>
      <c r="B1070" t="s">
        <v>52</v>
      </c>
      <c r="C1070" t="s">
        <v>13</v>
      </c>
      <c r="D1070" s="1">
        <v>4142</v>
      </c>
      <c r="E1070" s="1">
        <v>222586</v>
      </c>
      <c r="F1070" s="2">
        <v>60257</v>
      </c>
    </row>
    <row r="1071" spans="1:6" x14ac:dyDescent="0.25">
      <c r="A1071">
        <v>2018</v>
      </c>
      <c r="B1071" t="s">
        <v>52</v>
      </c>
      <c r="C1071" t="s">
        <v>14</v>
      </c>
      <c r="D1071" s="1">
        <v>3143</v>
      </c>
      <c r="E1071" s="1">
        <v>165056</v>
      </c>
      <c r="F1071" s="2">
        <v>59206</v>
      </c>
    </row>
    <row r="1072" spans="1:6" x14ac:dyDescent="0.25">
      <c r="A1072">
        <v>2018</v>
      </c>
      <c r="B1072" t="s">
        <v>52</v>
      </c>
      <c r="C1072" t="s">
        <v>15</v>
      </c>
      <c r="D1072" s="1">
        <v>4443</v>
      </c>
      <c r="E1072" s="1">
        <v>251454</v>
      </c>
      <c r="F1072" s="2">
        <v>59208</v>
      </c>
    </row>
    <row r="1073" spans="1:6" x14ac:dyDescent="0.25">
      <c r="A1073">
        <v>2018</v>
      </c>
      <c r="B1073" t="s">
        <v>52</v>
      </c>
      <c r="C1073" t="s">
        <v>16</v>
      </c>
      <c r="D1073" s="1">
        <v>4428</v>
      </c>
      <c r="E1073" s="1">
        <v>135510</v>
      </c>
      <c r="F1073" s="2">
        <v>75881</v>
      </c>
    </row>
    <row r="1074" spans="1:6" x14ac:dyDescent="0.25">
      <c r="A1074">
        <v>2018</v>
      </c>
      <c r="B1074" t="s">
        <v>52</v>
      </c>
      <c r="C1074" t="s">
        <v>17</v>
      </c>
      <c r="D1074" s="1">
        <v>1856</v>
      </c>
      <c r="E1074" s="1">
        <v>51836</v>
      </c>
      <c r="F1074" s="2">
        <v>55894</v>
      </c>
    </row>
    <row r="1075" spans="1:6" x14ac:dyDescent="0.25">
      <c r="A1075">
        <v>2018</v>
      </c>
      <c r="B1075" t="s">
        <v>52</v>
      </c>
      <c r="C1075" t="s">
        <v>18</v>
      </c>
      <c r="D1075" s="1">
        <v>4035</v>
      </c>
      <c r="E1075" s="1">
        <v>109683</v>
      </c>
      <c r="F1075" s="2">
        <v>78350</v>
      </c>
    </row>
    <row r="1076" spans="1:6" x14ac:dyDescent="0.25">
      <c r="A1076">
        <v>2018</v>
      </c>
      <c r="B1076" t="s">
        <v>52</v>
      </c>
      <c r="C1076" t="s">
        <v>19</v>
      </c>
      <c r="D1076" s="1">
        <v>6711</v>
      </c>
      <c r="E1076" s="1">
        <v>245091</v>
      </c>
      <c r="F1076" s="2">
        <v>88576</v>
      </c>
    </row>
    <row r="1077" spans="1:6" x14ac:dyDescent="0.25">
      <c r="A1077">
        <v>2018</v>
      </c>
      <c r="B1077" t="s">
        <v>52</v>
      </c>
      <c r="C1077" t="s">
        <v>20</v>
      </c>
      <c r="D1077" s="1">
        <v>16070</v>
      </c>
      <c r="E1077" s="1">
        <v>627751</v>
      </c>
      <c r="F1077" s="2">
        <v>67537</v>
      </c>
    </row>
    <row r="1078" spans="1:6" x14ac:dyDescent="0.25">
      <c r="A1078">
        <v>2018</v>
      </c>
      <c r="B1078" t="s">
        <v>52</v>
      </c>
      <c r="C1078" t="s">
        <v>21</v>
      </c>
      <c r="D1078" s="1">
        <v>8487</v>
      </c>
      <c r="E1078" s="1">
        <v>321908</v>
      </c>
      <c r="F1078" s="2">
        <v>67096</v>
      </c>
    </row>
    <row r="1079" spans="1:6" x14ac:dyDescent="0.25">
      <c r="A1079">
        <v>2018</v>
      </c>
      <c r="B1079" t="s">
        <v>52</v>
      </c>
      <c r="C1079" t="s">
        <v>22</v>
      </c>
      <c r="D1079" s="1">
        <v>2421</v>
      </c>
      <c r="E1079" s="1">
        <v>144816</v>
      </c>
      <c r="F1079" s="2">
        <v>49254</v>
      </c>
    </row>
    <row r="1080" spans="1:6" x14ac:dyDescent="0.25">
      <c r="A1080">
        <v>2018</v>
      </c>
      <c r="B1080" t="s">
        <v>52</v>
      </c>
      <c r="C1080" t="s">
        <v>23</v>
      </c>
      <c r="D1080" s="1">
        <v>6476</v>
      </c>
      <c r="E1080" s="1">
        <v>273163</v>
      </c>
      <c r="F1080" s="2">
        <v>58359</v>
      </c>
    </row>
    <row r="1081" spans="1:6" x14ac:dyDescent="0.25">
      <c r="A1081">
        <v>2018</v>
      </c>
      <c r="B1081" t="s">
        <v>52</v>
      </c>
      <c r="C1081" t="s">
        <v>24</v>
      </c>
      <c r="D1081" s="1">
        <v>1634</v>
      </c>
      <c r="E1081" s="1">
        <v>20560</v>
      </c>
      <c r="F1081" s="2">
        <v>50194</v>
      </c>
    </row>
    <row r="1082" spans="1:6" x14ac:dyDescent="0.25">
      <c r="A1082">
        <v>2018</v>
      </c>
      <c r="B1082" t="s">
        <v>52</v>
      </c>
      <c r="C1082" t="s">
        <v>25</v>
      </c>
      <c r="D1082" s="1">
        <v>1988</v>
      </c>
      <c r="E1082" s="1">
        <v>99807</v>
      </c>
      <c r="F1082" s="2">
        <v>51566</v>
      </c>
    </row>
    <row r="1083" spans="1:6" x14ac:dyDescent="0.25">
      <c r="A1083">
        <v>2018</v>
      </c>
      <c r="B1083" t="s">
        <v>52</v>
      </c>
      <c r="C1083" t="s">
        <v>26</v>
      </c>
      <c r="D1083" s="1">
        <v>2066</v>
      </c>
      <c r="E1083" s="1">
        <v>55405</v>
      </c>
      <c r="F1083" s="2">
        <v>58543</v>
      </c>
    </row>
    <row r="1084" spans="1:6" x14ac:dyDescent="0.25">
      <c r="A1084">
        <v>2018</v>
      </c>
      <c r="B1084" t="s">
        <v>52</v>
      </c>
      <c r="C1084" t="s">
        <v>27</v>
      </c>
      <c r="D1084" s="1">
        <v>2032</v>
      </c>
      <c r="E1084" s="1">
        <v>70582</v>
      </c>
      <c r="F1084" s="2">
        <v>71722</v>
      </c>
    </row>
    <row r="1085" spans="1:6" x14ac:dyDescent="0.25">
      <c r="A1085">
        <v>2018</v>
      </c>
      <c r="B1085" t="s">
        <v>52</v>
      </c>
      <c r="C1085" t="s">
        <v>28</v>
      </c>
      <c r="D1085" s="1">
        <v>8976</v>
      </c>
      <c r="E1085" s="1">
        <v>245593</v>
      </c>
      <c r="F1085" s="2">
        <v>80088</v>
      </c>
    </row>
    <row r="1086" spans="1:6" x14ac:dyDescent="0.25">
      <c r="A1086">
        <v>2018</v>
      </c>
      <c r="B1086" t="s">
        <v>52</v>
      </c>
      <c r="C1086" t="s">
        <v>29</v>
      </c>
      <c r="D1086" s="1">
        <v>1768</v>
      </c>
      <c r="E1086" s="1">
        <v>27145</v>
      </c>
      <c r="F1086" s="2">
        <v>53139</v>
      </c>
    </row>
    <row r="1087" spans="1:6" x14ac:dyDescent="0.25">
      <c r="A1087">
        <v>2018</v>
      </c>
      <c r="B1087" t="s">
        <v>52</v>
      </c>
      <c r="C1087" t="s">
        <v>30</v>
      </c>
      <c r="D1087" s="1">
        <v>16910</v>
      </c>
      <c r="E1087" s="1">
        <v>441590</v>
      </c>
      <c r="F1087" s="2">
        <v>67614</v>
      </c>
    </row>
    <row r="1088" spans="1:6" x14ac:dyDescent="0.25">
      <c r="A1088">
        <v>2018</v>
      </c>
      <c r="B1088" t="s">
        <v>52</v>
      </c>
      <c r="C1088" t="s">
        <v>31</v>
      </c>
      <c r="D1088" s="1">
        <v>10219</v>
      </c>
      <c r="E1088" s="1">
        <v>474932</v>
      </c>
      <c r="F1088" s="2">
        <v>59827</v>
      </c>
    </row>
    <row r="1089" spans="1:6" x14ac:dyDescent="0.25">
      <c r="A1089">
        <v>2018</v>
      </c>
      <c r="B1089" t="s">
        <v>52</v>
      </c>
      <c r="C1089" t="s">
        <v>32</v>
      </c>
      <c r="D1089">
        <v>807</v>
      </c>
      <c r="E1089" s="1">
        <v>25906</v>
      </c>
      <c r="F1089" s="2">
        <v>53882</v>
      </c>
    </row>
    <row r="1090" spans="1:6" x14ac:dyDescent="0.25">
      <c r="A1090">
        <v>2018</v>
      </c>
      <c r="B1090" t="s">
        <v>52</v>
      </c>
      <c r="C1090" t="s">
        <v>33</v>
      </c>
      <c r="D1090" s="1">
        <v>15409</v>
      </c>
      <c r="E1090" s="1">
        <v>698950</v>
      </c>
      <c r="F1090" s="2">
        <v>61487</v>
      </c>
    </row>
    <row r="1091" spans="1:6" x14ac:dyDescent="0.25">
      <c r="A1091">
        <v>2018</v>
      </c>
      <c r="B1091" t="s">
        <v>52</v>
      </c>
      <c r="C1091" t="s">
        <v>34</v>
      </c>
      <c r="D1091" s="1">
        <v>4164</v>
      </c>
      <c r="E1091" s="1">
        <v>137739</v>
      </c>
      <c r="F1091" s="2">
        <v>58770</v>
      </c>
    </row>
    <row r="1092" spans="1:6" x14ac:dyDescent="0.25">
      <c r="A1092">
        <v>2018</v>
      </c>
      <c r="B1092" t="s">
        <v>52</v>
      </c>
      <c r="C1092" t="s">
        <v>35</v>
      </c>
      <c r="D1092" s="1">
        <v>6240</v>
      </c>
      <c r="E1092" s="1">
        <v>194693</v>
      </c>
      <c r="F1092" s="2">
        <v>70641</v>
      </c>
    </row>
    <row r="1093" spans="1:6" x14ac:dyDescent="0.25">
      <c r="A1093">
        <v>2018</v>
      </c>
      <c r="B1093" t="s">
        <v>52</v>
      </c>
      <c r="C1093" t="s">
        <v>36</v>
      </c>
      <c r="D1093" s="1">
        <v>14407</v>
      </c>
      <c r="E1093" s="1">
        <v>569811</v>
      </c>
      <c r="F1093" s="2">
        <v>62561</v>
      </c>
    </row>
    <row r="1094" spans="1:6" x14ac:dyDescent="0.25">
      <c r="A1094">
        <v>2018</v>
      </c>
      <c r="B1094" t="s">
        <v>52</v>
      </c>
      <c r="C1094" t="s">
        <v>37</v>
      </c>
      <c r="D1094" s="1">
        <v>1572</v>
      </c>
      <c r="E1094" s="1">
        <v>40340</v>
      </c>
      <c r="F1094" s="2">
        <v>58468</v>
      </c>
    </row>
    <row r="1095" spans="1:6" x14ac:dyDescent="0.25">
      <c r="A1095">
        <v>2018</v>
      </c>
      <c r="B1095" t="s">
        <v>52</v>
      </c>
      <c r="C1095" t="s">
        <v>38</v>
      </c>
      <c r="D1095" s="1">
        <v>6087</v>
      </c>
      <c r="E1095" s="1">
        <v>249719</v>
      </c>
      <c r="F1095" s="2">
        <v>59522</v>
      </c>
    </row>
    <row r="1096" spans="1:6" x14ac:dyDescent="0.25">
      <c r="A1096">
        <v>2018</v>
      </c>
      <c r="B1096" t="s">
        <v>52</v>
      </c>
      <c r="C1096" t="s">
        <v>39</v>
      </c>
      <c r="D1096" s="1">
        <v>1084</v>
      </c>
      <c r="E1096" s="1">
        <v>44442</v>
      </c>
      <c r="F1096" s="2">
        <v>49320</v>
      </c>
    </row>
    <row r="1097" spans="1:6" x14ac:dyDescent="0.25">
      <c r="A1097">
        <v>2018</v>
      </c>
      <c r="B1097" t="s">
        <v>52</v>
      </c>
      <c r="C1097" t="s">
        <v>40</v>
      </c>
      <c r="D1097" s="1">
        <v>7051</v>
      </c>
      <c r="E1097" s="1">
        <v>351073</v>
      </c>
      <c r="F1097" s="2">
        <v>59495</v>
      </c>
    </row>
    <row r="1098" spans="1:6" x14ac:dyDescent="0.25">
      <c r="A1098">
        <v>2018</v>
      </c>
      <c r="B1098" t="s">
        <v>52</v>
      </c>
      <c r="C1098" t="s">
        <v>41</v>
      </c>
      <c r="D1098" s="1">
        <v>24758</v>
      </c>
      <c r="E1098" s="1">
        <v>879509</v>
      </c>
      <c r="F1098" s="2">
        <v>77648</v>
      </c>
    </row>
    <row r="1099" spans="1:6" x14ac:dyDescent="0.25">
      <c r="A1099">
        <v>2018</v>
      </c>
      <c r="B1099" t="s">
        <v>52</v>
      </c>
      <c r="C1099" t="s">
        <v>42</v>
      </c>
      <c r="D1099" s="1">
        <v>4386</v>
      </c>
      <c r="E1099" s="1">
        <v>132149</v>
      </c>
      <c r="F1099" s="2">
        <v>58006</v>
      </c>
    </row>
    <row r="1100" spans="1:6" x14ac:dyDescent="0.25">
      <c r="A1100">
        <v>2018</v>
      </c>
      <c r="B1100" t="s">
        <v>52</v>
      </c>
      <c r="C1100" t="s">
        <v>43</v>
      </c>
      <c r="D1100" s="1">
        <v>1108</v>
      </c>
      <c r="E1100" s="1">
        <v>29827</v>
      </c>
      <c r="F1100" s="2">
        <v>59390</v>
      </c>
    </row>
    <row r="1101" spans="1:6" x14ac:dyDescent="0.25">
      <c r="A1101">
        <v>2018</v>
      </c>
      <c r="B1101" t="s">
        <v>52</v>
      </c>
      <c r="C1101" t="s">
        <v>44</v>
      </c>
      <c r="D1101" s="1">
        <v>6750</v>
      </c>
      <c r="E1101" s="1">
        <v>238645</v>
      </c>
      <c r="F1101" s="2">
        <v>59974</v>
      </c>
    </row>
    <row r="1102" spans="1:6" x14ac:dyDescent="0.25">
      <c r="A1102">
        <v>2018</v>
      </c>
      <c r="B1102" t="s">
        <v>52</v>
      </c>
      <c r="C1102" t="s">
        <v>45</v>
      </c>
      <c r="D1102" s="1">
        <v>7798</v>
      </c>
      <c r="E1102" s="1">
        <v>284112</v>
      </c>
      <c r="F1102" s="2">
        <v>79321</v>
      </c>
    </row>
    <row r="1103" spans="1:6" x14ac:dyDescent="0.25">
      <c r="A1103">
        <v>2018</v>
      </c>
      <c r="B1103" t="s">
        <v>52</v>
      </c>
      <c r="C1103" t="s">
        <v>46</v>
      </c>
      <c r="D1103" s="1">
        <v>1268</v>
      </c>
      <c r="E1103" s="1">
        <v>46952</v>
      </c>
      <c r="F1103" s="2">
        <v>60459</v>
      </c>
    </row>
    <row r="1104" spans="1:6" x14ac:dyDescent="0.25">
      <c r="A1104">
        <v>2018</v>
      </c>
      <c r="B1104" t="s">
        <v>52</v>
      </c>
      <c r="C1104" t="s">
        <v>47</v>
      </c>
      <c r="D1104" s="1">
        <v>9432</v>
      </c>
      <c r="E1104" s="1">
        <v>475510</v>
      </c>
      <c r="F1104" s="2">
        <v>58047</v>
      </c>
    </row>
    <row r="1105" spans="1:6" x14ac:dyDescent="0.25">
      <c r="A1105">
        <v>2018</v>
      </c>
      <c r="B1105" t="s">
        <v>52</v>
      </c>
      <c r="C1105" t="s">
        <v>48</v>
      </c>
      <c r="D1105">
        <v>600</v>
      </c>
      <c r="E1105" s="1">
        <v>9721</v>
      </c>
      <c r="F1105" s="2">
        <v>67060</v>
      </c>
    </row>
    <row r="1106" spans="1:6" x14ac:dyDescent="0.25">
      <c r="A1106">
        <v>2018</v>
      </c>
      <c r="B1106" t="s">
        <v>54</v>
      </c>
      <c r="C1106" t="s">
        <v>1</v>
      </c>
      <c r="D1106" s="1">
        <v>32481</v>
      </c>
      <c r="E1106" s="1">
        <v>377561</v>
      </c>
      <c r="F1106" s="2">
        <v>41970</v>
      </c>
    </row>
    <row r="1107" spans="1:6" x14ac:dyDescent="0.25">
      <c r="A1107">
        <v>2018</v>
      </c>
      <c r="B1107" t="s">
        <v>54</v>
      </c>
      <c r="C1107" t="s">
        <v>2</v>
      </c>
      <c r="D1107" s="1">
        <v>31775</v>
      </c>
      <c r="E1107" s="1">
        <v>532318</v>
      </c>
      <c r="F1107" s="2">
        <v>46734</v>
      </c>
    </row>
    <row r="1108" spans="1:6" x14ac:dyDescent="0.25">
      <c r="A1108">
        <v>2018</v>
      </c>
      <c r="B1108" t="s">
        <v>54</v>
      </c>
      <c r="C1108" t="s">
        <v>3</v>
      </c>
      <c r="D1108" s="1">
        <v>21642</v>
      </c>
      <c r="E1108" s="1">
        <v>248584</v>
      </c>
      <c r="F1108" s="2">
        <v>41450</v>
      </c>
    </row>
    <row r="1109" spans="1:6" x14ac:dyDescent="0.25">
      <c r="A1109">
        <v>2018</v>
      </c>
      <c r="B1109" t="s">
        <v>54</v>
      </c>
      <c r="C1109" t="s">
        <v>4</v>
      </c>
      <c r="D1109" s="1">
        <v>196511</v>
      </c>
      <c r="E1109" s="1">
        <v>3033009</v>
      </c>
      <c r="F1109" s="2">
        <v>52020</v>
      </c>
    </row>
    <row r="1110" spans="1:6" x14ac:dyDescent="0.25">
      <c r="A1110">
        <v>2018</v>
      </c>
      <c r="B1110" t="s">
        <v>54</v>
      </c>
      <c r="C1110" t="s">
        <v>5</v>
      </c>
      <c r="D1110" s="1">
        <v>35891</v>
      </c>
      <c r="E1110" s="1">
        <v>466602</v>
      </c>
      <c r="F1110" s="2">
        <v>50043</v>
      </c>
    </row>
    <row r="1111" spans="1:6" x14ac:dyDescent="0.25">
      <c r="A1111">
        <v>2018</v>
      </c>
      <c r="B1111" t="s">
        <v>54</v>
      </c>
      <c r="C1111" t="s">
        <v>6</v>
      </c>
      <c r="D1111" s="1">
        <v>24902</v>
      </c>
      <c r="E1111" s="1">
        <v>296173</v>
      </c>
      <c r="F1111" s="2">
        <v>51041</v>
      </c>
    </row>
    <row r="1112" spans="1:6" x14ac:dyDescent="0.25">
      <c r="A1112">
        <v>2018</v>
      </c>
      <c r="B1112" t="s">
        <v>54</v>
      </c>
      <c r="C1112" t="s">
        <v>7</v>
      </c>
      <c r="D1112" s="1">
        <v>6850</v>
      </c>
      <c r="E1112" s="1">
        <v>79300</v>
      </c>
      <c r="F1112" s="2">
        <v>40843</v>
      </c>
    </row>
    <row r="1113" spans="1:6" x14ac:dyDescent="0.25">
      <c r="A1113">
        <v>2018</v>
      </c>
      <c r="B1113" t="s">
        <v>54</v>
      </c>
      <c r="C1113" t="s">
        <v>8</v>
      </c>
      <c r="D1113" s="1">
        <v>139486</v>
      </c>
      <c r="E1113" s="1">
        <v>1772605</v>
      </c>
      <c r="F1113" s="2">
        <v>44766</v>
      </c>
    </row>
    <row r="1114" spans="1:6" x14ac:dyDescent="0.25">
      <c r="A1114">
        <v>2018</v>
      </c>
      <c r="B1114" t="s">
        <v>54</v>
      </c>
      <c r="C1114" t="s">
        <v>9</v>
      </c>
      <c r="D1114" s="1">
        <v>60996</v>
      </c>
      <c r="E1114" s="1">
        <v>934259</v>
      </c>
      <c r="F1114" s="2">
        <v>49352</v>
      </c>
    </row>
    <row r="1115" spans="1:6" x14ac:dyDescent="0.25">
      <c r="A1115">
        <v>2018</v>
      </c>
      <c r="B1115" t="s">
        <v>54</v>
      </c>
      <c r="C1115" t="s">
        <v>10</v>
      </c>
      <c r="D1115" s="1">
        <v>11969</v>
      </c>
      <c r="E1115" s="1">
        <v>139473</v>
      </c>
      <c r="F1115" s="2">
        <v>39972</v>
      </c>
    </row>
    <row r="1116" spans="1:6" x14ac:dyDescent="0.25">
      <c r="A1116">
        <v>2018</v>
      </c>
      <c r="B1116" t="s">
        <v>54</v>
      </c>
      <c r="C1116" t="s">
        <v>11</v>
      </c>
      <c r="D1116" s="1">
        <v>78063</v>
      </c>
      <c r="E1116" s="1">
        <v>1192654</v>
      </c>
      <c r="F1116" s="2">
        <v>51570</v>
      </c>
    </row>
    <row r="1117" spans="1:6" x14ac:dyDescent="0.25">
      <c r="A1117">
        <v>2018</v>
      </c>
      <c r="B1117" t="s">
        <v>54</v>
      </c>
      <c r="C1117" t="s">
        <v>12</v>
      </c>
      <c r="D1117" s="1">
        <v>40681</v>
      </c>
      <c r="E1117" s="1">
        <v>591234</v>
      </c>
      <c r="F1117" s="2">
        <v>42092</v>
      </c>
    </row>
    <row r="1118" spans="1:6" x14ac:dyDescent="0.25">
      <c r="A1118">
        <v>2018</v>
      </c>
      <c r="B1118" t="s">
        <v>54</v>
      </c>
      <c r="C1118" t="s">
        <v>13</v>
      </c>
      <c r="D1118" s="1">
        <v>23521</v>
      </c>
      <c r="E1118" s="1">
        <v>309603</v>
      </c>
      <c r="F1118" s="2">
        <v>40539</v>
      </c>
    </row>
    <row r="1119" spans="1:6" x14ac:dyDescent="0.25">
      <c r="A1119">
        <v>2018</v>
      </c>
      <c r="B1119" t="s">
        <v>54</v>
      </c>
      <c r="C1119" t="s">
        <v>14</v>
      </c>
      <c r="D1119" s="1">
        <v>20370</v>
      </c>
      <c r="E1119" s="1">
        <v>263858</v>
      </c>
      <c r="F1119" s="2">
        <v>42235</v>
      </c>
    </row>
    <row r="1120" spans="1:6" x14ac:dyDescent="0.25">
      <c r="A1120">
        <v>2018</v>
      </c>
      <c r="B1120" t="s">
        <v>54</v>
      </c>
      <c r="C1120" t="s">
        <v>15</v>
      </c>
      <c r="D1120" s="1">
        <v>28056</v>
      </c>
      <c r="E1120" s="1">
        <v>399946</v>
      </c>
      <c r="F1120" s="2">
        <v>42623</v>
      </c>
    </row>
    <row r="1121" spans="1:6" x14ac:dyDescent="0.25">
      <c r="A1121">
        <v>2018</v>
      </c>
      <c r="B1121" t="s">
        <v>54</v>
      </c>
      <c r="C1121" t="s">
        <v>16</v>
      </c>
      <c r="D1121" s="1">
        <v>30545</v>
      </c>
      <c r="E1121" s="1">
        <v>377555</v>
      </c>
      <c r="F1121" s="2">
        <v>42196</v>
      </c>
    </row>
    <row r="1122" spans="1:6" x14ac:dyDescent="0.25">
      <c r="A1122">
        <v>2018</v>
      </c>
      <c r="B1122" t="s">
        <v>54</v>
      </c>
      <c r="C1122" t="s">
        <v>17</v>
      </c>
      <c r="D1122" s="1">
        <v>10761</v>
      </c>
      <c r="E1122" s="1">
        <v>118191</v>
      </c>
      <c r="F1122" s="2">
        <v>37589</v>
      </c>
    </row>
    <row r="1123" spans="1:6" x14ac:dyDescent="0.25">
      <c r="A1123">
        <v>2018</v>
      </c>
      <c r="B1123" t="s">
        <v>54</v>
      </c>
      <c r="C1123" t="s">
        <v>18</v>
      </c>
      <c r="D1123" s="1">
        <v>32767</v>
      </c>
      <c r="E1123" s="1">
        <v>462590</v>
      </c>
      <c r="F1123" s="2">
        <v>46648</v>
      </c>
    </row>
    <row r="1124" spans="1:6" x14ac:dyDescent="0.25">
      <c r="A1124">
        <v>2018</v>
      </c>
      <c r="B1124" t="s">
        <v>54</v>
      </c>
      <c r="C1124" t="s">
        <v>19</v>
      </c>
      <c r="D1124" s="1">
        <v>42171</v>
      </c>
      <c r="E1124" s="1">
        <v>577061</v>
      </c>
      <c r="F1124" s="2">
        <v>52937</v>
      </c>
    </row>
    <row r="1125" spans="1:6" x14ac:dyDescent="0.25">
      <c r="A1125">
        <v>2018</v>
      </c>
      <c r="B1125" t="s">
        <v>54</v>
      </c>
      <c r="C1125" t="s">
        <v>20</v>
      </c>
      <c r="D1125" s="1">
        <v>52459</v>
      </c>
      <c r="E1125" s="1">
        <v>786892</v>
      </c>
      <c r="F1125" s="2">
        <v>47200</v>
      </c>
    </row>
    <row r="1126" spans="1:6" x14ac:dyDescent="0.25">
      <c r="A1126">
        <v>2018</v>
      </c>
      <c r="B1126" t="s">
        <v>54</v>
      </c>
      <c r="C1126" t="s">
        <v>21</v>
      </c>
      <c r="D1126" s="1">
        <v>37272</v>
      </c>
      <c r="E1126" s="1">
        <v>531669</v>
      </c>
      <c r="F1126" s="2">
        <v>49570</v>
      </c>
    </row>
    <row r="1127" spans="1:6" x14ac:dyDescent="0.25">
      <c r="A1127">
        <v>2018</v>
      </c>
      <c r="B1127" t="s">
        <v>54</v>
      </c>
      <c r="C1127" t="s">
        <v>22</v>
      </c>
      <c r="D1127" s="1">
        <v>19763</v>
      </c>
      <c r="E1127" s="1">
        <v>229107</v>
      </c>
      <c r="F1127" s="2">
        <v>36497</v>
      </c>
    </row>
    <row r="1128" spans="1:6" x14ac:dyDescent="0.25">
      <c r="A1128">
        <v>2018</v>
      </c>
      <c r="B1128" t="s">
        <v>54</v>
      </c>
      <c r="C1128" t="s">
        <v>23</v>
      </c>
      <c r="D1128" s="1">
        <v>38808</v>
      </c>
      <c r="E1128" s="1">
        <v>537150</v>
      </c>
      <c r="F1128" s="2">
        <v>42469</v>
      </c>
    </row>
    <row r="1129" spans="1:6" x14ac:dyDescent="0.25">
      <c r="A1129">
        <v>2018</v>
      </c>
      <c r="B1129" t="s">
        <v>54</v>
      </c>
      <c r="C1129" t="s">
        <v>24</v>
      </c>
      <c r="D1129" s="1">
        <v>9250</v>
      </c>
      <c r="E1129" s="1">
        <v>91355</v>
      </c>
      <c r="F1129" s="2">
        <v>39170</v>
      </c>
    </row>
    <row r="1130" spans="1:6" x14ac:dyDescent="0.25">
      <c r="A1130">
        <v>2018</v>
      </c>
      <c r="B1130" t="s">
        <v>54</v>
      </c>
      <c r="C1130" t="s">
        <v>25</v>
      </c>
      <c r="D1130" s="1">
        <v>14923</v>
      </c>
      <c r="E1130" s="1">
        <v>189793</v>
      </c>
      <c r="F1130" s="2">
        <v>39891</v>
      </c>
    </row>
    <row r="1131" spans="1:6" x14ac:dyDescent="0.25">
      <c r="A1131">
        <v>2018</v>
      </c>
      <c r="B1131" t="s">
        <v>54</v>
      </c>
      <c r="C1131" t="s">
        <v>26</v>
      </c>
      <c r="D1131" s="1">
        <v>15829</v>
      </c>
      <c r="E1131" s="1">
        <v>254417</v>
      </c>
      <c r="F1131" s="2">
        <v>44190</v>
      </c>
    </row>
    <row r="1132" spans="1:6" x14ac:dyDescent="0.25">
      <c r="A1132">
        <v>2018</v>
      </c>
      <c r="B1132" t="s">
        <v>54</v>
      </c>
      <c r="C1132" t="s">
        <v>27</v>
      </c>
      <c r="D1132" s="1">
        <v>12509</v>
      </c>
      <c r="E1132" s="1">
        <v>139183</v>
      </c>
      <c r="F1132" s="2">
        <v>47777</v>
      </c>
    </row>
    <row r="1133" spans="1:6" x14ac:dyDescent="0.25">
      <c r="A1133">
        <v>2018</v>
      </c>
      <c r="B1133" t="s">
        <v>54</v>
      </c>
      <c r="C1133" t="s">
        <v>28</v>
      </c>
      <c r="D1133" s="1">
        <v>54238</v>
      </c>
      <c r="E1133" s="1">
        <v>876344</v>
      </c>
      <c r="F1133" s="2">
        <v>53723</v>
      </c>
    </row>
    <row r="1134" spans="1:6" x14ac:dyDescent="0.25">
      <c r="A1134">
        <v>2018</v>
      </c>
      <c r="B1134" t="s">
        <v>54</v>
      </c>
      <c r="C1134" t="s">
        <v>29</v>
      </c>
      <c r="D1134" s="1">
        <v>10758</v>
      </c>
      <c r="E1134" s="1">
        <v>135970</v>
      </c>
      <c r="F1134" s="2">
        <v>38078</v>
      </c>
    </row>
    <row r="1135" spans="1:6" x14ac:dyDescent="0.25">
      <c r="A1135">
        <v>2018</v>
      </c>
      <c r="B1135" t="s">
        <v>54</v>
      </c>
      <c r="C1135" t="s">
        <v>30</v>
      </c>
      <c r="D1135" s="1">
        <v>123741</v>
      </c>
      <c r="E1135" s="1">
        <v>1554768</v>
      </c>
      <c r="F1135" s="2">
        <v>51832</v>
      </c>
    </row>
    <row r="1136" spans="1:6" x14ac:dyDescent="0.25">
      <c r="A1136">
        <v>2018</v>
      </c>
      <c r="B1136" t="s">
        <v>54</v>
      </c>
      <c r="C1136" t="s">
        <v>31</v>
      </c>
      <c r="D1136" s="1">
        <v>61525</v>
      </c>
      <c r="E1136" s="1">
        <v>830550</v>
      </c>
      <c r="F1136" s="2">
        <v>43092</v>
      </c>
    </row>
    <row r="1137" spans="1:6" x14ac:dyDescent="0.25">
      <c r="A1137">
        <v>2018</v>
      </c>
      <c r="B1137" t="s">
        <v>54</v>
      </c>
      <c r="C1137" t="s">
        <v>32</v>
      </c>
      <c r="D1137" s="1">
        <v>7753</v>
      </c>
      <c r="E1137" s="1">
        <v>91635</v>
      </c>
      <c r="F1137" s="2">
        <v>49819</v>
      </c>
    </row>
    <row r="1138" spans="1:6" x14ac:dyDescent="0.25">
      <c r="A1138">
        <v>2018</v>
      </c>
      <c r="B1138" t="s">
        <v>54</v>
      </c>
      <c r="C1138" t="s">
        <v>33</v>
      </c>
      <c r="D1138" s="1">
        <v>68615</v>
      </c>
      <c r="E1138" s="1">
        <v>1017249</v>
      </c>
      <c r="F1138" s="2">
        <v>44247</v>
      </c>
    </row>
    <row r="1139" spans="1:6" x14ac:dyDescent="0.25">
      <c r="A1139">
        <v>2018</v>
      </c>
      <c r="B1139" t="s">
        <v>54</v>
      </c>
      <c r="C1139" t="s">
        <v>34</v>
      </c>
      <c r="D1139" s="1">
        <v>23748</v>
      </c>
      <c r="E1139" s="1">
        <v>297631</v>
      </c>
      <c r="F1139" s="2">
        <v>41554</v>
      </c>
    </row>
    <row r="1140" spans="1:6" x14ac:dyDescent="0.25">
      <c r="A1140">
        <v>2018</v>
      </c>
      <c r="B1140" t="s">
        <v>54</v>
      </c>
      <c r="C1140" t="s">
        <v>35</v>
      </c>
      <c r="D1140" s="1">
        <v>26503</v>
      </c>
      <c r="E1140" s="1">
        <v>349656</v>
      </c>
      <c r="F1140" s="2">
        <v>44347</v>
      </c>
    </row>
    <row r="1141" spans="1:6" x14ac:dyDescent="0.25">
      <c r="A1141">
        <v>2018</v>
      </c>
      <c r="B1141" t="s">
        <v>54</v>
      </c>
      <c r="C1141" t="s">
        <v>36</v>
      </c>
      <c r="D1141" s="1">
        <v>74845</v>
      </c>
      <c r="E1141" s="1">
        <v>1117054</v>
      </c>
      <c r="F1141" s="2">
        <v>45000</v>
      </c>
    </row>
    <row r="1142" spans="1:6" x14ac:dyDescent="0.25">
      <c r="A1142">
        <v>2018</v>
      </c>
      <c r="B1142" t="s">
        <v>54</v>
      </c>
      <c r="C1142" t="s">
        <v>37</v>
      </c>
      <c r="D1142" s="1">
        <v>7658</v>
      </c>
      <c r="E1142" s="1">
        <v>76762</v>
      </c>
      <c r="F1142" s="2">
        <v>43902</v>
      </c>
    </row>
    <row r="1143" spans="1:6" x14ac:dyDescent="0.25">
      <c r="A1143">
        <v>2018</v>
      </c>
      <c r="B1143" t="s">
        <v>54</v>
      </c>
      <c r="C1143" t="s">
        <v>38</v>
      </c>
      <c r="D1143" s="1">
        <v>30013</v>
      </c>
      <c r="E1143" s="1">
        <v>402308</v>
      </c>
      <c r="F1143" s="2">
        <v>39429</v>
      </c>
    </row>
    <row r="1144" spans="1:6" x14ac:dyDescent="0.25">
      <c r="A1144">
        <v>2018</v>
      </c>
      <c r="B1144" t="s">
        <v>54</v>
      </c>
      <c r="C1144" t="s">
        <v>39</v>
      </c>
      <c r="D1144" s="1">
        <v>8059</v>
      </c>
      <c r="E1144" s="1">
        <v>85734</v>
      </c>
      <c r="F1144" s="2">
        <v>39650</v>
      </c>
    </row>
    <row r="1145" spans="1:6" x14ac:dyDescent="0.25">
      <c r="A1145">
        <v>2018</v>
      </c>
      <c r="B1145" t="s">
        <v>54</v>
      </c>
      <c r="C1145" t="s">
        <v>40</v>
      </c>
      <c r="D1145" s="1">
        <v>40040</v>
      </c>
      <c r="E1145" s="1">
        <v>623566</v>
      </c>
      <c r="F1145" s="2">
        <v>46137</v>
      </c>
    </row>
    <row r="1146" spans="1:6" x14ac:dyDescent="0.25">
      <c r="A1146">
        <v>2018</v>
      </c>
      <c r="B1146" t="s">
        <v>54</v>
      </c>
      <c r="C1146" t="s">
        <v>41</v>
      </c>
      <c r="D1146" s="1">
        <v>147447</v>
      </c>
      <c r="E1146" s="1">
        <v>2465009</v>
      </c>
      <c r="F1146" s="2">
        <v>52337</v>
      </c>
    </row>
    <row r="1147" spans="1:6" x14ac:dyDescent="0.25">
      <c r="A1147">
        <v>2018</v>
      </c>
      <c r="B1147" t="s">
        <v>54</v>
      </c>
      <c r="C1147" t="s">
        <v>42</v>
      </c>
      <c r="D1147" s="1">
        <v>19531</v>
      </c>
      <c r="E1147" s="1">
        <v>284283</v>
      </c>
      <c r="F1147" s="2">
        <v>44163</v>
      </c>
    </row>
    <row r="1148" spans="1:6" x14ac:dyDescent="0.25">
      <c r="A1148">
        <v>2018</v>
      </c>
      <c r="B1148" t="s">
        <v>54</v>
      </c>
      <c r="C1148" t="s">
        <v>43</v>
      </c>
      <c r="D1148" s="1">
        <v>5084</v>
      </c>
      <c r="E1148" s="1">
        <v>54476</v>
      </c>
      <c r="F1148" s="2">
        <v>40351</v>
      </c>
    </row>
    <row r="1149" spans="1:6" x14ac:dyDescent="0.25">
      <c r="A1149">
        <v>2018</v>
      </c>
      <c r="B1149" t="s">
        <v>54</v>
      </c>
      <c r="C1149" t="s">
        <v>44</v>
      </c>
      <c r="D1149" s="1">
        <v>43180</v>
      </c>
      <c r="E1149" s="1">
        <v>650233</v>
      </c>
      <c r="F1149" s="2">
        <v>43886</v>
      </c>
    </row>
    <row r="1150" spans="1:6" x14ac:dyDescent="0.25">
      <c r="A1150">
        <v>2018</v>
      </c>
      <c r="B1150" t="s">
        <v>54</v>
      </c>
      <c r="C1150" t="s">
        <v>45</v>
      </c>
      <c r="D1150" s="1">
        <v>39324</v>
      </c>
      <c r="E1150" s="1">
        <v>621384</v>
      </c>
      <c r="F1150" s="2">
        <v>63994</v>
      </c>
    </row>
    <row r="1151" spans="1:6" x14ac:dyDescent="0.25">
      <c r="A1151">
        <v>2018</v>
      </c>
      <c r="B1151" t="s">
        <v>54</v>
      </c>
      <c r="C1151" t="s">
        <v>46</v>
      </c>
      <c r="D1151" s="1">
        <v>10925</v>
      </c>
      <c r="E1151" s="1">
        <v>128211</v>
      </c>
      <c r="F1151" s="2">
        <v>38698</v>
      </c>
    </row>
    <row r="1152" spans="1:6" x14ac:dyDescent="0.25">
      <c r="A1152">
        <v>2018</v>
      </c>
      <c r="B1152" t="s">
        <v>54</v>
      </c>
      <c r="C1152" t="s">
        <v>47</v>
      </c>
      <c r="D1152" s="1">
        <v>36496</v>
      </c>
      <c r="E1152" s="1">
        <v>541333</v>
      </c>
      <c r="F1152" s="2">
        <v>41512</v>
      </c>
    </row>
    <row r="1153" spans="1:6" x14ac:dyDescent="0.25">
      <c r="A1153">
        <v>2018</v>
      </c>
      <c r="B1153" t="s">
        <v>54</v>
      </c>
      <c r="C1153" t="s">
        <v>48</v>
      </c>
      <c r="D1153" s="1">
        <v>4830</v>
      </c>
      <c r="E1153" s="1">
        <v>49819</v>
      </c>
      <c r="F1153" s="2">
        <v>42737</v>
      </c>
    </row>
    <row r="1154" spans="1:6" x14ac:dyDescent="0.25">
      <c r="A1154">
        <v>2018</v>
      </c>
      <c r="B1154" t="s">
        <v>53</v>
      </c>
      <c r="C1154" t="s">
        <v>1</v>
      </c>
      <c r="D1154" s="1">
        <v>2168</v>
      </c>
      <c r="E1154" s="1">
        <v>21030</v>
      </c>
      <c r="F1154" s="2">
        <v>60025</v>
      </c>
    </row>
    <row r="1155" spans="1:6" x14ac:dyDescent="0.25">
      <c r="A1155">
        <v>2018</v>
      </c>
      <c r="B1155" t="s">
        <v>53</v>
      </c>
      <c r="C1155" t="s">
        <v>2</v>
      </c>
      <c r="D1155" s="1">
        <v>3113</v>
      </c>
      <c r="E1155" s="1">
        <v>47340</v>
      </c>
      <c r="F1155" s="2">
        <v>75499</v>
      </c>
    </row>
    <row r="1156" spans="1:6" x14ac:dyDescent="0.25">
      <c r="A1156">
        <v>2018</v>
      </c>
      <c r="B1156" t="s">
        <v>53</v>
      </c>
      <c r="C1156" t="s">
        <v>3</v>
      </c>
      <c r="D1156" s="1">
        <v>1210</v>
      </c>
      <c r="E1156" s="1">
        <v>10913</v>
      </c>
      <c r="F1156" s="2">
        <v>53828</v>
      </c>
    </row>
    <row r="1157" spans="1:6" x14ac:dyDescent="0.25">
      <c r="A1157">
        <v>2018</v>
      </c>
      <c r="B1157" t="s">
        <v>53</v>
      </c>
      <c r="C1157" t="s">
        <v>4</v>
      </c>
      <c r="D1157" s="1">
        <v>26592</v>
      </c>
      <c r="E1157" s="1">
        <v>525771</v>
      </c>
      <c r="F1157" s="2">
        <v>188173</v>
      </c>
    </row>
    <row r="1158" spans="1:6" x14ac:dyDescent="0.25">
      <c r="A1158">
        <v>2018</v>
      </c>
      <c r="B1158" t="s">
        <v>53</v>
      </c>
      <c r="C1158" t="s">
        <v>5</v>
      </c>
      <c r="D1158" s="1">
        <v>4173</v>
      </c>
      <c r="E1158" s="1">
        <v>75076</v>
      </c>
      <c r="F1158" s="2">
        <v>100735</v>
      </c>
    </row>
    <row r="1159" spans="1:6" x14ac:dyDescent="0.25">
      <c r="A1159">
        <v>2018</v>
      </c>
      <c r="B1159" t="s">
        <v>53</v>
      </c>
      <c r="C1159" t="s">
        <v>6</v>
      </c>
      <c r="D1159" s="1">
        <v>2306</v>
      </c>
      <c r="E1159" s="1">
        <v>31734</v>
      </c>
      <c r="F1159" s="2">
        <v>110642</v>
      </c>
    </row>
    <row r="1160" spans="1:6" x14ac:dyDescent="0.25">
      <c r="A1160">
        <v>2018</v>
      </c>
      <c r="B1160" t="s">
        <v>53</v>
      </c>
      <c r="C1160" t="s">
        <v>7</v>
      </c>
      <c r="D1160">
        <v>433</v>
      </c>
      <c r="E1160" s="1">
        <v>4065</v>
      </c>
      <c r="F1160" s="2">
        <v>65782</v>
      </c>
    </row>
    <row r="1161" spans="1:6" x14ac:dyDescent="0.25">
      <c r="A1161">
        <v>2018</v>
      </c>
      <c r="B1161" t="s">
        <v>53</v>
      </c>
      <c r="C1161" t="s">
        <v>8</v>
      </c>
      <c r="D1161" s="1">
        <v>11205</v>
      </c>
      <c r="E1161" s="1">
        <v>138995</v>
      </c>
      <c r="F1161" s="2">
        <v>81168</v>
      </c>
    </row>
    <row r="1162" spans="1:6" x14ac:dyDescent="0.25">
      <c r="A1162">
        <v>2018</v>
      </c>
      <c r="B1162" t="s">
        <v>53</v>
      </c>
      <c r="C1162" t="s">
        <v>9</v>
      </c>
      <c r="D1162" s="1">
        <v>5113</v>
      </c>
      <c r="E1162" s="1">
        <v>114231</v>
      </c>
      <c r="F1162" s="2">
        <v>96613</v>
      </c>
    </row>
    <row r="1163" spans="1:6" x14ac:dyDescent="0.25">
      <c r="A1163">
        <v>2018</v>
      </c>
      <c r="B1163" t="s">
        <v>53</v>
      </c>
      <c r="C1163" t="s">
        <v>10</v>
      </c>
      <c r="D1163" s="1">
        <v>1223</v>
      </c>
      <c r="E1163" s="1">
        <v>8798</v>
      </c>
      <c r="F1163" s="2">
        <v>52761</v>
      </c>
    </row>
    <row r="1164" spans="1:6" x14ac:dyDescent="0.25">
      <c r="A1164">
        <v>2018</v>
      </c>
      <c r="B1164" t="s">
        <v>53</v>
      </c>
      <c r="C1164" t="s">
        <v>11</v>
      </c>
      <c r="D1164" s="1">
        <v>6688</v>
      </c>
      <c r="E1164" s="1">
        <v>94330</v>
      </c>
      <c r="F1164" s="2">
        <v>91164</v>
      </c>
    </row>
    <row r="1165" spans="1:6" x14ac:dyDescent="0.25">
      <c r="A1165">
        <v>2018</v>
      </c>
      <c r="B1165" t="s">
        <v>53</v>
      </c>
      <c r="C1165" t="s">
        <v>12</v>
      </c>
      <c r="D1165" s="1">
        <v>2123</v>
      </c>
      <c r="E1165" s="1">
        <v>29375</v>
      </c>
      <c r="F1165" s="2">
        <v>60371</v>
      </c>
    </row>
    <row r="1166" spans="1:6" x14ac:dyDescent="0.25">
      <c r="A1166">
        <v>2018</v>
      </c>
      <c r="B1166" t="s">
        <v>53</v>
      </c>
      <c r="C1166" t="s">
        <v>13</v>
      </c>
      <c r="D1166" s="1">
        <v>1742</v>
      </c>
      <c r="E1166" s="1">
        <v>22018</v>
      </c>
      <c r="F1166" s="2">
        <v>58519</v>
      </c>
    </row>
    <row r="1167" spans="1:6" x14ac:dyDescent="0.25">
      <c r="A1167">
        <v>2018</v>
      </c>
      <c r="B1167" t="s">
        <v>53</v>
      </c>
      <c r="C1167" t="s">
        <v>14</v>
      </c>
      <c r="D1167" s="1">
        <v>1308</v>
      </c>
      <c r="E1167" s="1">
        <v>18664</v>
      </c>
      <c r="F1167" s="2">
        <v>63399</v>
      </c>
    </row>
    <row r="1168" spans="1:6" x14ac:dyDescent="0.25">
      <c r="A1168">
        <v>2018</v>
      </c>
      <c r="B1168" t="s">
        <v>53</v>
      </c>
      <c r="C1168" t="s">
        <v>15</v>
      </c>
      <c r="D1168" s="1">
        <v>1785</v>
      </c>
      <c r="E1168" s="1">
        <v>21989</v>
      </c>
      <c r="F1168" s="2">
        <v>54629</v>
      </c>
    </row>
    <row r="1169" spans="1:6" x14ac:dyDescent="0.25">
      <c r="A1169">
        <v>2018</v>
      </c>
      <c r="B1169" t="s">
        <v>53</v>
      </c>
      <c r="C1169" t="s">
        <v>16</v>
      </c>
      <c r="D1169" s="1">
        <v>1716</v>
      </c>
      <c r="E1169" s="1">
        <v>22869</v>
      </c>
      <c r="F1169" s="2">
        <v>58223</v>
      </c>
    </row>
    <row r="1170" spans="1:6" x14ac:dyDescent="0.25">
      <c r="A1170">
        <v>2018</v>
      </c>
      <c r="B1170" t="s">
        <v>53</v>
      </c>
      <c r="C1170" t="s">
        <v>17</v>
      </c>
      <c r="D1170">
        <v>849</v>
      </c>
      <c r="E1170" s="1">
        <v>7397</v>
      </c>
      <c r="F1170" s="2">
        <v>54502</v>
      </c>
    </row>
    <row r="1171" spans="1:6" x14ac:dyDescent="0.25">
      <c r="A1171">
        <v>2018</v>
      </c>
      <c r="B1171" t="s">
        <v>53</v>
      </c>
      <c r="C1171" t="s">
        <v>18</v>
      </c>
      <c r="D1171" s="1">
        <v>2737</v>
      </c>
      <c r="E1171" s="1">
        <v>36210</v>
      </c>
      <c r="F1171" s="2">
        <v>92844</v>
      </c>
    </row>
    <row r="1172" spans="1:6" x14ac:dyDescent="0.25">
      <c r="A1172">
        <v>2018</v>
      </c>
      <c r="B1172" t="s">
        <v>53</v>
      </c>
      <c r="C1172" t="s">
        <v>19</v>
      </c>
      <c r="D1172" s="1">
        <v>5379</v>
      </c>
      <c r="E1172" s="1">
        <v>91783</v>
      </c>
      <c r="F1172" s="2">
        <v>123118</v>
      </c>
    </row>
    <row r="1173" spans="1:6" x14ac:dyDescent="0.25">
      <c r="A1173">
        <v>2018</v>
      </c>
      <c r="B1173" t="s">
        <v>53</v>
      </c>
      <c r="C1173" t="s">
        <v>20</v>
      </c>
      <c r="D1173" s="1">
        <v>6287</v>
      </c>
      <c r="E1173" s="1">
        <v>56247</v>
      </c>
      <c r="F1173" s="2">
        <v>73556</v>
      </c>
    </row>
    <row r="1174" spans="1:6" x14ac:dyDescent="0.25">
      <c r="A1174">
        <v>2018</v>
      </c>
      <c r="B1174" t="s">
        <v>53</v>
      </c>
      <c r="C1174" t="s">
        <v>21</v>
      </c>
      <c r="D1174" s="1">
        <v>3977</v>
      </c>
      <c r="E1174" s="1">
        <v>49170</v>
      </c>
      <c r="F1174" s="2">
        <v>78903</v>
      </c>
    </row>
    <row r="1175" spans="1:6" x14ac:dyDescent="0.25">
      <c r="A1175">
        <v>2018</v>
      </c>
      <c r="B1175" t="s">
        <v>53</v>
      </c>
      <c r="C1175" t="s">
        <v>22</v>
      </c>
      <c r="D1175">
        <v>940</v>
      </c>
      <c r="E1175" s="1">
        <v>10980</v>
      </c>
      <c r="F1175" s="2">
        <v>49173</v>
      </c>
    </row>
    <row r="1176" spans="1:6" x14ac:dyDescent="0.25">
      <c r="A1176">
        <v>2018</v>
      </c>
      <c r="B1176" t="s">
        <v>53</v>
      </c>
      <c r="C1176" t="s">
        <v>23</v>
      </c>
      <c r="D1176" s="1">
        <v>3049</v>
      </c>
      <c r="E1176" s="1">
        <v>47666</v>
      </c>
      <c r="F1176" s="2">
        <v>81842</v>
      </c>
    </row>
    <row r="1177" spans="1:6" x14ac:dyDescent="0.25">
      <c r="A1177">
        <v>2018</v>
      </c>
      <c r="B1177" t="s">
        <v>53</v>
      </c>
      <c r="C1177" t="s">
        <v>24</v>
      </c>
      <c r="D1177">
        <v>801</v>
      </c>
      <c r="E1177" s="1">
        <v>6350</v>
      </c>
      <c r="F1177" s="2">
        <v>54475</v>
      </c>
    </row>
    <row r="1178" spans="1:6" x14ac:dyDescent="0.25">
      <c r="A1178">
        <v>2018</v>
      </c>
      <c r="B1178" t="s">
        <v>53</v>
      </c>
      <c r="C1178" t="s">
        <v>25</v>
      </c>
      <c r="D1178">
        <v>973</v>
      </c>
      <c r="E1178" s="1">
        <v>17653</v>
      </c>
      <c r="F1178" s="2">
        <v>64407</v>
      </c>
    </row>
    <row r="1179" spans="1:6" x14ac:dyDescent="0.25">
      <c r="A1179">
        <v>2018</v>
      </c>
      <c r="B1179" t="s">
        <v>53</v>
      </c>
      <c r="C1179" t="s">
        <v>26</v>
      </c>
      <c r="D1179" s="1">
        <v>1541</v>
      </c>
      <c r="E1179" s="1">
        <v>15646</v>
      </c>
      <c r="F1179" s="2">
        <v>70292</v>
      </c>
    </row>
    <row r="1180" spans="1:6" x14ac:dyDescent="0.25">
      <c r="A1180">
        <v>2018</v>
      </c>
      <c r="B1180" t="s">
        <v>53</v>
      </c>
      <c r="C1180" t="s">
        <v>27</v>
      </c>
      <c r="D1180">
        <v>892</v>
      </c>
      <c r="E1180" s="1">
        <v>12351</v>
      </c>
      <c r="F1180" s="2">
        <v>93599</v>
      </c>
    </row>
    <row r="1181" spans="1:6" x14ac:dyDescent="0.25">
      <c r="A1181">
        <v>2018</v>
      </c>
      <c r="B1181" t="s">
        <v>53</v>
      </c>
      <c r="C1181" t="s">
        <v>28</v>
      </c>
      <c r="D1181" s="1">
        <v>3722</v>
      </c>
      <c r="E1181" s="1">
        <v>69519</v>
      </c>
      <c r="F1181" s="2">
        <v>114630</v>
      </c>
    </row>
    <row r="1182" spans="1:6" x14ac:dyDescent="0.25">
      <c r="A1182">
        <v>2018</v>
      </c>
      <c r="B1182" t="s">
        <v>53</v>
      </c>
      <c r="C1182" t="s">
        <v>29</v>
      </c>
      <c r="D1182">
        <v>987</v>
      </c>
      <c r="E1182" s="1">
        <v>12015</v>
      </c>
      <c r="F1182" s="2">
        <v>53204</v>
      </c>
    </row>
    <row r="1183" spans="1:6" x14ac:dyDescent="0.25">
      <c r="A1183">
        <v>2018</v>
      </c>
      <c r="B1183" t="s">
        <v>53</v>
      </c>
      <c r="C1183" t="s">
        <v>30</v>
      </c>
      <c r="D1183" s="1">
        <v>12672</v>
      </c>
      <c r="E1183" s="1">
        <v>275598</v>
      </c>
      <c r="F1183" s="2">
        <v>129853</v>
      </c>
    </row>
    <row r="1184" spans="1:6" x14ac:dyDescent="0.25">
      <c r="A1184">
        <v>2018</v>
      </c>
      <c r="B1184" t="s">
        <v>53</v>
      </c>
      <c r="C1184" t="s">
        <v>31</v>
      </c>
      <c r="D1184" s="1">
        <v>5238</v>
      </c>
      <c r="E1184" s="1">
        <v>79945</v>
      </c>
      <c r="F1184" s="2">
        <v>83920</v>
      </c>
    </row>
    <row r="1185" spans="1:6" x14ac:dyDescent="0.25">
      <c r="A1185">
        <v>2018</v>
      </c>
      <c r="B1185" t="s">
        <v>53</v>
      </c>
      <c r="C1185" t="s">
        <v>32</v>
      </c>
      <c r="D1185">
        <v>395</v>
      </c>
      <c r="E1185" s="1">
        <v>6221</v>
      </c>
      <c r="F1185" s="2">
        <v>70208</v>
      </c>
    </row>
    <row r="1186" spans="1:6" x14ac:dyDescent="0.25">
      <c r="A1186">
        <v>2018</v>
      </c>
      <c r="B1186" t="s">
        <v>53</v>
      </c>
      <c r="C1186" t="s">
        <v>33</v>
      </c>
      <c r="D1186" s="1">
        <v>4616</v>
      </c>
      <c r="E1186" s="1">
        <v>70930</v>
      </c>
      <c r="F1186" s="2">
        <v>70006</v>
      </c>
    </row>
    <row r="1187" spans="1:6" x14ac:dyDescent="0.25">
      <c r="A1187">
        <v>2018</v>
      </c>
      <c r="B1187" t="s">
        <v>53</v>
      </c>
      <c r="C1187" t="s">
        <v>34</v>
      </c>
      <c r="D1187" s="1">
        <v>1469</v>
      </c>
      <c r="E1187" s="1">
        <v>19859</v>
      </c>
      <c r="F1187" s="2">
        <v>58997</v>
      </c>
    </row>
    <row r="1188" spans="1:6" x14ac:dyDescent="0.25">
      <c r="A1188">
        <v>2018</v>
      </c>
      <c r="B1188" t="s">
        <v>53</v>
      </c>
      <c r="C1188" t="s">
        <v>35</v>
      </c>
      <c r="D1188" s="1">
        <v>3768</v>
      </c>
      <c r="E1188" s="1">
        <v>34277</v>
      </c>
      <c r="F1188" s="2">
        <v>87733</v>
      </c>
    </row>
    <row r="1189" spans="1:6" x14ac:dyDescent="0.25">
      <c r="A1189">
        <v>2018</v>
      </c>
      <c r="B1189" t="s">
        <v>53</v>
      </c>
      <c r="C1189" t="s">
        <v>36</v>
      </c>
      <c r="D1189" s="1">
        <v>4896</v>
      </c>
      <c r="E1189" s="1">
        <v>85970</v>
      </c>
      <c r="F1189" s="2">
        <v>87091</v>
      </c>
    </row>
    <row r="1190" spans="1:6" x14ac:dyDescent="0.25">
      <c r="A1190">
        <v>2018</v>
      </c>
      <c r="B1190" t="s">
        <v>53</v>
      </c>
      <c r="C1190" t="s">
        <v>37</v>
      </c>
      <c r="D1190">
        <v>715</v>
      </c>
      <c r="E1190" s="1">
        <v>5930</v>
      </c>
      <c r="F1190" s="2">
        <v>74327</v>
      </c>
    </row>
    <row r="1191" spans="1:6" x14ac:dyDescent="0.25">
      <c r="A1191">
        <v>2018</v>
      </c>
      <c r="B1191" t="s">
        <v>53</v>
      </c>
      <c r="C1191" t="s">
        <v>38</v>
      </c>
      <c r="D1191" s="1">
        <v>2548</v>
      </c>
      <c r="E1191" s="1">
        <v>28067</v>
      </c>
      <c r="F1191" s="2">
        <v>61977</v>
      </c>
    </row>
    <row r="1192" spans="1:6" x14ac:dyDescent="0.25">
      <c r="A1192">
        <v>2018</v>
      </c>
      <c r="B1192" t="s">
        <v>53</v>
      </c>
      <c r="C1192" t="s">
        <v>39</v>
      </c>
      <c r="D1192">
        <v>561</v>
      </c>
      <c r="E1192" s="1">
        <v>5589</v>
      </c>
      <c r="F1192" s="2">
        <v>49334</v>
      </c>
    </row>
    <row r="1193" spans="1:6" x14ac:dyDescent="0.25">
      <c r="A1193">
        <v>2018</v>
      </c>
      <c r="B1193" t="s">
        <v>53</v>
      </c>
      <c r="C1193" t="s">
        <v>40</v>
      </c>
      <c r="D1193" s="1">
        <v>3519</v>
      </c>
      <c r="E1193" s="1">
        <v>44851</v>
      </c>
      <c r="F1193" s="2">
        <v>73821</v>
      </c>
    </row>
    <row r="1194" spans="1:6" x14ac:dyDescent="0.25">
      <c r="A1194">
        <v>2018</v>
      </c>
      <c r="B1194" t="s">
        <v>53</v>
      </c>
      <c r="C1194" t="s">
        <v>41</v>
      </c>
      <c r="D1194" s="1">
        <v>9828</v>
      </c>
      <c r="E1194" s="1">
        <v>203822</v>
      </c>
      <c r="F1194" s="2">
        <v>87085</v>
      </c>
    </row>
    <row r="1195" spans="1:6" x14ac:dyDescent="0.25">
      <c r="A1195">
        <v>2018</v>
      </c>
      <c r="B1195" t="s">
        <v>53</v>
      </c>
      <c r="C1195" t="s">
        <v>42</v>
      </c>
      <c r="D1195" s="1">
        <v>2489</v>
      </c>
      <c r="E1195" s="1">
        <v>36783</v>
      </c>
      <c r="F1195" s="2">
        <v>78404</v>
      </c>
    </row>
    <row r="1196" spans="1:6" x14ac:dyDescent="0.25">
      <c r="A1196">
        <v>2018</v>
      </c>
      <c r="B1196" t="s">
        <v>53</v>
      </c>
      <c r="C1196" t="s">
        <v>43</v>
      </c>
      <c r="D1196">
        <v>505</v>
      </c>
      <c r="E1196" s="1">
        <v>4280</v>
      </c>
      <c r="F1196" s="2">
        <v>59800</v>
      </c>
    </row>
    <row r="1197" spans="1:6" x14ac:dyDescent="0.25">
      <c r="A1197">
        <v>2018</v>
      </c>
      <c r="B1197" t="s">
        <v>53</v>
      </c>
      <c r="C1197" t="s">
        <v>44</v>
      </c>
      <c r="D1197" s="1">
        <v>4379</v>
      </c>
      <c r="E1197" s="1">
        <v>66998</v>
      </c>
      <c r="F1197" s="2">
        <v>100731</v>
      </c>
    </row>
    <row r="1198" spans="1:6" x14ac:dyDescent="0.25">
      <c r="A1198">
        <v>2018</v>
      </c>
      <c r="B1198" t="s">
        <v>53</v>
      </c>
      <c r="C1198" t="s">
        <v>45</v>
      </c>
      <c r="D1198" s="1">
        <v>4629</v>
      </c>
      <c r="E1198" s="1">
        <v>133126</v>
      </c>
      <c r="F1198" s="2">
        <v>194631</v>
      </c>
    </row>
    <row r="1199" spans="1:6" x14ac:dyDescent="0.25">
      <c r="A1199">
        <v>2018</v>
      </c>
      <c r="B1199" t="s">
        <v>53</v>
      </c>
      <c r="C1199" t="s">
        <v>46</v>
      </c>
      <c r="D1199">
        <v>789</v>
      </c>
      <c r="E1199" s="1">
        <v>8288</v>
      </c>
      <c r="F1199" s="2">
        <v>52508</v>
      </c>
    </row>
    <row r="1200" spans="1:6" x14ac:dyDescent="0.25">
      <c r="A1200">
        <v>2018</v>
      </c>
      <c r="B1200" t="s">
        <v>53</v>
      </c>
      <c r="C1200" t="s">
        <v>47</v>
      </c>
      <c r="D1200" s="1">
        <v>2298</v>
      </c>
      <c r="E1200" s="1">
        <v>47152</v>
      </c>
      <c r="F1200" s="2">
        <v>75414</v>
      </c>
    </row>
    <row r="1201" spans="1:6" x14ac:dyDescent="0.25">
      <c r="A1201">
        <v>2018</v>
      </c>
      <c r="B1201" t="s">
        <v>53</v>
      </c>
      <c r="C1201" t="s">
        <v>48</v>
      </c>
      <c r="D1201">
        <v>398</v>
      </c>
      <c r="E1201" s="1">
        <v>3554</v>
      </c>
      <c r="F1201" s="2">
        <v>47401</v>
      </c>
    </row>
    <row r="1202" spans="1:6" x14ac:dyDescent="0.25">
      <c r="A1202">
        <v>2018</v>
      </c>
      <c r="B1202" t="s">
        <v>56</v>
      </c>
      <c r="C1202" t="s">
        <v>1</v>
      </c>
      <c r="D1202" s="1">
        <v>13364</v>
      </c>
      <c r="E1202" s="1">
        <v>94561</v>
      </c>
      <c r="F1202" s="2">
        <v>69240</v>
      </c>
    </row>
    <row r="1203" spans="1:6" x14ac:dyDescent="0.25">
      <c r="A1203">
        <v>2018</v>
      </c>
      <c r="B1203" t="s">
        <v>56</v>
      </c>
      <c r="C1203" t="s">
        <v>2</v>
      </c>
      <c r="D1203" s="1">
        <v>17978</v>
      </c>
      <c r="E1203" s="1">
        <v>214637</v>
      </c>
      <c r="F1203" s="2">
        <v>70877</v>
      </c>
    </row>
    <row r="1204" spans="1:6" x14ac:dyDescent="0.25">
      <c r="A1204">
        <v>2018</v>
      </c>
      <c r="B1204" t="s">
        <v>56</v>
      </c>
      <c r="C1204" t="s">
        <v>3</v>
      </c>
      <c r="D1204" s="1">
        <v>8418</v>
      </c>
      <c r="E1204" s="1">
        <v>50647</v>
      </c>
      <c r="F1204" s="2">
        <v>58119</v>
      </c>
    </row>
    <row r="1205" spans="1:6" x14ac:dyDescent="0.25">
      <c r="A1205">
        <v>2018</v>
      </c>
      <c r="B1205" t="s">
        <v>56</v>
      </c>
      <c r="C1205" t="s">
        <v>4</v>
      </c>
      <c r="D1205" s="1">
        <v>106953</v>
      </c>
      <c r="E1205" s="1">
        <v>835896</v>
      </c>
      <c r="F1205" s="2">
        <v>107228</v>
      </c>
    </row>
    <row r="1206" spans="1:6" x14ac:dyDescent="0.25">
      <c r="A1206">
        <v>2018</v>
      </c>
      <c r="B1206" t="s">
        <v>56</v>
      </c>
      <c r="C1206" t="s">
        <v>5</v>
      </c>
      <c r="D1206" s="1">
        <v>23326</v>
      </c>
      <c r="E1206" s="1">
        <v>164801</v>
      </c>
      <c r="F1206" s="2">
        <v>84615</v>
      </c>
    </row>
    <row r="1207" spans="1:6" x14ac:dyDescent="0.25">
      <c r="A1207">
        <v>2018</v>
      </c>
      <c r="B1207" t="s">
        <v>56</v>
      </c>
      <c r="C1207" t="s">
        <v>6</v>
      </c>
      <c r="D1207" s="1">
        <v>10879</v>
      </c>
      <c r="E1207" s="1">
        <v>123655</v>
      </c>
      <c r="F1207" s="2">
        <v>155433</v>
      </c>
    </row>
    <row r="1208" spans="1:6" x14ac:dyDescent="0.25">
      <c r="A1208">
        <v>2018</v>
      </c>
      <c r="B1208" t="s">
        <v>56</v>
      </c>
      <c r="C1208" t="s">
        <v>7</v>
      </c>
      <c r="D1208" s="1">
        <v>2859</v>
      </c>
      <c r="E1208" s="1">
        <v>47609</v>
      </c>
      <c r="F1208" s="2">
        <v>95574</v>
      </c>
    </row>
    <row r="1209" spans="1:6" x14ac:dyDescent="0.25">
      <c r="A1209">
        <v>2018</v>
      </c>
      <c r="B1209" t="s">
        <v>56</v>
      </c>
      <c r="C1209" t="s">
        <v>8</v>
      </c>
      <c r="D1209" s="1">
        <v>73412</v>
      </c>
      <c r="E1209" s="1">
        <v>570645</v>
      </c>
      <c r="F1209" s="2">
        <v>75337</v>
      </c>
    </row>
    <row r="1210" spans="1:6" x14ac:dyDescent="0.25">
      <c r="A1210">
        <v>2018</v>
      </c>
      <c r="B1210" t="s">
        <v>56</v>
      </c>
      <c r="C1210" t="s">
        <v>9</v>
      </c>
      <c r="D1210" s="1">
        <v>26225</v>
      </c>
      <c r="E1210" s="1">
        <v>237900</v>
      </c>
      <c r="F1210" s="2">
        <v>84587</v>
      </c>
    </row>
    <row r="1211" spans="1:6" x14ac:dyDescent="0.25">
      <c r="A1211">
        <v>2018</v>
      </c>
      <c r="B1211" t="s">
        <v>56</v>
      </c>
      <c r="C1211" t="s">
        <v>10</v>
      </c>
      <c r="D1211" s="1">
        <v>5824</v>
      </c>
      <c r="E1211" s="1">
        <v>32493</v>
      </c>
      <c r="F1211" s="2">
        <v>56024</v>
      </c>
    </row>
    <row r="1212" spans="1:6" x14ac:dyDescent="0.25">
      <c r="A1212">
        <v>2018</v>
      </c>
      <c r="B1212" t="s">
        <v>56</v>
      </c>
      <c r="C1212" t="s">
        <v>11</v>
      </c>
      <c r="D1212" s="1">
        <v>32448</v>
      </c>
      <c r="E1212" s="1">
        <v>373685</v>
      </c>
      <c r="F1212" s="2">
        <v>109598</v>
      </c>
    </row>
    <row r="1213" spans="1:6" x14ac:dyDescent="0.25">
      <c r="A1213">
        <v>2018</v>
      </c>
      <c r="B1213" t="s">
        <v>56</v>
      </c>
      <c r="C1213" t="s">
        <v>12</v>
      </c>
      <c r="D1213" s="1">
        <v>16542</v>
      </c>
      <c r="E1213" s="1">
        <v>133603</v>
      </c>
      <c r="F1213" s="2">
        <v>65167</v>
      </c>
    </row>
    <row r="1214" spans="1:6" x14ac:dyDescent="0.25">
      <c r="A1214">
        <v>2018</v>
      </c>
      <c r="B1214" t="s">
        <v>56</v>
      </c>
      <c r="C1214" t="s">
        <v>13</v>
      </c>
      <c r="D1214" s="1">
        <v>10213</v>
      </c>
      <c r="E1214" s="1">
        <v>109030</v>
      </c>
      <c r="F1214" s="2">
        <v>73894</v>
      </c>
    </row>
    <row r="1215" spans="1:6" x14ac:dyDescent="0.25">
      <c r="A1215">
        <v>2018</v>
      </c>
      <c r="B1215" t="s">
        <v>56</v>
      </c>
      <c r="C1215" t="s">
        <v>14</v>
      </c>
      <c r="D1215" s="1">
        <v>8870</v>
      </c>
      <c r="E1215" s="1">
        <v>73500</v>
      </c>
      <c r="F1215" s="2">
        <v>67710</v>
      </c>
    </row>
    <row r="1216" spans="1:6" x14ac:dyDescent="0.25">
      <c r="A1216">
        <v>2018</v>
      </c>
      <c r="B1216" t="s">
        <v>56</v>
      </c>
      <c r="C1216" t="s">
        <v>15</v>
      </c>
      <c r="D1216" s="1">
        <v>11035</v>
      </c>
      <c r="E1216" s="1">
        <v>92881</v>
      </c>
      <c r="F1216" s="2">
        <v>67733</v>
      </c>
    </row>
    <row r="1217" spans="1:6" x14ac:dyDescent="0.25">
      <c r="A1217">
        <v>2018</v>
      </c>
      <c r="B1217" t="s">
        <v>56</v>
      </c>
      <c r="C1217" t="s">
        <v>16</v>
      </c>
      <c r="D1217" s="1">
        <v>13754</v>
      </c>
      <c r="E1217" s="1">
        <v>85071</v>
      </c>
      <c r="F1217" s="2">
        <v>62731</v>
      </c>
    </row>
    <row r="1218" spans="1:6" x14ac:dyDescent="0.25">
      <c r="A1218">
        <v>2018</v>
      </c>
      <c r="B1218" t="s">
        <v>56</v>
      </c>
      <c r="C1218" t="s">
        <v>17</v>
      </c>
      <c r="D1218" s="1">
        <v>3804</v>
      </c>
      <c r="E1218" s="1">
        <v>29811</v>
      </c>
      <c r="F1218" s="2">
        <v>68174</v>
      </c>
    </row>
    <row r="1219" spans="1:6" x14ac:dyDescent="0.25">
      <c r="A1219">
        <v>2018</v>
      </c>
      <c r="B1219" t="s">
        <v>56</v>
      </c>
      <c r="C1219" t="s">
        <v>18</v>
      </c>
      <c r="D1219" s="1">
        <v>15277</v>
      </c>
      <c r="E1219" s="1">
        <v>138261</v>
      </c>
      <c r="F1219" s="2">
        <v>94201</v>
      </c>
    </row>
    <row r="1220" spans="1:6" x14ac:dyDescent="0.25">
      <c r="A1220">
        <v>2018</v>
      </c>
      <c r="B1220" t="s">
        <v>56</v>
      </c>
      <c r="C1220" t="s">
        <v>19</v>
      </c>
      <c r="D1220" s="1">
        <v>17504</v>
      </c>
      <c r="E1220" s="1">
        <v>217151</v>
      </c>
      <c r="F1220" s="2">
        <v>144514</v>
      </c>
    </row>
    <row r="1221" spans="1:6" x14ac:dyDescent="0.25">
      <c r="A1221">
        <v>2018</v>
      </c>
      <c r="B1221" t="s">
        <v>56</v>
      </c>
      <c r="C1221" t="s">
        <v>20</v>
      </c>
      <c r="D1221" s="1">
        <v>19082</v>
      </c>
      <c r="E1221" s="1">
        <v>203261</v>
      </c>
      <c r="F1221" s="2">
        <v>71568</v>
      </c>
    </row>
    <row r="1222" spans="1:6" x14ac:dyDescent="0.25">
      <c r="A1222">
        <v>2018</v>
      </c>
      <c r="B1222" t="s">
        <v>56</v>
      </c>
      <c r="C1222" t="s">
        <v>21</v>
      </c>
      <c r="D1222" s="1">
        <v>15877</v>
      </c>
      <c r="E1222" s="1">
        <v>178309</v>
      </c>
      <c r="F1222" s="2">
        <v>95604</v>
      </c>
    </row>
    <row r="1223" spans="1:6" x14ac:dyDescent="0.25">
      <c r="A1223">
        <v>2018</v>
      </c>
      <c r="B1223" t="s">
        <v>56</v>
      </c>
      <c r="C1223" t="s">
        <v>22</v>
      </c>
      <c r="D1223" s="1">
        <v>7959</v>
      </c>
      <c r="E1223" s="1">
        <v>42911</v>
      </c>
      <c r="F1223" s="2">
        <v>53281</v>
      </c>
    </row>
    <row r="1224" spans="1:6" x14ac:dyDescent="0.25">
      <c r="A1224">
        <v>2018</v>
      </c>
      <c r="B1224" t="s">
        <v>56</v>
      </c>
      <c r="C1224" t="s">
        <v>23</v>
      </c>
      <c r="D1224" s="1">
        <v>17251</v>
      </c>
      <c r="E1224" s="1">
        <v>162755</v>
      </c>
      <c r="F1224" s="2">
        <v>72947</v>
      </c>
    </row>
    <row r="1225" spans="1:6" x14ac:dyDescent="0.25">
      <c r="A1225">
        <v>2018</v>
      </c>
      <c r="B1225" t="s">
        <v>56</v>
      </c>
      <c r="C1225" t="s">
        <v>24</v>
      </c>
      <c r="D1225" s="1">
        <v>4297</v>
      </c>
      <c r="E1225" s="1">
        <v>21204</v>
      </c>
      <c r="F1225" s="2">
        <v>59315</v>
      </c>
    </row>
    <row r="1226" spans="1:6" x14ac:dyDescent="0.25">
      <c r="A1226">
        <v>2018</v>
      </c>
      <c r="B1226" t="s">
        <v>56</v>
      </c>
      <c r="C1226" t="s">
        <v>25</v>
      </c>
      <c r="D1226" s="1">
        <v>6683</v>
      </c>
      <c r="E1226" s="1">
        <v>66245</v>
      </c>
      <c r="F1226" s="2">
        <v>66817</v>
      </c>
    </row>
    <row r="1227" spans="1:6" x14ac:dyDescent="0.25">
      <c r="A1227">
        <v>2018</v>
      </c>
      <c r="B1227" t="s">
        <v>56</v>
      </c>
      <c r="C1227" t="s">
        <v>26</v>
      </c>
      <c r="D1227" s="1">
        <v>9082</v>
      </c>
      <c r="E1227" s="1">
        <v>63303</v>
      </c>
      <c r="F1227" s="2">
        <v>66612</v>
      </c>
    </row>
    <row r="1228" spans="1:6" x14ac:dyDescent="0.25">
      <c r="A1228">
        <v>2018</v>
      </c>
      <c r="B1228" t="s">
        <v>56</v>
      </c>
      <c r="C1228" t="s">
        <v>27</v>
      </c>
      <c r="D1228" s="1">
        <v>3838</v>
      </c>
      <c r="E1228" s="1">
        <v>33486</v>
      </c>
      <c r="F1228" s="2">
        <v>94889</v>
      </c>
    </row>
    <row r="1229" spans="1:6" x14ac:dyDescent="0.25">
      <c r="A1229">
        <v>2018</v>
      </c>
      <c r="B1229" t="s">
        <v>56</v>
      </c>
      <c r="C1229" t="s">
        <v>28</v>
      </c>
      <c r="D1229" s="1">
        <v>19963</v>
      </c>
      <c r="E1229" s="1">
        <v>242994</v>
      </c>
      <c r="F1229" s="2">
        <v>115066</v>
      </c>
    </row>
    <row r="1230" spans="1:6" x14ac:dyDescent="0.25">
      <c r="A1230">
        <v>2018</v>
      </c>
      <c r="B1230" t="s">
        <v>56</v>
      </c>
      <c r="C1230" t="s">
        <v>29</v>
      </c>
      <c r="D1230" s="1">
        <v>5293</v>
      </c>
      <c r="E1230" s="1">
        <v>32955</v>
      </c>
      <c r="F1230" s="2">
        <v>56048</v>
      </c>
    </row>
    <row r="1231" spans="1:6" x14ac:dyDescent="0.25">
      <c r="A1231">
        <v>2018</v>
      </c>
      <c r="B1231" t="s">
        <v>56</v>
      </c>
      <c r="C1231" t="s">
        <v>30</v>
      </c>
      <c r="D1231" s="1">
        <v>64317</v>
      </c>
      <c r="E1231" s="1">
        <v>714540</v>
      </c>
      <c r="F1231" s="2">
        <v>186871</v>
      </c>
    </row>
    <row r="1232" spans="1:6" x14ac:dyDescent="0.25">
      <c r="A1232">
        <v>2018</v>
      </c>
      <c r="B1232" t="s">
        <v>56</v>
      </c>
      <c r="C1232" t="s">
        <v>31</v>
      </c>
      <c r="D1232" s="1">
        <v>27776</v>
      </c>
      <c r="E1232" s="1">
        <v>233277</v>
      </c>
      <c r="F1232" s="2">
        <v>87311</v>
      </c>
    </row>
    <row r="1233" spans="1:6" x14ac:dyDescent="0.25">
      <c r="A1233">
        <v>2018</v>
      </c>
      <c r="B1233" t="s">
        <v>56</v>
      </c>
      <c r="C1233" t="s">
        <v>32</v>
      </c>
      <c r="D1233" s="1">
        <v>2995</v>
      </c>
      <c r="E1233" s="1">
        <v>23145</v>
      </c>
      <c r="F1233" s="2">
        <v>63251</v>
      </c>
    </row>
    <row r="1234" spans="1:6" x14ac:dyDescent="0.25">
      <c r="A1234">
        <v>2018</v>
      </c>
      <c r="B1234" t="s">
        <v>56</v>
      </c>
      <c r="C1234" t="s">
        <v>33</v>
      </c>
      <c r="D1234" s="1">
        <v>28783</v>
      </c>
      <c r="E1234" s="1">
        <v>293549</v>
      </c>
      <c r="F1234" s="2">
        <v>72736</v>
      </c>
    </row>
    <row r="1235" spans="1:6" x14ac:dyDescent="0.25">
      <c r="A1235">
        <v>2018</v>
      </c>
      <c r="B1235" t="s">
        <v>56</v>
      </c>
      <c r="C1235" t="s">
        <v>34</v>
      </c>
      <c r="D1235" s="1">
        <v>11458</v>
      </c>
      <c r="E1235" s="1">
        <v>77052</v>
      </c>
      <c r="F1235" s="2">
        <v>58044</v>
      </c>
    </row>
    <row r="1236" spans="1:6" x14ac:dyDescent="0.25">
      <c r="A1236">
        <v>2018</v>
      </c>
      <c r="B1236" t="s">
        <v>56</v>
      </c>
      <c r="C1236" t="s">
        <v>35</v>
      </c>
      <c r="D1236" s="1">
        <v>13030</v>
      </c>
      <c r="E1236" s="1">
        <v>84865</v>
      </c>
      <c r="F1236" s="2">
        <v>69649</v>
      </c>
    </row>
    <row r="1237" spans="1:6" x14ac:dyDescent="0.25">
      <c r="A1237">
        <v>2018</v>
      </c>
      <c r="B1237" t="s">
        <v>56</v>
      </c>
      <c r="C1237" t="s">
        <v>36</v>
      </c>
      <c r="D1237" s="1">
        <v>28823</v>
      </c>
      <c r="E1237" s="1">
        <v>325130</v>
      </c>
      <c r="F1237" s="2">
        <v>88831</v>
      </c>
    </row>
    <row r="1238" spans="1:6" x14ac:dyDescent="0.25">
      <c r="A1238">
        <v>2018</v>
      </c>
      <c r="B1238" t="s">
        <v>56</v>
      </c>
      <c r="C1238" t="s">
        <v>37</v>
      </c>
      <c r="D1238" s="1">
        <v>2869</v>
      </c>
      <c r="E1238" s="1">
        <v>32305</v>
      </c>
      <c r="F1238" s="2">
        <v>88061</v>
      </c>
    </row>
    <row r="1239" spans="1:6" x14ac:dyDescent="0.25">
      <c r="A1239">
        <v>2018</v>
      </c>
      <c r="B1239" t="s">
        <v>56</v>
      </c>
      <c r="C1239" t="s">
        <v>38</v>
      </c>
      <c r="D1239" s="1">
        <v>13166</v>
      </c>
      <c r="E1239" s="1">
        <v>100794</v>
      </c>
      <c r="F1239" s="2">
        <v>61713</v>
      </c>
    </row>
    <row r="1240" spans="1:6" x14ac:dyDescent="0.25">
      <c r="A1240">
        <v>2018</v>
      </c>
      <c r="B1240" t="s">
        <v>56</v>
      </c>
      <c r="C1240" t="s">
        <v>39</v>
      </c>
      <c r="D1240" s="1">
        <v>3259</v>
      </c>
      <c r="E1240" s="1">
        <v>28739</v>
      </c>
      <c r="F1240" s="2">
        <v>60160</v>
      </c>
    </row>
    <row r="1241" spans="1:6" x14ac:dyDescent="0.25">
      <c r="A1241">
        <v>2018</v>
      </c>
      <c r="B1241" t="s">
        <v>56</v>
      </c>
      <c r="C1241" t="s">
        <v>40</v>
      </c>
      <c r="D1241" s="1">
        <v>15698</v>
      </c>
      <c r="E1241" s="1">
        <v>150833</v>
      </c>
      <c r="F1241" s="2">
        <v>76718</v>
      </c>
    </row>
    <row r="1242" spans="1:6" x14ac:dyDescent="0.25">
      <c r="A1242">
        <v>2018</v>
      </c>
      <c r="B1242" t="s">
        <v>56</v>
      </c>
      <c r="C1242" t="s">
        <v>41</v>
      </c>
      <c r="D1242" s="1">
        <v>73679</v>
      </c>
      <c r="E1242" s="1">
        <v>756318</v>
      </c>
      <c r="F1242" s="2">
        <v>83356</v>
      </c>
    </row>
    <row r="1243" spans="1:6" x14ac:dyDescent="0.25">
      <c r="A1243">
        <v>2018</v>
      </c>
      <c r="B1243" t="s">
        <v>56</v>
      </c>
      <c r="C1243" t="s">
        <v>42</v>
      </c>
      <c r="D1243" s="1">
        <v>11520</v>
      </c>
      <c r="E1243" s="1">
        <v>87530</v>
      </c>
      <c r="F1243" s="2">
        <v>67933</v>
      </c>
    </row>
    <row r="1244" spans="1:6" x14ac:dyDescent="0.25">
      <c r="A1244">
        <v>2018</v>
      </c>
      <c r="B1244" t="s">
        <v>56</v>
      </c>
      <c r="C1244" t="s">
        <v>43</v>
      </c>
      <c r="D1244" s="1">
        <v>1694</v>
      </c>
      <c r="E1244" s="1">
        <v>11814</v>
      </c>
      <c r="F1244" s="2">
        <v>72078</v>
      </c>
    </row>
    <row r="1245" spans="1:6" x14ac:dyDescent="0.25">
      <c r="A1245">
        <v>2018</v>
      </c>
      <c r="B1245" t="s">
        <v>56</v>
      </c>
      <c r="C1245" t="s">
        <v>44</v>
      </c>
      <c r="D1245" s="1">
        <v>21938</v>
      </c>
      <c r="E1245" s="1">
        <v>194731</v>
      </c>
      <c r="F1245" s="2">
        <v>85723</v>
      </c>
    </row>
    <row r="1246" spans="1:6" x14ac:dyDescent="0.25">
      <c r="A1246">
        <v>2018</v>
      </c>
      <c r="B1246" t="s">
        <v>56</v>
      </c>
      <c r="C1246" t="s">
        <v>45</v>
      </c>
      <c r="D1246" s="1">
        <v>17577</v>
      </c>
      <c r="E1246" s="1">
        <v>147871</v>
      </c>
      <c r="F1246" s="2">
        <v>80466</v>
      </c>
    </row>
    <row r="1247" spans="1:6" x14ac:dyDescent="0.25">
      <c r="A1247">
        <v>2018</v>
      </c>
      <c r="B1247" t="s">
        <v>56</v>
      </c>
      <c r="C1247" t="s">
        <v>46</v>
      </c>
      <c r="D1247" s="1">
        <v>4029</v>
      </c>
      <c r="E1247" s="1">
        <v>24510</v>
      </c>
      <c r="F1247" s="2">
        <v>53206</v>
      </c>
    </row>
    <row r="1248" spans="1:6" x14ac:dyDescent="0.25">
      <c r="A1248">
        <v>2018</v>
      </c>
      <c r="B1248" t="s">
        <v>56</v>
      </c>
      <c r="C1248" t="s">
        <v>47</v>
      </c>
      <c r="D1248" s="1">
        <v>13917</v>
      </c>
      <c r="E1248" s="1">
        <v>148837</v>
      </c>
      <c r="F1248" s="2">
        <v>71561</v>
      </c>
    </row>
    <row r="1249" spans="1:6" x14ac:dyDescent="0.25">
      <c r="A1249">
        <v>2018</v>
      </c>
      <c r="B1249" t="s">
        <v>56</v>
      </c>
      <c r="C1249" t="s">
        <v>48</v>
      </c>
      <c r="D1249" s="1">
        <v>2283</v>
      </c>
      <c r="E1249" s="1">
        <v>11124</v>
      </c>
      <c r="F1249" s="2">
        <v>57486</v>
      </c>
    </row>
    <row r="1250" spans="1:6" x14ac:dyDescent="0.25">
      <c r="A1250">
        <v>2018</v>
      </c>
      <c r="B1250" t="s">
        <v>57</v>
      </c>
      <c r="C1250" t="s">
        <v>1</v>
      </c>
      <c r="D1250" s="1">
        <v>21888</v>
      </c>
      <c r="E1250" s="1">
        <v>245234</v>
      </c>
      <c r="F1250" s="2">
        <v>55653</v>
      </c>
    </row>
    <row r="1251" spans="1:6" x14ac:dyDescent="0.25">
      <c r="A1251">
        <v>2018</v>
      </c>
      <c r="B1251" t="s">
        <v>57</v>
      </c>
      <c r="C1251" t="s">
        <v>2</v>
      </c>
      <c r="D1251" s="1">
        <v>35993</v>
      </c>
      <c r="E1251" s="1">
        <v>430516</v>
      </c>
      <c r="F1251" s="2">
        <v>56745</v>
      </c>
    </row>
    <row r="1252" spans="1:6" x14ac:dyDescent="0.25">
      <c r="A1252">
        <v>2018</v>
      </c>
      <c r="B1252" t="s">
        <v>57</v>
      </c>
      <c r="C1252" t="s">
        <v>3</v>
      </c>
      <c r="D1252" s="1">
        <v>14308</v>
      </c>
      <c r="E1252" s="1">
        <v>146700</v>
      </c>
      <c r="F1252" s="2">
        <v>60316</v>
      </c>
    </row>
    <row r="1253" spans="1:6" x14ac:dyDescent="0.25">
      <c r="A1253">
        <v>2018</v>
      </c>
      <c r="B1253" t="s">
        <v>57</v>
      </c>
      <c r="C1253" t="s">
        <v>4</v>
      </c>
      <c r="D1253" s="1">
        <v>208425</v>
      </c>
      <c r="E1253" s="1">
        <v>2667839</v>
      </c>
      <c r="F1253" s="2">
        <v>91070</v>
      </c>
    </row>
    <row r="1254" spans="1:6" x14ac:dyDescent="0.25">
      <c r="A1254">
        <v>2018</v>
      </c>
      <c r="B1254" t="s">
        <v>57</v>
      </c>
      <c r="C1254" t="s">
        <v>5</v>
      </c>
      <c r="D1254" s="1">
        <v>52525</v>
      </c>
      <c r="E1254" s="1">
        <v>423946</v>
      </c>
      <c r="F1254" s="2">
        <v>81401</v>
      </c>
    </row>
    <row r="1255" spans="1:6" x14ac:dyDescent="0.25">
      <c r="A1255">
        <v>2018</v>
      </c>
      <c r="B1255" t="s">
        <v>57</v>
      </c>
      <c r="C1255" t="s">
        <v>6</v>
      </c>
      <c r="D1255" s="1">
        <v>23279</v>
      </c>
      <c r="E1255" s="1">
        <v>221029</v>
      </c>
      <c r="F1255" s="2">
        <v>87958</v>
      </c>
    </row>
    <row r="1256" spans="1:6" x14ac:dyDescent="0.25">
      <c r="A1256">
        <v>2018</v>
      </c>
      <c r="B1256" t="s">
        <v>57</v>
      </c>
      <c r="C1256" t="s">
        <v>7</v>
      </c>
      <c r="D1256" s="1">
        <v>8956</v>
      </c>
      <c r="E1256" s="1">
        <v>63405</v>
      </c>
      <c r="F1256" s="2">
        <v>80066</v>
      </c>
    </row>
    <row r="1257" spans="1:6" x14ac:dyDescent="0.25">
      <c r="A1257">
        <v>2018</v>
      </c>
      <c r="B1257" t="s">
        <v>57</v>
      </c>
      <c r="C1257" t="s">
        <v>8</v>
      </c>
      <c r="D1257" s="1">
        <v>161890</v>
      </c>
      <c r="E1257" s="1">
        <v>1365136</v>
      </c>
      <c r="F1257" s="2">
        <v>60914</v>
      </c>
    </row>
    <row r="1258" spans="1:6" x14ac:dyDescent="0.25">
      <c r="A1258">
        <v>2018</v>
      </c>
      <c r="B1258" t="s">
        <v>57</v>
      </c>
      <c r="C1258" t="s">
        <v>9</v>
      </c>
      <c r="D1258" s="1">
        <v>54714</v>
      </c>
      <c r="E1258" s="1">
        <v>687321</v>
      </c>
      <c r="F1258" s="2">
        <v>66989</v>
      </c>
    </row>
    <row r="1259" spans="1:6" x14ac:dyDescent="0.25">
      <c r="A1259">
        <v>2018</v>
      </c>
      <c r="B1259" t="s">
        <v>57</v>
      </c>
      <c r="C1259" t="s">
        <v>10</v>
      </c>
      <c r="D1259" s="1">
        <v>11562</v>
      </c>
      <c r="E1259" s="1">
        <v>91631</v>
      </c>
      <c r="F1259" s="2">
        <v>51695</v>
      </c>
    </row>
    <row r="1260" spans="1:6" x14ac:dyDescent="0.25">
      <c r="A1260">
        <v>2018</v>
      </c>
      <c r="B1260" t="s">
        <v>57</v>
      </c>
      <c r="C1260" t="s">
        <v>11</v>
      </c>
      <c r="D1260" s="1">
        <v>74587</v>
      </c>
      <c r="E1260" s="1">
        <v>948766</v>
      </c>
      <c r="F1260" s="2">
        <v>76586</v>
      </c>
    </row>
    <row r="1261" spans="1:6" x14ac:dyDescent="0.25">
      <c r="A1261">
        <v>2018</v>
      </c>
      <c r="B1261" t="s">
        <v>57</v>
      </c>
      <c r="C1261" t="s">
        <v>12</v>
      </c>
      <c r="D1261" s="1">
        <v>29755</v>
      </c>
      <c r="E1261" s="1">
        <v>342835</v>
      </c>
      <c r="F1261" s="2">
        <v>52468</v>
      </c>
    </row>
    <row r="1262" spans="1:6" x14ac:dyDescent="0.25">
      <c r="A1262">
        <v>2018</v>
      </c>
      <c r="B1262" t="s">
        <v>57</v>
      </c>
      <c r="C1262" t="s">
        <v>13</v>
      </c>
      <c r="D1262" s="1">
        <v>15839</v>
      </c>
      <c r="E1262" s="1">
        <v>140535</v>
      </c>
      <c r="F1262" s="2">
        <v>54071</v>
      </c>
    </row>
    <row r="1263" spans="1:6" x14ac:dyDescent="0.25">
      <c r="A1263">
        <v>2018</v>
      </c>
      <c r="B1263" t="s">
        <v>57</v>
      </c>
      <c r="C1263" t="s">
        <v>14</v>
      </c>
      <c r="D1263" s="1">
        <v>16731</v>
      </c>
      <c r="E1263" s="1">
        <v>179413</v>
      </c>
      <c r="F1263" s="2">
        <v>61288</v>
      </c>
    </row>
    <row r="1264" spans="1:6" x14ac:dyDescent="0.25">
      <c r="A1264">
        <v>2018</v>
      </c>
      <c r="B1264" t="s">
        <v>57</v>
      </c>
      <c r="C1264" t="s">
        <v>15</v>
      </c>
      <c r="D1264" s="1">
        <v>20542</v>
      </c>
      <c r="E1264" s="1">
        <v>217081</v>
      </c>
      <c r="F1264" s="2">
        <v>50087</v>
      </c>
    </row>
    <row r="1265" spans="1:6" x14ac:dyDescent="0.25">
      <c r="A1265">
        <v>2018</v>
      </c>
      <c r="B1265" t="s">
        <v>57</v>
      </c>
      <c r="C1265" t="s">
        <v>16</v>
      </c>
      <c r="D1265" s="1">
        <v>24537</v>
      </c>
      <c r="E1265" s="1">
        <v>213171</v>
      </c>
      <c r="F1265" s="2">
        <v>56446</v>
      </c>
    </row>
    <row r="1266" spans="1:6" x14ac:dyDescent="0.25">
      <c r="A1266">
        <v>2018</v>
      </c>
      <c r="B1266" t="s">
        <v>57</v>
      </c>
      <c r="C1266" t="s">
        <v>17</v>
      </c>
      <c r="D1266" s="1">
        <v>9940</v>
      </c>
      <c r="E1266" s="1">
        <v>69285</v>
      </c>
      <c r="F1266" s="2">
        <v>57328</v>
      </c>
    </row>
    <row r="1267" spans="1:6" x14ac:dyDescent="0.25">
      <c r="A1267">
        <v>2018</v>
      </c>
      <c r="B1267" t="s">
        <v>57</v>
      </c>
      <c r="C1267" t="s">
        <v>18</v>
      </c>
      <c r="D1267" s="1">
        <v>42809</v>
      </c>
      <c r="E1267" s="1">
        <v>452753</v>
      </c>
      <c r="F1267" s="2">
        <v>79500</v>
      </c>
    </row>
    <row r="1268" spans="1:6" x14ac:dyDescent="0.25">
      <c r="A1268">
        <v>2018</v>
      </c>
      <c r="B1268" t="s">
        <v>57</v>
      </c>
      <c r="C1268" t="s">
        <v>19</v>
      </c>
      <c r="D1268" s="1">
        <v>47416</v>
      </c>
      <c r="E1268" s="1">
        <v>587518</v>
      </c>
      <c r="F1268" s="2">
        <v>107875</v>
      </c>
    </row>
    <row r="1269" spans="1:6" x14ac:dyDescent="0.25">
      <c r="A1269">
        <v>2018</v>
      </c>
      <c r="B1269" t="s">
        <v>57</v>
      </c>
      <c r="C1269" t="s">
        <v>20</v>
      </c>
      <c r="D1269" s="1">
        <v>42545</v>
      </c>
      <c r="E1269" s="1">
        <v>657930</v>
      </c>
      <c r="F1269" s="2">
        <v>69377</v>
      </c>
    </row>
    <row r="1270" spans="1:6" x14ac:dyDescent="0.25">
      <c r="A1270">
        <v>2018</v>
      </c>
      <c r="B1270" t="s">
        <v>57</v>
      </c>
      <c r="C1270" t="s">
        <v>21</v>
      </c>
      <c r="D1270" s="1">
        <v>32020</v>
      </c>
      <c r="E1270" s="1">
        <v>378493</v>
      </c>
      <c r="F1270" s="2">
        <v>82535</v>
      </c>
    </row>
    <row r="1271" spans="1:6" x14ac:dyDescent="0.25">
      <c r="A1271">
        <v>2018</v>
      </c>
      <c r="B1271" t="s">
        <v>57</v>
      </c>
      <c r="C1271" t="s">
        <v>22</v>
      </c>
      <c r="D1271" s="1">
        <v>12259</v>
      </c>
      <c r="E1271" s="1">
        <v>109842</v>
      </c>
      <c r="F1271" s="2">
        <v>42132</v>
      </c>
    </row>
    <row r="1272" spans="1:6" x14ac:dyDescent="0.25">
      <c r="A1272">
        <v>2018</v>
      </c>
      <c r="B1272" t="s">
        <v>57</v>
      </c>
      <c r="C1272" t="s">
        <v>23</v>
      </c>
      <c r="D1272" s="1">
        <v>32577</v>
      </c>
      <c r="E1272" s="1">
        <v>385727</v>
      </c>
      <c r="F1272" s="2">
        <v>66429</v>
      </c>
    </row>
    <row r="1273" spans="1:6" x14ac:dyDescent="0.25">
      <c r="A1273">
        <v>2018</v>
      </c>
      <c r="B1273" t="s">
        <v>57</v>
      </c>
      <c r="C1273" t="s">
        <v>24</v>
      </c>
      <c r="D1273" s="1">
        <v>9359</v>
      </c>
      <c r="E1273" s="1">
        <v>42410</v>
      </c>
      <c r="F1273" s="2">
        <v>52271</v>
      </c>
    </row>
    <row r="1274" spans="1:6" x14ac:dyDescent="0.25">
      <c r="A1274">
        <v>2018</v>
      </c>
      <c r="B1274" t="s">
        <v>57</v>
      </c>
      <c r="C1274" t="s">
        <v>25</v>
      </c>
      <c r="D1274" s="1">
        <v>11582</v>
      </c>
      <c r="E1274" s="1">
        <v>119167</v>
      </c>
      <c r="F1274" s="2">
        <v>58836</v>
      </c>
    </row>
    <row r="1275" spans="1:6" x14ac:dyDescent="0.25">
      <c r="A1275">
        <v>2018</v>
      </c>
      <c r="B1275" t="s">
        <v>57</v>
      </c>
      <c r="C1275" t="s">
        <v>26</v>
      </c>
      <c r="D1275" s="1">
        <v>19970</v>
      </c>
      <c r="E1275" s="1">
        <v>190736</v>
      </c>
      <c r="F1275" s="2">
        <v>61821</v>
      </c>
    </row>
    <row r="1276" spans="1:6" x14ac:dyDescent="0.25">
      <c r="A1276">
        <v>2018</v>
      </c>
      <c r="B1276" t="s">
        <v>57</v>
      </c>
      <c r="C1276" t="s">
        <v>27</v>
      </c>
      <c r="D1276" s="1">
        <v>12323</v>
      </c>
      <c r="E1276" s="1">
        <v>82831</v>
      </c>
      <c r="F1276" s="2">
        <v>77486</v>
      </c>
    </row>
    <row r="1277" spans="1:6" x14ac:dyDescent="0.25">
      <c r="A1277">
        <v>2018</v>
      </c>
      <c r="B1277" t="s">
        <v>57</v>
      </c>
      <c r="C1277" t="s">
        <v>28</v>
      </c>
      <c r="D1277" s="1">
        <v>51837</v>
      </c>
      <c r="E1277" s="1">
        <v>671419</v>
      </c>
      <c r="F1277" s="2">
        <v>90784</v>
      </c>
    </row>
    <row r="1278" spans="1:6" x14ac:dyDescent="0.25">
      <c r="A1278">
        <v>2018</v>
      </c>
      <c r="B1278" t="s">
        <v>57</v>
      </c>
      <c r="C1278" t="s">
        <v>29</v>
      </c>
      <c r="D1278" s="1">
        <v>10669</v>
      </c>
      <c r="E1278" s="1">
        <v>106930</v>
      </c>
      <c r="F1278" s="2">
        <v>61899</v>
      </c>
    </row>
    <row r="1279" spans="1:6" x14ac:dyDescent="0.25">
      <c r="A1279">
        <v>2018</v>
      </c>
      <c r="B1279" t="s">
        <v>57</v>
      </c>
      <c r="C1279" t="s">
        <v>30</v>
      </c>
      <c r="D1279" s="1">
        <v>112471</v>
      </c>
      <c r="E1279" s="1">
        <v>1339421</v>
      </c>
      <c r="F1279" s="2">
        <v>95057</v>
      </c>
    </row>
    <row r="1280" spans="1:6" x14ac:dyDescent="0.25">
      <c r="A1280">
        <v>2018</v>
      </c>
      <c r="B1280" t="s">
        <v>57</v>
      </c>
      <c r="C1280" t="s">
        <v>31</v>
      </c>
      <c r="D1280" s="1">
        <v>58892</v>
      </c>
      <c r="E1280" s="1">
        <v>635554</v>
      </c>
      <c r="F1280" s="2">
        <v>65609</v>
      </c>
    </row>
    <row r="1281" spans="1:6" x14ac:dyDescent="0.25">
      <c r="A1281">
        <v>2018</v>
      </c>
      <c r="B1281" t="s">
        <v>57</v>
      </c>
      <c r="C1281" t="s">
        <v>32</v>
      </c>
      <c r="D1281" s="1">
        <v>5130</v>
      </c>
      <c r="E1281" s="1">
        <v>34560</v>
      </c>
      <c r="F1281" s="2">
        <v>61774</v>
      </c>
    </row>
    <row r="1282" spans="1:6" x14ac:dyDescent="0.25">
      <c r="A1282">
        <v>2018</v>
      </c>
      <c r="B1282" t="s">
        <v>57</v>
      </c>
      <c r="C1282" t="s">
        <v>33</v>
      </c>
      <c r="D1282" s="1">
        <v>53280</v>
      </c>
      <c r="E1282" s="1">
        <v>729430</v>
      </c>
      <c r="F1282" s="2">
        <v>64006</v>
      </c>
    </row>
    <row r="1283" spans="1:6" x14ac:dyDescent="0.25">
      <c r="A1283">
        <v>2018</v>
      </c>
      <c r="B1283" t="s">
        <v>57</v>
      </c>
      <c r="C1283" t="s">
        <v>34</v>
      </c>
      <c r="D1283" s="1">
        <v>20594</v>
      </c>
      <c r="E1283" s="1">
        <v>191261</v>
      </c>
      <c r="F1283" s="2">
        <v>52227</v>
      </c>
    </row>
    <row r="1284" spans="1:6" x14ac:dyDescent="0.25">
      <c r="A1284">
        <v>2018</v>
      </c>
      <c r="B1284" t="s">
        <v>57</v>
      </c>
      <c r="C1284" t="s">
        <v>35</v>
      </c>
      <c r="D1284" s="1">
        <v>25462</v>
      </c>
      <c r="E1284" s="1">
        <v>248627</v>
      </c>
      <c r="F1284" s="2">
        <v>69806</v>
      </c>
    </row>
    <row r="1285" spans="1:6" x14ac:dyDescent="0.25">
      <c r="A1285">
        <v>2018</v>
      </c>
      <c r="B1285" t="s">
        <v>57</v>
      </c>
      <c r="C1285" t="s">
        <v>36</v>
      </c>
      <c r="D1285" s="1">
        <v>63415</v>
      </c>
      <c r="E1285" s="1">
        <v>806555</v>
      </c>
      <c r="F1285" s="2">
        <v>78092</v>
      </c>
    </row>
    <row r="1286" spans="1:6" x14ac:dyDescent="0.25">
      <c r="A1286">
        <v>2018</v>
      </c>
      <c r="B1286" t="s">
        <v>57</v>
      </c>
      <c r="C1286" t="s">
        <v>37</v>
      </c>
      <c r="D1286" s="1">
        <v>8651</v>
      </c>
      <c r="E1286" s="1">
        <v>68430</v>
      </c>
      <c r="F1286" s="2">
        <v>68957</v>
      </c>
    </row>
    <row r="1287" spans="1:6" x14ac:dyDescent="0.25">
      <c r="A1287">
        <v>2018</v>
      </c>
      <c r="B1287" t="s">
        <v>57</v>
      </c>
      <c r="C1287" t="s">
        <v>38</v>
      </c>
      <c r="D1287" s="1">
        <v>26993</v>
      </c>
      <c r="E1287" s="1">
        <v>293499</v>
      </c>
      <c r="F1287" s="2">
        <v>50391</v>
      </c>
    </row>
    <row r="1288" spans="1:6" x14ac:dyDescent="0.25">
      <c r="A1288">
        <v>2018</v>
      </c>
      <c r="B1288" t="s">
        <v>57</v>
      </c>
      <c r="C1288" t="s">
        <v>39</v>
      </c>
      <c r="D1288" s="1">
        <v>5205</v>
      </c>
      <c r="E1288" s="1">
        <v>32354</v>
      </c>
      <c r="F1288" s="2">
        <v>56384</v>
      </c>
    </row>
    <row r="1289" spans="1:6" x14ac:dyDescent="0.25">
      <c r="A1289">
        <v>2018</v>
      </c>
      <c r="B1289" t="s">
        <v>57</v>
      </c>
      <c r="C1289" t="s">
        <v>40</v>
      </c>
      <c r="D1289" s="1">
        <v>29519</v>
      </c>
      <c r="E1289" s="1">
        <v>417345</v>
      </c>
      <c r="F1289" s="2">
        <v>59851</v>
      </c>
    </row>
    <row r="1290" spans="1:6" x14ac:dyDescent="0.25">
      <c r="A1290">
        <v>2018</v>
      </c>
      <c r="B1290" t="s">
        <v>57</v>
      </c>
      <c r="C1290" t="s">
        <v>41</v>
      </c>
      <c r="D1290" s="1">
        <v>134025</v>
      </c>
      <c r="E1290" s="1">
        <v>1736415</v>
      </c>
      <c r="F1290" s="2">
        <v>74443</v>
      </c>
    </row>
    <row r="1291" spans="1:6" x14ac:dyDescent="0.25">
      <c r="A1291">
        <v>2018</v>
      </c>
      <c r="B1291" t="s">
        <v>57</v>
      </c>
      <c r="C1291" t="s">
        <v>42</v>
      </c>
      <c r="D1291" s="1">
        <v>23036</v>
      </c>
      <c r="E1291" s="1">
        <v>215564</v>
      </c>
      <c r="F1291" s="2">
        <v>59543</v>
      </c>
    </row>
    <row r="1292" spans="1:6" x14ac:dyDescent="0.25">
      <c r="A1292">
        <v>2018</v>
      </c>
      <c r="B1292" t="s">
        <v>57</v>
      </c>
      <c r="C1292" t="s">
        <v>43</v>
      </c>
      <c r="D1292" s="1">
        <v>5661</v>
      </c>
      <c r="E1292" s="1">
        <v>28976</v>
      </c>
      <c r="F1292" s="2">
        <v>64917</v>
      </c>
    </row>
    <row r="1293" spans="1:6" x14ac:dyDescent="0.25">
      <c r="A1293">
        <v>2018</v>
      </c>
      <c r="B1293" t="s">
        <v>57</v>
      </c>
      <c r="C1293" t="s">
        <v>44</v>
      </c>
      <c r="D1293" s="1">
        <v>58849</v>
      </c>
      <c r="E1293" s="1">
        <v>746452</v>
      </c>
      <c r="F1293" s="2">
        <v>87511</v>
      </c>
    </row>
    <row r="1294" spans="1:6" x14ac:dyDescent="0.25">
      <c r="A1294">
        <v>2018</v>
      </c>
      <c r="B1294" t="s">
        <v>57</v>
      </c>
      <c r="C1294" t="s">
        <v>45</v>
      </c>
      <c r="D1294" s="1">
        <v>40209</v>
      </c>
      <c r="E1294" s="1">
        <v>414712</v>
      </c>
      <c r="F1294" s="2">
        <v>82245</v>
      </c>
    </row>
    <row r="1295" spans="1:6" x14ac:dyDescent="0.25">
      <c r="A1295">
        <v>2018</v>
      </c>
      <c r="B1295" t="s">
        <v>57</v>
      </c>
      <c r="C1295" t="s">
        <v>46</v>
      </c>
      <c r="D1295" s="1">
        <v>8323</v>
      </c>
      <c r="E1295" s="1">
        <v>68965</v>
      </c>
      <c r="F1295" s="2">
        <v>51745</v>
      </c>
    </row>
    <row r="1296" spans="1:6" x14ac:dyDescent="0.25">
      <c r="A1296">
        <v>2018</v>
      </c>
      <c r="B1296" t="s">
        <v>57</v>
      </c>
      <c r="C1296" t="s">
        <v>47</v>
      </c>
      <c r="D1296" s="1">
        <v>25856</v>
      </c>
      <c r="E1296" s="1">
        <v>327719</v>
      </c>
      <c r="F1296" s="2">
        <v>60773</v>
      </c>
    </row>
    <row r="1297" spans="1:6" x14ac:dyDescent="0.25">
      <c r="A1297">
        <v>2018</v>
      </c>
      <c r="B1297" t="s">
        <v>57</v>
      </c>
      <c r="C1297" t="s">
        <v>48</v>
      </c>
      <c r="D1297" s="1">
        <v>4559</v>
      </c>
      <c r="E1297" s="1">
        <v>18733</v>
      </c>
      <c r="F1297" s="2">
        <v>52783</v>
      </c>
    </row>
    <row r="1298" spans="1:6" x14ac:dyDescent="0.25">
      <c r="A1298">
        <v>2018</v>
      </c>
      <c r="B1298" t="s">
        <v>58</v>
      </c>
      <c r="C1298" t="s">
        <v>1</v>
      </c>
      <c r="D1298" s="1">
        <v>12678</v>
      </c>
      <c r="E1298" s="1">
        <v>233306</v>
      </c>
      <c r="F1298" s="2">
        <v>46432</v>
      </c>
    </row>
    <row r="1299" spans="1:6" x14ac:dyDescent="0.25">
      <c r="A1299">
        <v>2018</v>
      </c>
      <c r="B1299" t="s">
        <v>58</v>
      </c>
      <c r="C1299" t="s">
        <v>2</v>
      </c>
      <c r="D1299" s="1">
        <v>18037</v>
      </c>
      <c r="E1299" s="1">
        <v>440616</v>
      </c>
      <c r="F1299" s="2">
        <v>51125</v>
      </c>
    </row>
    <row r="1300" spans="1:6" x14ac:dyDescent="0.25">
      <c r="A1300">
        <v>2018</v>
      </c>
      <c r="B1300" t="s">
        <v>58</v>
      </c>
      <c r="C1300" t="s">
        <v>3</v>
      </c>
      <c r="D1300" s="1">
        <v>15788</v>
      </c>
      <c r="E1300" s="1">
        <v>186119</v>
      </c>
      <c r="F1300" s="2">
        <v>42468</v>
      </c>
    </row>
    <row r="1301" spans="1:6" x14ac:dyDescent="0.25">
      <c r="A1301">
        <v>2018</v>
      </c>
      <c r="B1301" t="s">
        <v>58</v>
      </c>
      <c r="C1301" t="s">
        <v>4</v>
      </c>
      <c r="D1301" s="1">
        <v>618901</v>
      </c>
      <c r="E1301" s="1">
        <v>2649228</v>
      </c>
      <c r="F1301" s="2">
        <v>52187</v>
      </c>
    </row>
    <row r="1302" spans="1:6" x14ac:dyDescent="0.25">
      <c r="A1302">
        <v>2018</v>
      </c>
      <c r="B1302" t="s">
        <v>58</v>
      </c>
      <c r="C1302" t="s">
        <v>5</v>
      </c>
      <c r="D1302" s="1">
        <v>21666</v>
      </c>
      <c r="E1302" s="1">
        <v>335274</v>
      </c>
      <c r="F1302" s="2">
        <v>50156</v>
      </c>
    </row>
    <row r="1303" spans="1:6" x14ac:dyDescent="0.25">
      <c r="A1303">
        <v>2018</v>
      </c>
      <c r="B1303" t="s">
        <v>58</v>
      </c>
      <c r="C1303" t="s">
        <v>6</v>
      </c>
      <c r="D1303" s="1">
        <v>13090</v>
      </c>
      <c r="E1303" s="1">
        <v>326866</v>
      </c>
      <c r="F1303" s="2">
        <v>55369</v>
      </c>
    </row>
    <row r="1304" spans="1:6" x14ac:dyDescent="0.25">
      <c r="A1304">
        <v>2018</v>
      </c>
      <c r="B1304" t="s">
        <v>58</v>
      </c>
      <c r="C1304" t="s">
        <v>7</v>
      </c>
      <c r="D1304" s="1">
        <v>5063</v>
      </c>
      <c r="E1304" s="1">
        <v>75524</v>
      </c>
      <c r="F1304" s="2">
        <v>53795</v>
      </c>
    </row>
    <row r="1305" spans="1:6" x14ac:dyDescent="0.25">
      <c r="A1305">
        <v>2018</v>
      </c>
      <c r="B1305" t="s">
        <v>58</v>
      </c>
      <c r="C1305" t="s">
        <v>8</v>
      </c>
      <c r="D1305" s="1">
        <v>73761</v>
      </c>
      <c r="E1305" s="1">
        <v>1287814</v>
      </c>
      <c r="F1305" s="2">
        <v>50781</v>
      </c>
    </row>
    <row r="1306" spans="1:6" x14ac:dyDescent="0.25">
      <c r="A1306">
        <v>2018</v>
      </c>
      <c r="B1306" t="s">
        <v>58</v>
      </c>
      <c r="C1306" t="s">
        <v>9</v>
      </c>
      <c r="D1306" s="1">
        <v>28952</v>
      </c>
      <c r="E1306" s="1">
        <v>562436</v>
      </c>
      <c r="F1306" s="2">
        <v>52062</v>
      </c>
    </row>
    <row r="1307" spans="1:6" x14ac:dyDescent="0.25">
      <c r="A1307">
        <v>2018</v>
      </c>
      <c r="B1307" t="s">
        <v>58</v>
      </c>
      <c r="C1307" t="s">
        <v>10</v>
      </c>
      <c r="D1307" s="1">
        <v>7824</v>
      </c>
      <c r="E1307" s="1">
        <v>100212</v>
      </c>
      <c r="F1307" s="2">
        <v>42047</v>
      </c>
    </row>
    <row r="1308" spans="1:6" x14ac:dyDescent="0.25">
      <c r="A1308">
        <v>2018</v>
      </c>
      <c r="B1308" t="s">
        <v>58</v>
      </c>
      <c r="C1308" t="s">
        <v>11</v>
      </c>
      <c r="D1308" s="1">
        <v>34720</v>
      </c>
      <c r="E1308" s="1">
        <v>919288</v>
      </c>
      <c r="F1308" s="2">
        <v>50959</v>
      </c>
    </row>
    <row r="1309" spans="1:6" x14ac:dyDescent="0.25">
      <c r="A1309">
        <v>2018</v>
      </c>
      <c r="B1309" t="s">
        <v>58</v>
      </c>
      <c r="C1309" t="s">
        <v>12</v>
      </c>
      <c r="D1309" s="1">
        <v>15692</v>
      </c>
      <c r="E1309" s="1">
        <v>459398</v>
      </c>
      <c r="F1309" s="2">
        <v>47681</v>
      </c>
    </row>
    <row r="1310" spans="1:6" x14ac:dyDescent="0.25">
      <c r="A1310">
        <v>2018</v>
      </c>
      <c r="B1310" t="s">
        <v>58</v>
      </c>
      <c r="C1310" t="s">
        <v>13</v>
      </c>
      <c r="D1310" s="1">
        <v>11589</v>
      </c>
      <c r="E1310" s="1">
        <v>219674</v>
      </c>
      <c r="F1310" s="2">
        <v>43022</v>
      </c>
    </row>
    <row r="1311" spans="1:6" x14ac:dyDescent="0.25">
      <c r="A1311">
        <v>2018</v>
      </c>
      <c r="B1311" t="s">
        <v>58</v>
      </c>
      <c r="C1311" t="s">
        <v>14</v>
      </c>
      <c r="D1311" s="1">
        <v>10277</v>
      </c>
      <c r="E1311" s="1">
        <v>195132</v>
      </c>
      <c r="F1311" s="2">
        <v>42586</v>
      </c>
    </row>
    <row r="1312" spans="1:6" x14ac:dyDescent="0.25">
      <c r="A1312">
        <v>2018</v>
      </c>
      <c r="B1312" t="s">
        <v>58</v>
      </c>
      <c r="C1312" t="s">
        <v>15</v>
      </c>
      <c r="D1312" s="1">
        <v>18161</v>
      </c>
      <c r="E1312" s="1">
        <v>267486</v>
      </c>
      <c r="F1312" s="2">
        <v>48210</v>
      </c>
    </row>
    <row r="1313" spans="1:6" x14ac:dyDescent="0.25">
      <c r="A1313">
        <v>2018</v>
      </c>
      <c r="B1313" t="s">
        <v>58</v>
      </c>
      <c r="C1313" t="s">
        <v>16</v>
      </c>
      <c r="D1313" s="1">
        <v>15480</v>
      </c>
      <c r="E1313" s="1">
        <v>300015</v>
      </c>
      <c r="F1313" s="2">
        <v>43339</v>
      </c>
    </row>
    <row r="1314" spans="1:6" x14ac:dyDescent="0.25">
      <c r="A1314">
        <v>2018</v>
      </c>
      <c r="B1314" t="s">
        <v>58</v>
      </c>
      <c r="C1314" t="s">
        <v>17</v>
      </c>
      <c r="D1314" s="1">
        <v>5483</v>
      </c>
      <c r="E1314" s="1">
        <v>118009</v>
      </c>
      <c r="F1314" s="2">
        <v>47535</v>
      </c>
    </row>
    <row r="1315" spans="1:6" x14ac:dyDescent="0.25">
      <c r="A1315">
        <v>2018</v>
      </c>
      <c r="B1315" t="s">
        <v>58</v>
      </c>
      <c r="C1315" t="s">
        <v>18</v>
      </c>
      <c r="D1315" s="1">
        <v>20856</v>
      </c>
      <c r="E1315" s="1">
        <v>445328</v>
      </c>
      <c r="F1315" s="2">
        <v>54310</v>
      </c>
    </row>
    <row r="1316" spans="1:6" x14ac:dyDescent="0.25">
      <c r="A1316">
        <v>2018</v>
      </c>
      <c r="B1316" t="s">
        <v>58</v>
      </c>
      <c r="C1316" t="s">
        <v>19</v>
      </c>
      <c r="D1316" s="1">
        <v>66364</v>
      </c>
      <c r="E1316" s="1">
        <v>773683</v>
      </c>
      <c r="F1316" s="2">
        <v>58448</v>
      </c>
    </row>
    <row r="1317" spans="1:6" x14ac:dyDescent="0.25">
      <c r="A1317">
        <v>2018</v>
      </c>
      <c r="B1317" t="s">
        <v>58</v>
      </c>
      <c r="C1317" t="s">
        <v>20</v>
      </c>
      <c r="D1317" s="1">
        <v>24822</v>
      </c>
      <c r="E1317" s="1">
        <v>659230</v>
      </c>
      <c r="F1317" s="2">
        <v>49739</v>
      </c>
    </row>
    <row r="1318" spans="1:6" x14ac:dyDescent="0.25">
      <c r="A1318">
        <v>2018</v>
      </c>
      <c r="B1318" t="s">
        <v>58</v>
      </c>
      <c r="C1318" t="s">
        <v>21</v>
      </c>
      <c r="D1318" s="1">
        <v>19210</v>
      </c>
      <c r="E1318" s="1">
        <v>526556</v>
      </c>
      <c r="F1318" s="2">
        <v>51469</v>
      </c>
    </row>
    <row r="1319" spans="1:6" x14ac:dyDescent="0.25">
      <c r="A1319">
        <v>2018</v>
      </c>
      <c r="B1319" t="s">
        <v>58</v>
      </c>
      <c r="C1319" t="s">
        <v>22</v>
      </c>
      <c r="D1319" s="1">
        <v>7531</v>
      </c>
      <c r="E1319" s="1">
        <v>144105</v>
      </c>
      <c r="F1319" s="2">
        <v>41620</v>
      </c>
    </row>
    <row r="1320" spans="1:6" x14ac:dyDescent="0.25">
      <c r="A1320">
        <v>2018</v>
      </c>
      <c r="B1320" t="s">
        <v>58</v>
      </c>
      <c r="C1320" t="s">
        <v>23</v>
      </c>
      <c r="D1320" s="1">
        <v>48555</v>
      </c>
      <c r="E1320" s="1">
        <v>454728</v>
      </c>
      <c r="F1320" s="2">
        <v>46127</v>
      </c>
    </row>
    <row r="1321" spans="1:6" x14ac:dyDescent="0.25">
      <c r="A1321">
        <v>2018</v>
      </c>
      <c r="B1321" t="s">
        <v>58</v>
      </c>
      <c r="C1321" t="s">
        <v>24</v>
      </c>
      <c r="D1321" s="1">
        <v>4637</v>
      </c>
      <c r="E1321" s="1">
        <v>73530</v>
      </c>
      <c r="F1321" s="2">
        <v>47539</v>
      </c>
    </row>
    <row r="1322" spans="1:6" x14ac:dyDescent="0.25">
      <c r="A1322">
        <v>2018</v>
      </c>
      <c r="B1322" t="s">
        <v>58</v>
      </c>
      <c r="C1322" t="s">
        <v>25</v>
      </c>
      <c r="D1322" s="1">
        <v>12205</v>
      </c>
      <c r="E1322" s="1">
        <v>138155</v>
      </c>
      <c r="F1322" s="2">
        <v>46678</v>
      </c>
    </row>
    <row r="1323" spans="1:6" x14ac:dyDescent="0.25">
      <c r="A1323">
        <v>2018</v>
      </c>
      <c r="B1323" t="s">
        <v>58</v>
      </c>
      <c r="C1323" t="s">
        <v>26</v>
      </c>
      <c r="D1323" s="1">
        <v>8913</v>
      </c>
      <c r="E1323" s="1">
        <v>139036</v>
      </c>
      <c r="F1323" s="2">
        <v>54167</v>
      </c>
    </row>
    <row r="1324" spans="1:6" x14ac:dyDescent="0.25">
      <c r="A1324">
        <v>2018</v>
      </c>
      <c r="B1324" t="s">
        <v>58</v>
      </c>
      <c r="C1324" t="s">
        <v>27</v>
      </c>
      <c r="D1324" s="1">
        <v>4700</v>
      </c>
      <c r="E1324" s="1">
        <v>112567</v>
      </c>
      <c r="F1324" s="2">
        <v>56317</v>
      </c>
    </row>
    <row r="1325" spans="1:6" x14ac:dyDescent="0.25">
      <c r="A1325">
        <v>2018</v>
      </c>
      <c r="B1325" t="s">
        <v>58</v>
      </c>
      <c r="C1325" t="s">
        <v>28</v>
      </c>
      <c r="D1325" s="1">
        <v>37328</v>
      </c>
      <c r="E1325" s="1">
        <v>656716</v>
      </c>
      <c r="F1325" s="2">
        <v>53402</v>
      </c>
    </row>
    <row r="1326" spans="1:6" x14ac:dyDescent="0.25">
      <c r="A1326">
        <v>2018</v>
      </c>
      <c r="B1326" t="s">
        <v>58</v>
      </c>
      <c r="C1326" t="s">
        <v>29</v>
      </c>
      <c r="D1326" s="1">
        <v>10221</v>
      </c>
      <c r="E1326" s="1">
        <v>128590</v>
      </c>
      <c r="F1326" s="2">
        <v>41645</v>
      </c>
    </row>
    <row r="1327" spans="1:6" x14ac:dyDescent="0.25">
      <c r="A1327">
        <v>2018</v>
      </c>
      <c r="B1327" t="s">
        <v>58</v>
      </c>
      <c r="C1327" t="s">
        <v>30</v>
      </c>
      <c r="D1327" s="1">
        <v>67399</v>
      </c>
      <c r="E1327" s="1">
        <v>1914153</v>
      </c>
      <c r="F1327" s="2">
        <v>53467</v>
      </c>
    </row>
    <row r="1328" spans="1:6" x14ac:dyDescent="0.25">
      <c r="A1328">
        <v>2018</v>
      </c>
      <c r="B1328" t="s">
        <v>58</v>
      </c>
      <c r="C1328" t="s">
        <v>31</v>
      </c>
      <c r="D1328" s="1">
        <v>27210</v>
      </c>
      <c r="E1328" s="1">
        <v>592067</v>
      </c>
      <c r="F1328" s="2">
        <v>48381</v>
      </c>
    </row>
    <row r="1329" spans="1:6" x14ac:dyDescent="0.25">
      <c r="A1329">
        <v>2018</v>
      </c>
      <c r="B1329" t="s">
        <v>58</v>
      </c>
      <c r="C1329" t="s">
        <v>32</v>
      </c>
      <c r="D1329" s="1">
        <v>2558</v>
      </c>
      <c r="E1329" s="1">
        <v>62184</v>
      </c>
      <c r="F1329" s="2">
        <v>51404</v>
      </c>
    </row>
    <row r="1330" spans="1:6" x14ac:dyDescent="0.25">
      <c r="A1330">
        <v>2018</v>
      </c>
      <c r="B1330" t="s">
        <v>58</v>
      </c>
      <c r="C1330" t="s">
        <v>33</v>
      </c>
      <c r="D1330" s="1">
        <v>34508</v>
      </c>
      <c r="E1330" s="1">
        <v>904140</v>
      </c>
      <c r="F1330" s="2">
        <v>46408</v>
      </c>
    </row>
    <row r="1331" spans="1:6" x14ac:dyDescent="0.25">
      <c r="A1331">
        <v>2018</v>
      </c>
      <c r="B1331" t="s">
        <v>58</v>
      </c>
      <c r="C1331" t="s">
        <v>34</v>
      </c>
      <c r="D1331" s="1">
        <v>13563</v>
      </c>
      <c r="E1331" s="1">
        <v>209863</v>
      </c>
      <c r="F1331" s="2">
        <v>45570</v>
      </c>
    </row>
    <row r="1332" spans="1:6" x14ac:dyDescent="0.25">
      <c r="A1332">
        <v>2018</v>
      </c>
      <c r="B1332" t="s">
        <v>58</v>
      </c>
      <c r="C1332" t="s">
        <v>35</v>
      </c>
      <c r="D1332" s="1">
        <v>15708</v>
      </c>
      <c r="E1332" s="1">
        <v>288939</v>
      </c>
      <c r="F1332" s="2">
        <v>50107</v>
      </c>
    </row>
    <row r="1333" spans="1:6" x14ac:dyDescent="0.25">
      <c r="A1333">
        <v>2018</v>
      </c>
      <c r="B1333" t="s">
        <v>58</v>
      </c>
      <c r="C1333" t="s">
        <v>36</v>
      </c>
      <c r="D1333" s="1">
        <v>57768</v>
      </c>
      <c r="E1333" s="1">
        <v>1209344</v>
      </c>
      <c r="F1333" s="2">
        <v>51808</v>
      </c>
    </row>
    <row r="1334" spans="1:6" x14ac:dyDescent="0.25">
      <c r="A1334">
        <v>2018</v>
      </c>
      <c r="B1334" t="s">
        <v>58</v>
      </c>
      <c r="C1334" t="s">
        <v>37</v>
      </c>
      <c r="D1334" s="1">
        <v>4545</v>
      </c>
      <c r="E1334" s="1">
        <v>100506</v>
      </c>
      <c r="F1334" s="2">
        <v>48716</v>
      </c>
    </row>
    <row r="1335" spans="1:6" x14ac:dyDescent="0.25">
      <c r="A1335">
        <v>2018</v>
      </c>
      <c r="B1335" t="s">
        <v>58</v>
      </c>
      <c r="C1335" t="s">
        <v>38</v>
      </c>
      <c r="D1335" s="1">
        <v>11971</v>
      </c>
      <c r="E1335" s="1">
        <v>234487</v>
      </c>
      <c r="F1335" s="2">
        <v>45993</v>
      </c>
    </row>
    <row r="1336" spans="1:6" x14ac:dyDescent="0.25">
      <c r="A1336">
        <v>2018</v>
      </c>
      <c r="B1336" t="s">
        <v>58</v>
      </c>
      <c r="C1336" t="s">
        <v>39</v>
      </c>
      <c r="D1336" s="1">
        <v>2839</v>
      </c>
      <c r="E1336" s="1">
        <v>67868</v>
      </c>
      <c r="F1336" s="2">
        <v>50399</v>
      </c>
    </row>
    <row r="1337" spans="1:6" x14ac:dyDescent="0.25">
      <c r="A1337">
        <v>2018</v>
      </c>
      <c r="B1337" t="s">
        <v>58</v>
      </c>
      <c r="C1337" t="s">
        <v>40</v>
      </c>
      <c r="D1337" s="1">
        <v>16127</v>
      </c>
      <c r="E1337" s="1">
        <v>420817</v>
      </c>
      <c r="F1337" s="2">
        <v>52099</v>
      </c>
    </row>
    <row r="1338" spans="1:6" x14ac:dyDescent="0.25">
      <c r="A1338">
        <v>2018</v>
      </c>
      <c r="B1338" t="s">
        <v>58</v>
      </c>
      <c r="C1338" t="s">
        <v>41</v>
      </c>
      <c r="D1338" s="1">
        <v>90552</v>
      </c>
      <c r="E1338" s="1">
        <v>1641637</v>
      </c>
      <c r="F1338" s="2">
        <v>48036</v>
      </c>
    </row>
    <row r="1339" spans="1:6" x14ac:dyDescent="0.25">
      <c r="A1339">
        <v>2018</v>
      </c>
      <c r="B1339" t="s">
        <v>58</v>
      </c>
      <c r="C1339" t="s">
        <v>42</v>
      </c>
      <c r="D1339" s="1">
        <v>12264</v>
      </c>
      <c r="E1339" s="1">
        <v>186785</v>
      </c>
      <c r="F1339" s="2">
        <v>43696</v>
      </c>
    </row>
    <row r="1340" spans="1:6" x14ac:dyDescent="0.25">
      <c r="A1340">
        <v>2018</v>
      </c>
      <c r="B1340" t="s">
        <v>58</v>
      </c>
      <c r="C1340" t="s">
        <v>43</v>
      </c>
      <c r="D1340" s="1">
        <v>2463</v>
      </c>
      <c r="E1340" s="1">
        <v>62630</v>
      </c>
      <c r="F1340" s="2">
        <v>46699</v>
      </c>
    </row>
    <row r="1341" spans="1:6" x14ac:dyDescent="0.25">
      <c r="A1341">
        <v>2018</v>
      </c>
      <c r="B1341" t="s">
        <v>58</v>
      </c>
      <c r="C1341" t="s">
        <v>44</v>
      </c>
      <c r="D1341" s="1">
        <v>43566</v>
      </c>
      <c r="E1341" s="1">
        <v>505487</v>
      </c>
      <c r="F1341" s="2">
        <v>49627</v>
      </c>
    </row>
    <row r="1342" spans="1:6" x14ac:dyDescent="0.25">
      <c r="A1342">
        <v>2018</v>
      </c>
      <c r="B1342" t="s">
        <v>58</v>
      </c>
      <c r="C1342" t="s">
        <v>45</v>
      </c>
      <c r="D1342" s="1">
        <v>61026</v>
      </c>
      <c r="E1342" s="1">
        <v>465717</v>
      </c>
      <c r="F1342" s="2">
        <v>51354</v>
      </c>
    </row>
    <row r="1343" spans="1:6" x14ac:dyDescent="0.25">
      <c r="A1343">
        <v>2018</v>
      </c>
      <c r="B1343" t="s">
        <v>58</v>
      </c>
      <c r="C1343" t="s">
        <v>46</v>
      </c>
      <c r="D1343" s="1">
        <v>5765</v>
      </c>
      <c r="E1343" s="1">
        <v>124431</v>
      </c>
      <c r="F1343" s="2">
        <v>46182</v>
      </c>
    </row>
    <row r="1344" spans="1:6" x14ac:dyDescent="0.25">
      <c r="A1344">
        <v>2018</v>
      </c>
      <c r="B1344" t="s">
        <v>58</v>
      </c>
      <c r="C1344" t="s">
        <v>47</v>
      </c>
      <c r="D1344" s="1">
        <v>28013</v>
      </c>
      <c r="E1344" s="1">
        <v>434143</v>
      </c>
      <c r="F1344" s="2">
        <v>49195</v>
      </c>
    </row>
    <row r="1345" spans="1:6" x14ac:dyDescent="0.25">
      <c r="A1345">
        <v>2018</v>
      </c>
      <c r="B1345" t="s">
        <v>58</v>
      </c>
      <c r="C1345" t="s">
        <v>48</v>
      </c>
      <c r="D1345" s="1">
        <v>3338</v>
      </c>
      <c r="E1345" s="1">
        <v>26972</v>
      </c>
      <c r="F1345" s="2">
        <v>42906</v>
      </c>
    </row>
    <row r="1346" spans="1:6" x14ac:dyDescent="0.25">
      <c r="A1346">
        <v>2018</v>
      </c>
      <c r="B1346" t="s">
        <v>59</v>
      </c>
      <c r="C1346" t="s">
        <v>1</v>
      </c>
      <c r="D1346" s="1">
        <v>10993</v>
      </c>
      <c r="E1346" s="1">
        <v>205942</v>
      </c>
      <c r="F1346" s="2">
        <v>16798</v>
      </c>
    </row>
    <row r="1347" spans="1:6" x14ac:dyDescent="0.25">
      <c r="A1347">
        <v>2018</v>
      </c>
      <c r="B1347" t="s">
        <v>59</v>
      </c>
      <c r="C1347" t="s">
        <v>2</v>
      </c>
      <c r="D1347" s="1">
        <v>13627</v>
      </c>
      <c r="E1347" s="1">
        <v>325897</v>
      </c>
      <c r="F1347" s="2">
        <v>24580</v>
      </c>
    </row>
    <row r="1348" spans="1:6" x14ac:dyDescent="0.25">
      <c r="A1348">
        <v>2018</v>
      </c>
      <c r="B1348" t="s">
        <v>59</v>
      </c>
      <c r="C1348" t="s">
        <v>3</v>
      </c>
      <c r="D1348" s="1">
        <v>7168</v>
      </c>
      <c r="E1348" s="1">
        <v>118405</v>
      </c>
      <c r="F1348" s="2">
        <v>16536</v>
      </c>
    </row>
    <row r="1349" spans="1:6" x14ac:dyDescent="0.25">
      <c r="A1349">
        <v>2018</v>
      </c>
      <c r="B1349" t="s">
        <v>59</v>
      </c>
      <c r="C1349" t="s">
        <v>4</v>
      </c>
      <c r="D1349" s="1">
        <v>111455</v>
      </c>
      <c r="E1349" s="1">
        <v>1988750</v>
      </c>
      <c r="F1349" s="2">
        <v>30527</v>
      </c>
    </row>
    <row r="1350" spans="1:6" x14ac:dyDescent="0.25">
      <c r="A1350">
        <v>2018</v>
      </c>
      <c r="B1350" t="s">
        <v>59</v>
      </c>
      <c r="C1350" t="s">
        <v>5</v>
      </c>
      <c r="D1350" s="1">
        <v>16939</v>
      </c>
      <c r="E1350" s="1">
        <v>339407</v>
      </c>
      <c r="F1350" s="2">
        <v>25878</v>
      </c>
    </row>
    <row r="1351" spans="1:6" x14ac:dyDescent="0.25">
      <c r="A1351">
        <v>2018</v>
      </c>
      <c r="B1351" t="s">
        <v>59</v>
      </c>
      <c r="C1351" t="s">
        <v>6</v>
      </c>
      <c r="D1351" s="1">
        <v>10668</v>
      </c>
      <c r="E1351" s="1">
        <v>157709</v>
      </c>
      <c r="F1351" s="2">
        <v>23705</v>
      </c>
    </row>
    <row r="1352" spans="1:6" x14ac:dyDescent="0.25">
      <c r="A1352">
        <v>2018</v>
      </c>
      <c r="B1352" t="s">
        <v>59</v>
      </c>
      <c r="C1352" t="s">
        <v>7</v>
      </c>
      <c r="D1352" s="1">
        <v>2637</v>
      </c>
      <c r="E1352" s="1">
        <v>51696</v>
      </c>
      <c r="F1352" s="2">
        <v>20414</v>
      </c>
    </row>
    <row r="1353" spans="1:6" x14ac:dyDescent="0.25">
      <c r="A1353">
        <v>2018</v>
      </c>
      <c r="B1353" t="s">
        <v>59</v>
      </c>
      <c r="C1353" t="s">
        <v>8</v>
      </c>
      <c r="D1353" s="1">
        <v>56587</v>
      </c>
      <c r="E1353" s="1">
        <v>1226786</v>
      </c>
      <c r="F1353" s="2">
        <v>25881</v>
      </c>
    </row>
    <row r="1354" spans="1:6" x14ac:dyDescent="0.25">
      <c r="A1354">
        <v>2018</v>
      </c>
      <c r="B1354" t="s">
        <v>59</v>
      </c>
      <c r="C1354" t="s">
        <v>9</v>
      </c>
      <c r="D1354" s="1">
        <v>24275</v>
      </c>
      <c r="E1354" s="1">
        <v>487598</v>
      </c>
      <c r="F1354" s="2">
        <v>20604</v>
      </c>
    </row>
    <row r="1355" spans="1:6" x14ac:dyDescent="0.25">
      <c r="A1355">
        <v>2018</v>
      </c>
      <c r="B1355" t="s">
        <v>59</v>
      </c>
      <c r="C1355" t="s">
        <v>10</v>
      </c>
      <c r="D1355" s="1">
        <v>5008</v>
      </c>
      <c r="E1355" s="1">
        <v>78912</v>
      </c>
      <c r="F1355" s="2">
        <v>17141</v>
      </c>
    </row>
    <row r="1356" spans="1:6" x14ac:dyDescent="0.25">
      <c r="A1356">
        <v>2018</v>
      </c>
      <c r="B1356" t="s">
        <v>59</v>
      </c>
      <c r="C1356" t="s">
        <v>11</v>
      </c>
      <c r="D1356" s="1">
        <v>32619</v>
      </c>
      <c r="E1356" s="1">
        <v>617101</v>
      </c>
      <c r="F1356" s="2">
        <v>23765</v>
      </c>
    </row>
    <row r="1357" spans="1:6" x14ac:dyDescent="0.25">
      <c r="A1357">
        <v>2018</v>
      </c>
      <c r="B1357" t="s">
        <v>59</v>
      </c>
      <c r="C1357" t="s">
        <v>12</v>
      </c>
      <c r="D1357" s="1">
        <v>15564</v>
      </c>
      <c r="E1357" s="1">
        <v>310335</v>
      </c>
      <c r="F1357" s="2">
        <v>18981</v>
      </c>
    </row>
    <row r="1358" spans="1:6" x14ac:dyDescent="0.25">
      <c r="A1358">
        <v>2018</v>
      </c>
      <c r="B1358" t="s">
        <v>59</v>
      </c>
      <c r="C1358" t="s">
        <v>13</v>
      </c>
      <c r="D1358" s="1">
        <v>8670</v>
      </c>
      <c r="E1358" s="1">
        <v>143729</v>
      </c>
      <c r="F1358" s="2">
        <v>16799</v>
      </c>
    </row>
    <row r="1359" spans="1:6" x14ac:dyDescent="0.25">
      <c r="A1359">
        <v>2018</v>
      </c>
      <c r="B1359" t="s">
        <v>59</v>
      </c>
      <c r="C1359" t="s">
        <v>14</v>
      </c>
      <c r="D1359" s="1">
        <v>6895</v>
      </c>
      <c r="E1359" s="1">
        <v>129372</v>
      </c>
      <c r="F1359" s="2">
        <v>16764</v>
      </c>
    </row>
    <row r="1360" spans="1:6" x14ac:dyDescent="0.25">
      <c r="A1360">
        <v>2018</v>
      </c>
      <c r="B1360" t="s">
        <v>59</v>
      </c>
      <c r="C1360" t="s">
        <v>15</v>
      </c>
      <c r="D1360" s="1">
        <v>10080</v>
      </c>
      <c r="E1360" s="1">
        <v>197894</v>
      </c>
      <c r="F1360" s="2">
        <v>17719</v>
      </c>
    </row>
    <row r="1361" spans="1:6" x14ac:dyDescent="0.25">
      <c r="A1361">
        <v>2018</v>
      </c>
      <c r="B1361" t="s">
        <v>59</v>
      </c>
      <c r="C1361" t="s">
        <v>16</v>
      </c>
      <c r="D1361" s="1">
        <v>12415</v>
      </c>
      <c r="E1361" s="1">
        <v>236357</v>
      </c>
      <c r="F1361" s="2">
        <v>21264</v>
      </c>
    </row>
    <row r="1362" spans="1:6" x14ac:dyDescent="0.25">
      <c r="A1362">
        <v>2018</v>
      </c>
      <c r="B1362" t="s">
        <v>59</v>
      </c>
      <c r="C1362" t="s">
        <v>17</v>
      </c>
      <c r="D1362" s="1">
        <v>5047</v>
      </c>
      <c r="E1362" s="1">
        <v>68406</v>
      </c>
      <c r="F1362" s="2">
        <v>22087</v>
      </c>
    </row>
    <row r="1363" spans="1:6" x14ac:dyDescent="0.25">
      <c r="A1363">
        <v>2018</v>
      </c>
      <c r="B1363" t="s">
        <v>59</v>
      </c>
      <c r="C1363" t="s">
        <v>18</v>
      </c>
      <c r="D1363" s="1">
        <v>14772</v>
      </c>
      <c r="E1363" s="1">
        <v>282009</v>
      </c>
      <c r="F1363" s="2">
        <v>24012</v>
      </c>
    </row>
    <row r="1364" spans="1:6" x14ac:dyDescent="0.25">
      <c r="A1364">
        <v>2018</v>
      </c>
      <c r="B1364" t="s">
        <v>59</v>
      </c>
      <c r="C1364" t="s">
        <v>19</v>
      </c>
      <c r="D1364" s="1">
        <v>20642</v>
      </c>
      <c r="E1364" s="1">
        <v>375767</v>
      </c>
      <c r="F1364" s="2">
        <v>27758</v>
      </c>
    </row>
    <row r="1365" spans="1:6" x14ac:dyDescent="0.25">
      <c r="A1365">
        <v>2018</v>
      </c>
      <c r="B1365" t="s">
        <v>59</v>
      </c>
      <c r="C1365" t="s">
        <v>20</v>
      </c>
      <c r="D1365" s="1">
        <v>22025</v>
      </c>
      <c r="E1365" s="1">
        <v>432290</v>
      </c>
      <c r="F1365" s="2">
        <v>20566</v>
      </c>
    </row>
    <row r="1366" spans="1:6" x14ac:dyDescent="0.25">
      <c r="A1366">
        <v>2018</v>
      </c>
      <c r="B1366" t="s">
        <v>59</v>
      </c>
      <c r="C1366" t="s">
        <v>21</v>
      </c>
      <c r="D1366" s="1">
        <v>15294</v>
      </c>
      <c r="E1366" s="1">
        <v>272821</v>
      </c>
      <c r="F1366" s="2">
        <v>22507</v>
      </c>
    </row>
    <row r="1367" spans="1:6" x14ac:dyDescent="0.25">
      <c r="A1367">
        <v>2018</v>
      </c>
      <c r="B1367" t="s">
        <v>59</v>
      </c>
      <c r="C1367" t="s">
        <v>22</v>
      </c>
      <c r="D1367" s="1">
        <v>6464</v>
      </c>
      <c r="E1367" s="1">
        <v>134785</v>
      </c>
      <c r="F1367" s="2">
        <v>17523</v>
      </c>
    </row>
    <row r="1368" spans="1:6" x14ac:dyDescent="0.25">
      <c r="A1368">
        <v>2018</v>
      </c>
      <c r="B1368" t="s">
        <v>59</v>
      </c>
      <c r="C1368" t="s">
        <v>23</v>
      </c>
      <c r="D1368" s="1">
        <v>14797</v>
      </c>
      <c r="E1368" s="1">
        <v>305418</v>
      </c>
      <c r="F1368" s="2">
        <v>20892</v>
      </c>
    </row>
    <row r="1369" spans="1:6" x14ac:dyDescent="0.25">
      <c r="A1369">
        <v>2018</v>
      </c>
      <c r="B1369" t="s">
        <v>59</v>
      </c>
      <c r="C1369" t="s">
        <v>24</v>
      </c>
      <c r="D1369" s="1">
        <v>5071</v>
      </c>
      <c r="E1369" s="1">
        <v>66044</v>
      </c>
      <c r="F1369" s="2">
        <v>19150</v>
      </c>
    </row>
    <row r="1370" spans="1:6" x14ac:dyDescent="0.25">
      <c r="A1370">
        <v>2018</v>
      </c>
      <c r="B1370" t="s">
        <v>59</v>
      </c>
      <c r="C1370" t="s">
        <v>25</v>
      </c>
      <c r="D1370" s="1">
        <v>5561</v>
      </c>
      <c r="E1370" s="1">
        <v>92581</v>
      </c>
      <c r="F1370" s="2">
        <v>16715</v>
      </c>
    </row>
    <row r="1371" spans="1:6" x14ac:dyDescent="0.25">
      <c r="A1371">
        <v>2018</v>
      </c>
      <c r="B1371" t="s">
        <v>59</v>
      </c>
      <c r="C1371" t="s">
        <v>26</v>
      </c>
      <c r="D1371" s="1">
        <v>8499</v>
      </c>
      <c r="E1371" s="1">
        <v>352051</v>
      </c>
      <c r="F1371" s="2">
        <v>33688</v>
      </c>
    </row>
    <row r="1372" spans="1:6" x14ac:dyDescent="0.25">
      <c r="A1372">
        <v>2018</v>
      </c>
      <c r="B1372" t="s">
        <v>59</v>
      </c>
      <c r="C1372" t="s">
        <v>27</v>
      </c>
      <c r="D1372" s="1">
        <v>4595</v>
      </c>
      <c r="E1372" s="1">
        <v>71975</v>
      </c>
      <c r="F1372" s="2">
        <v>21945</v>
      </c>
    </row>
    <row r="1373" spans="1:6" x14ac:dyDescent="0.25">
      <c r="A1373">
        <v>2018</v>
      </c>
      <c r="B1373" t="s">
        <v>59</v>
      </c>
      <c r="C1373" t="s">
        <v>28</v>
      </c>
      <c r="D1373" s="1">
        <v>24132</v>
      </c>
      <c r="E1373" s="1">
        <v>385616</v>
      </c>
      <c r="F1373" s="2">
        <v>26316</v>
      </c>
    </row>
    <row r="1374" spans="1:6" x14ac:dyDescent="0.25">
      <c r="A1374">
        <v>2018</v>
      </c>
      <c r="B1374" t="s">
        <v>59</v>
      </c>
      <c r="C1374" t="s">
        <v>29</v>
      </c>
      <c r="D1374" s="1">
        <v>5107</v>
      </c>
      <c r="E1374" s="1">
        <v>97785</v>
      </c>
      <c r="F1374" s="2">
        <v>18651</v>
      </c>
    </row>
    <row r="1375" spans="1:6" x14ac:dyDescent="0.25">
      <c r="A1375">
        <v>2018</v>
      </c>
      <c r="B1375" t="s">
        <v>59</v>
      </c>
      <c r="C1375" t="s">
        <v>30</v>
      </c>
      <c r="D1375" s="1">
        <v>66285</v>
      </c>
      <c r="E1375" s="1">
        <v>957343</v>
      </c>
      <c r="F1375" s="2">
        <v>33850</v>
      </c>
    </row>
    <row r="1376" spans="1:6" x14ac:dyDescent="0.25">
      <c r="A1376">
        <v>2018</v>
      </c>
      <c r="B1376" t="s">
        <v>59</v>
      </c>
      <c r="C1376" t="s">
        <v>31</v>
      </c>
      <c r="D1376" s="1">
        <v>25859</v>
      </c>
      <c r="E1376" s="1">
        <v>502877</v>
      </c>
      <c r="F1376" s="2">
        <v>19767</v>
      </c>
    </row>
    <row r="1377" spans="1:6" x14ac:dyDescent="0.25">
      <c r="A1377">
        <v>2018</v>
      </c>
      <c r="B1377" t="s">
        <v>59</v>
      </c>
      <c r="C1377" t="s">
        <v>32</v>
      </c>
      <c r="D1377" s="1">
        <v>2627</v>
      </c>
      <c r="E1377" s="1">
        <v>40375</v>
      </c>
      <c r="F1377" s="2">
        <v>17889</v>
      </c>
    </row>
    <row r="1378" spans="1:6" x14ac:dyDescent="0.25">
      <c r="A1378">
        <v>2018</v>
      </c>
      <c r="B1378" t="s">
        <v>59</v>
      </c>
      <c r="C1378" t="s">
        <v>33</v>
      </c>
      <c r="D1378" s="1">
        <v>28523</v>
      </c>
      <c r="E1378" s="1">
        <v>566681</v>
      </c>
      <c r="F1378" s="2">
        <v>19459</v>
      </c>
    </row>
    <row r="1379" spans="1:6" x14ac:dyDescent="0.25">
      <c r="A1379">
        <v>2018</v>
      </c>
      <c r="B1379" t="s">
        <v>59</v>
      </c>
      <c r="C1379" t="s">
        <v>34</v>
      </c>
      <c r="D1379" s="1">
        <v>9140</v>
      </c>
      <c r="E1379" s="1">
        <v>171567</v>
      </c>
      <c r="F1379" s="2">
        <v>18204</v>
      </c>
    </row>
    <row r="1380" spans="1:6" x14ac:dyDescent="0.25">
      <c r="A1380">
        <v>2018</v>
      </c>
      <c r="B1380" t="s">
        <v>59</v>
      </c>
      <c r="C1380" t="s">
        <v>35</v>
      </c>
      <c r="D1380" s="1">
        <v>13794</v>
      </c>
      <c r="E1380" s="1">
        <v>210781</v>
      </c>
      <c r="F1380" s="2">
        <v>22754</v>
      </c>
    </row>
    <row r="1381" spans="1:6" x14ac:dyDescent="0.25">
      <c r="A1381">
        <v>2018</v>
      </c>
      <c r="B1381" t="s">
        <v>59</v>
      </c>
      <c r="C1381" t="s">
        <v>36</v>
      </c>
      <c r="D1381" s="1">
        <v>33471</v>
      </c>
      <c r="E1381" s="1">
        <v>571799</v>
      </c>
      <c r="F1381" s="2">
        <v>21102</v>
      </c>
    </row>
    <row r="1382" spans="1:6" x14ac:dyDescent="0.25">
      <c r="A1382">
        <v>2018</v>
      </c>
      <c r="B1382" t="s">
        <v>59</v>
      </c>
      <c r="C1382" t="s">
        <v>37</v>
      </c>
      <c r="D1382" s="1">
        <v>3748</v>
      </c>
      <c r="E1382" s="1">
        <v>59154</v>
      </c>
      <c r="F1382" s="2">
        <v>22818</v>
      </c>
    </row>
    <row r="1383" spans="1:6" x14ac:dyDescent="0.25">
      <c r="A1383">
        <v>2018</v>
      </c>
      <c r="B1383" t="s">
        <v>59</v>
      </c>
      <c r="C1383" t="s">
        <v>38</v>
      </c>
      <c r="D1383" s="1">
        <v>12841</v>
      </c>
      <c r="E1383" s="1">
        <v>263743</v>
      </c>
      <c r="F1383" s="2">
        <v>17991</v>
      </c>
    </row>
    <row r="1384" spans="1:6" x14ac:dyDescent="0.25">
      <c r="A1384">
        <v>2018</v>
      </c>
      <c r="B1384" t="s">
        <v>59</v>
      </c>
      <c r="C1384" t="s">
        <v>39</v>
      </c>
      <c r="D1384" s="1">
        <v>3149</v>
      </c>
      <c r="E1384" s="1">
        <v>47321</v>
      </c>
      <c r="F1384" s="2">
        <v>16954</v>
      </c>
    </row>
    <row r="1385" spans="1:6" x14ac:dyDescent="0.25">
      <c r="A1385">
        <v>2018</v>
      </c>
      <c r="B1385" t="s">
        <v>59</v>
      </c>
      <c r="C1385" t="s">
        <v>40</v>
      </c>
      <c r="D1385" s="1">
        <v>16427</v>
      </c>
      <c r="E1385" s="1">
        <v>337857</v>
      </c>
      <c r="F1385" s="2">
        <v>23524</v>
      </c>
    </row>
    <row r="1386" spans="1:6" x14ac:dyDescent="0.25">
      <c r="A1386">
        <v>2018</v>
      </c>
      <c r="B1386" t="s">
        <v>59</v>
      </c>
      <c r="C1386" t="s">
        <v>41</v>
      </c>
      <c r="D1386" s="1">
        <v>62760</v>
      </c>
      <c r="E1386" s="1">
        <v>1354468</v>
      </c>
      <c r="F1386" s="2">
        <v>21861</v>
      </c>
    </row>
    <row r="1387" spans="1:6" x14ac:dyDescent="0.25">
      <c r="A1387">
        <v>2018</v>
      </c>
      <c r="B1387" t="s">
        <v>59</v>
      </c>
      <c r="C1387" t="s">
        <v>42</v>
      </c>
      <c r="D1387" s="1">
        <v>7374</v>
      </c>
      <c r="E1387" s="1">
        <v>148446</v>
      </c>
      <c r="F1387" s="2">
        <v>20121</v>
      </c>
    </row>
    <row r="1388" spans="1:6" x14ac:dyDescent="0.25">
      <c r="A1388">
        <v>2018</v>
      </c>
      <c r="B1388" t="s">
        <v>59</v>
      </c>
      <c r="C1388" t="s">
        <v>43</v>
      </c>
      <c r="D1388" s="1">
        <v>2279</v>
      </c>
      <c r="E1388" s="1">
        <v>37198</v>
      </c>
      <c r="F1388" s="2">
        <v>23107</v>
      </c>
    </row>
    <row r="1389" spans="1:6" x14ac:dyDescent="0.25">
      <c r="A1389">
        <v>2018</v>
      </c>
      <c r="B1389" t="s">
        <v>59</v>
      </c>
      <c r="C1389" t="s">
        <v>44</v>
      </c>
      <c r="D1389" s="1">
        <v>20479</v>
      </c>
      <c r="E1389" s="1">
        <v>406321</v>
      </c>
      <c r="F1389" s="2">
        <v>20678</v>
      </c>
    </row>
    <row r="1390" spans="1:6" x14ac:dyDescent="0.25">
      <c r="A1390">
        <v>2018</v>
      </c>
      <c r="B1390" t="s">
        <v>59</v>
      </c>
      <c r="C1390" t="s">
        <v>45</v>
      </c>
      <c r="D1390" s="1">
        <v>20431</v>
      </c>
      <c r="E1390" s="1">
        <v>335635</v>
      </c>
      <c r="F1390" s="2">
        <v>25357</v>
      </c>
    </row>
    <row r="1391" spans="1:6" x14ac:dyDescent="0.25">
      <c r="A1391">
        <v>2018</v>
      </c>
      <c r="B1391" t="s">
        <v>59</v>
      </c>
      <c r="C1391" t="s">
        <v>46</v>
      </c>
      <c r="D1391" s="1">
        <v>4722</v>
      </c>
      <c r="E1391" s="1">
        <v>74133</v>
      </c>
      <c r="F1391" s="2">
        <v>17916</v>
      </c>
    </row>
    <row r="1392" spans="1:6" x14ac:dyDescent="0.25">
      <c r="A1392">
        <v>2018</v>
      </c>
      <c r="B1392" t="s">
        <v>59</v>
      </c>
      <c r="C1392" t="s">
        <v>47</v>
      </c>
      <c r="D1392" s="1">
        <v>16931</v>
      </c>
      <c r="E1392" s="1">
        <v>282313</v>
      </c>
      <c r="F1392" s="2">
        <v>18305</v>
      </c>
    </row>
    <row r="1393" spans="1:6" x14ac:dyDescent="0.25">
      <c r="A1393">
        <v>2018</v>
      </c>
      <c r="B1393" t="s">
        <v>59</v>
      </c>
      <c r="C1393" t="s">
        <v>48</v>
      </c>
      <c r="D1393" s="1">
        <v>2383</v>
      </c>
      <c r="E1393" s="1">
        <v>36403</v>
      </c>
      <c r="F1393" s="2">
        <v>21270</v>
      </c>
    </row>
    <row r="1394" spans="1:6" x14ac:dyDescent="0.25">
      <c r="A1394">
        <v>2018</v>
      </c>
      <c r="B1394" t="s">
        <v>60</v>
      </c>
      <c r="C1394" t="s">
        <v>1</v>
      </c>
      <c r="D1394" s="1">
        <v>10102</v>
      </c>
      <c r="E1394" s="1">
        <v>46094</v>
      </c>
      <c r="F1394" s="2">
        <v>37839</v>
      </c>
    </row>
    <row r="1395" spans="1:6" x14ac:dyDescent="0.25">
      <c r="A1395">
        <v>2018</v>
      </c>
      <c r="B1395" t="s">
        <v>60</v>
      </c>
      <c r="C1395" t="s">
        <v>2</v>
      </c>
      <c r="D1395" s="1">
        <v>11119</v>
      </c>
      <c r="E1395" s="1">
        <v>75319</v>
      </c>
      <c r="F1395" s="2">
        <v>37697</v>
      </c>
    </row>
    <row r="1396" spans="1:6" x14ac:dyDescent="0.25">
      <c r="A1396">
        <v>2018</v>
      </c>
      <c r="B1396" t="s">
        <v>60</v>
      </c>
      <c r="C1396" t="s">
        <v>3</v>
      </c>
      <c r="D1396" s="1">
        <v>5345</v>
      </c>
      <c r="E1396" s="1">
        <v>24966</v>
      </c>
      <c r="F1396" s="2">
        <v>34843</v>
      </c>
    </row>
    <row r="1397" spans="1:6" x14ac:dyDescent="0.25">
      <c r="A1397">
        <v>2018</v>
      </c>
      <c r="B1397" t="s">
        <v>60</v>
      </c>
      <c r="C1397" t="s">
        <v>4</v>
      </c>
      <c r="D1397" s="1">
        <v>95398</v>
      </c>
      <c r="E1397" s="1">
        <v>541832</v>
      </c>
      <c r="F1397" s="2">
        <v>40668</v>
      </c>
    </row>
    <row r="1398" spans="1:6" x14ac:dyDescent="0.25">
      <c r="A1398">
        <v>2018</v>
      </c>
      <c r="B1398" t="s">
        <v>60</v>
      </c>
      <c r="C1398" t="s">
        <v>5</v>
      </c>
      <c r="D1398" s="1">
        <v>16405</v>
      </c>
      <c r="E1398" s="1">
        <v>82040</v>
      </c>
      <c r="F1398" s="2">
        <v>40987</v>
      </c>
    </row>
    <row r="1399" spans="1:6" x14ac:dyDescent="0.25">
      <c r="A1399">
        <v>2018</v>
      </c>
      <c r="B1399" t="s">
        <v>60</v>
      </c>
      <c r="C1399" t="s">
        <v>6</v>
      </c>
      <c r="D1399" s="1">
        <v>17517</v>
      </c>
      <c r="E1399" s="1">
        <v>66913</v>
      </c>
      <c r="F1399" s="2">
        <v>33615</v>
      </c>
    </row>
    <row r="1400" spans="1:6" x14ac:dyDescent="0.25">
      <c r="A1400">
        <v>2018</v>
      </c>
      <c r="B1400" t="s">
        <v>60</v>
      </c>
      <c r="C1400" t="s">
        <v>7</v>
      </c>
      <c r="D1400" s="1">
        <v>2054</v>
      </c>
      <c r="E1400" s="1">
        <v>11930</v>
      </c>
      <c r="F1400" s="2">
        <v>34259</v>
      </c>
    </row>
    <row r="1401" spans="1:6" x14ac:dyDescent="0.25">
      <c r="A1401">
        <v>2018</v>
      </c>
      <c r="B1401" t="s">
        <v>60</v>
      </c>
      <c r="C1401" t="s">
        <v>8</v>
      </c>
      <c r="D1401" s="1">
        <v>55687</v>
      </c>
      <c r="E1401" s="1">
        <v>279269</v>
      </c>
      <c r="F1401" s="2">
        <v>36402</v>
      </c>
    </row>
    <row r="1402" spans="1:6" x14ac:dyDescent="0.25">
      <c r="A1402">
        <v>2018</v>
      </c>
      <c r="B1402" t="s">
        <v>60</v>
      </c>
      <c r="C1402" t="s">
        <v>9</v>
      </c>
      <c r="D1402" s="1">
        <v>17999</v>
      </c>
      <c r="E1402" s="1">
        <v>108656</v>
      </c>
      <c r="F1402" s="2">
        <v>36377</v>
      </c>
    </row>
    <row r="1403" spans="1:6" x14ac:dyDescent="0.25">
      <c r="A1403">
        <v>2018</v>
      </c>
      <c r="B1403" t="s">
        <v>60</v>
      </c>
      <c r="C1403" t="s">
        <v>10</v>
      </c>
      <c r="D1403" s="1">
        <v>3985</v>
      </c>
      <c r="E1403" s="1">
        <v>18622</v>
      </c>
      <c r="F1403" s="2">
        <v>31284</v>
      </c>
    </row>
    <row r="1404" spans="1:6" x14ac:dyDescent="0.25">
      <c r="A1404">
        <v>2018</v>
      </c>
      <c r="B1404" t="s">
        <v>60</v>
      </c>
      <c r="C1404" t="s">
        <v>11</v>
      </c>
      <c r="D1404" s="1">
        <v>39449</v>
      </c>
      <c r="E1404" s="1">
        <v>208655</v>
      </c>
      <c r="F1404" s="2">
        <v>42392</v>
      </c>
    </row>
    <row r="1405" spans="1:6" x14ac:dyDescent="0.25">
      <c r="A1405">
        <v>2018</v>
      </c>
      <c r="B1405" t="s">
        <v>60</v>
      </c>
      <c r="C1405" t="s">
        <v>12</v>
      </c>
      <c r="D1405" s="1">
        <v>13122</v>
      </c>
      <c r="E1405" s="1">
        <v>87997</v>
      </c>
      <c r="F1405" s="2">
        <v>32900</v>
      </c>
    </row>
    <row r="1406" spans="1:6" x14ac:dyDescent="0.25">
      <c r="A1406">
        <v>2018</v>
      </c>
      <c r="B1406" t="s">
        <v>60</v>
      </c>
      <c r="C1406" t="s">
        <v>13</v>
      </c>
      <c r="D1406" s="1">
        <v>8669</v>
      </c>
      <c r="E1406" s="1">
        <v>42339</v>
      </c>
      <c r="F1406" s="2">
        <v>34313</v>
      </c>
    </row>
    <row r="1407" spans="1:6" x14ac:dyDescent="0.25">
      <c r="A1407">
        <v>2018</v>
      </c>
      <c r="B1407" t="s">
        <v>60</v>
      </c>
      <c r="C1407" t="s">
        <v>14</v>
      </c>
      <c r="D1407" s="1">
        <v>5983</v>
      </c>
      <c r="E1407" s="1">
        <v>33757</v>
      </c>
      <c r="F1407" s="2">
        <v>34478</v>
      </c>
    </row>
    <row r="1408" spans="1:6" x14ac:dyDescent="0.25">
      <c r="A1408">
        <v>2018</v>
      </c>
      <c r="B1408" t="s">
        <v>60</v>
      </c>
      <c r="C1408" t="s">
        <v>15</v>
      </c>
      <c r="D1408" s="1">
        <v>10697</v>
      </c>
      <c r="E1408" s="1">
        <v>46476</v>
      </c>
      <c r="F1408" s="2">
        <v>33616</v>
      </c>
    </row>
    <row r="1409" spans="1:6" x14ac:dyDescent="0.25">
      <c r="A1409">
        <v>2018</v>
      </c>
      <c r="B1409" t="s">
        <v>60</v>
      </c>
      <c r="C1409" t="s">
        <v>16</v>
      </c>
      <c r="D1409" s="1">
        <v>9230</v>
      </c>
      <c r="E1409" s="1">
        <v>45904</v>
      </c>
      <c r="F1409" s="2">
        <v>37854</v>
      </c>
    </row>
    <row r="1410" spans="1:6" x14ac:dyDescent="0.25">
      <c r="A1410">
        <v>2018</v>
      </c>
      <c r="B1410" t="s">
        <v>60</v>
      </c>
      <c r="C1410" t="s">
        <v>17</v>
      </c>
      <c r="D1410" s="1">
        <v>3832</v>
      </c>
      <c r="E1410" s="1">
        <v>18021</v>
      </c>
      <c r="F1410" s="2">
        <v>33967</v>
      </c>
    </row>
    <row r="1411" spans="1:6" x14ac:dyDescent="0.25">
      <c r="A1411">
        <v>2018</v>
      </c>
      <c r="B1411" t="s">
        <v>60</v>
      </c>
      <c r="C1411" t="s">
        <v>18</v>
      </c>
      <c r="D1411" s="1">
        <v>19354</v>
      </c>
      <c r="E1411" s="1">
        <v>91803</v>
      </c>
      <c r="F1411" s="2">
        <v>43222</v>
      </c>
    </row>
    <row r="1412" spans="1:6" x14ac:dyDescent="0.25">
      <c r="A1412">
        <v>2018</v>
      </c>
      <c r="B1412" t="s">
        <v>60</v>
      </c>
      <c r="C1412" t="s">
        <v>19</v>
      </c>
      <c r="D1412" s="1">
        <v>21621</v>
      </c>
      <c r="E1412" s="1">
        <v>119963</v>
      </c>
      <c r="F1412" s="2">
        <v>38569</v>
      </c>
    </row>
    <row r="1413" spans="1:6" x14ac:dyDescent="0.25">
      <c r="A1413">
        <v>2018</v>
      </c>
      <c r="B1413" t="s">
        <v>60</v>
      </c>
      <c r="C1413" t="s">
        <v>20</v>
      </c>
      <c r="D1413" s="1">
        <v>31024</v>
      </c>
      <c r="E1413" s="1">
        <v>139968</v>
      </c>
      <c r="F1413" s="2">
        <v>33275</v>
      </c>
    </row>
    <row r="1414" spans="1:6" x14ac:dyDescent="0.25">
      <c r="A1414">
        <v>2018</v>
      </c>
      <c r="B1414" t="s">
        <v>60</v>
      </c>
      <c r="C1414" t="s">
        <v>21</v>
      </c>
      <c r="D1414" s="1">
        <v>17099</v>
      </c>
      <c r="E1414" s="1">
        <v>90096</v>
      </c>
      <c r="F1414" s="2">
        <v>34221</v>
      </c>
    </row>
    <row r="1415" spans="1:6" x14ac:dyDescent="0.25">
      <c r="A1415">
        <v>2018</v>
      </c>
      <c r="B1415" t="s">
        <v>60</v>
      </c>
      <c r="C1415" t="s">
        <v>22</v>
      </c>
      <c r="D1415" s="1">
        <v>4645</v>
      </c>
      <c r="E1415" s="1">
        <v>21202</v>
      </c>
      <c r="F1415" s="2">
        <v>34491</v>
      </c>
    </row>
    <row r="1416" spans="1:6" x14ac:dyDescent="0.25">
      <c r="A1416">
        <v>2018</v>
      </c>
      <c r="B1416" t="s">
        <v>60</v>
      </c>
      <c r="C1416" t="s">
        <v>23</v>
      </c>
      <c r="D1416" s="1">
        <v>12996</v>
      </c>
      <c r="E1416" s="1">
        <v>75350</v>
      </c>
      <c r="F1416" s="2">
        <v>34075</v>
      </c>
    </row>
    <row r="1417" spans="1:6" x14ac:dyDescent="0.25">
      <c r="A1417">
        <v>2018</v>
      </c>
      <c r="B1417" t="s">
        <v>60</v>
      </c>
      <c r="C1417" t="s">
        <v>24</v>
      </c>
      <c r="D1417" s="1">
        <v>4285</v>
      </c>
      <c r="E1417" s="1">
        <v>18301</v>
      </c>
      <c r="F1417" s="2">
        <v>30293</v>
      </c>
    </row>
    <row r="1418" spans="1:6" x14ac:dyDescent="0.25">
      <c r="A1418">
        <v>2018</v>
      </c>
      <c r="B1418" t="s">
        <v>60</v>
      </c>
      <c r="C1418" t="s">
        <v>25</v>
      </c>
      <c r="D1418" s="1">
        <v>4614</v>
      </c>
      <c r="E1418" s="1">
        <v>25333</v>
      </c>
      <c r="F1418" s="2">
        <v>32212</v>
      </c>
    </row>
    <row r="1419" spans="1:6" x14ac:dyDescent="0.25">
      <c r="A1419">
        <v>2018</v>
      </c>
      <c r="B1419" t="s">
        <v>60</v>
      </c>
      <c r="C1419" t="s">
        <v>26</v>
      </c>
      <c r="D1419" s="1">
        <v>5080</v>
      </c>
      <c r="E1419" s="1">
        <v>34964</v>
      </c>
      <c r="F1419" s="2">
        <v>37484</v>
      </c>
    </row>
    <row r="1420" spans="1:6" x14ac:dyDescent="0.25">
      <c r="A1420">
        <v>2018</v>
      </c>
      <c r="B1420" t="s">
        <v>60</v>
      </c>
      <c r="C1420" t="s">
        <v>27</v>
      </c>
      <c r="D1420" s="1">
        <v>3934</v>
      </c>
      <c r="E1420" s="1">
        <v>20991</v>
      </c>
      <c r="F1420" s="2">
        <v>37927</v>
      </c>
    </row>
    <row r="1421" spans="1:6" x14ac:dyDescent="0.25">
      <c r="A1421">
        <v>2018</v>
      </c>
      <c r="B1421" t="s">
        <v>60</v>
      </c>
      <c r="C1421" t="s">
        <v>28</v>
      </c>
      <c r="D1421" s="1">
        <v>24105</v>
      </c>
      <c r="E1421" s="1">
        <v>135824</v>
      </c>
      <c r="F1421" s="2">
        <v>36518</v>
      </c>
    </row>
    <row r="1422" spans="1:6" x14ac:dyDescent="0.25">
      <c r="A1422">
        <v>2018</v>
      </c>
      <c r="B1422" t="s">
        <v>60</v>
      </c>
      <c r="C1422" t="s">
        <v>29</v>
      </c>
      <c r="D1422" s="1">
        <v>4073</v>
      </c>
      <c r="E1422" s="1">
        <v>20964</v>
      </c>
      <c r="F1422" s="2">
        <v>34365</v>
      </c>
    </row>
    <row r="1423" spans="1:6" x14ac:dyDescent="0.25">
      <c r="A1423">
        <v>2018</v>
      </c>
      <c r="B1423" t="s">
        <v>60</v>
      </c>
      <c r="C1423" t="s">
        <v>30</v>
      </c>
      <c r="D1423" s="1">
        <v>73275</v>
      </c>
      <c r="E1423" s="1">
        <v>370268</v>
      </c>
      <c r="F1423" s="2">
        <v>41910</v>
      </c>
    </row>
    <row r="1424" spans="1:6" x14ac:dyDescent="0.25">
      <c r="A1424">
        <v>2018</v>
      </c>
      <c r="B1424" t="s">
        <v>60</v>
      </c>
      <c r="C1424" t="s">
        <v>31</v>
      </c>
      <c r="D1424" s="1">
        <v>23444</v>
      </c>
      <c r="E1424" s="1">
        <v>109986</v>
      </c>
      <c r="F1424" s="2">
        <v>35102</v>
      </c>
    </row>
    <row r="1425" spans="1:6" x14ac:dyDescent="0.25">
      <c r="A1425">
        <v>2018</v>
      </c>
      <c r="B1425" t="s">
        <v>60</v>
      </c>
      <c r="C1425" t="s">
        <v>32</v>
      </c>
      <c r="D1425" s="1">
        <v>2051</v>
      </c>
      <c r="E1425" s="1">
        <v>11307</v>
      </c>
      <c r="F1425" s="2">
        <v>37216</v>
      </c>
    </row>
    <row r="1426" spans="1:6" x14ac:dyDescent="0.25">
      <c r="A1426">
        <v>2018</v>
      </c>
      <c r="B1426" t="s">
        <v>60</v>
      </c>
      <c r="C1426" t="s">
        <v>33</v>
      </c>
      <c r="D1426" s="1">
        <v>23542</v>
      </c>
      <c r="E1426" s="1">
        <v>156685</v>
      </c>
      <c r="F1426" s="2">
        <v>34001</v>
      </c>
    </row>
    <row r="1427" spans="1:6" x14ac:dyDescent="0.25">
      <c r="A1427">
        <v>2018</v>
      </c>
      <c r="B1427" t="s">
        <v>60</v>
      </c>
      <c r="C1427" t="s">
        <v>34</v>
      </c>
      <c r="D1427" s="1">
        <v>6640</v>
      </c>
      <c r="E1427" s="1">
        <v>36417</v>
      </c>
      <c r="F1427" s="2">
        <v>35221</v>
      </c>
    </row>
    <row r="1428" spans="1:6" x14ac:dyDescent="0.25">
      <c r="A1428">
        <v>2018</v>
      </c>
      <c r="B1428" t="s">
        <v>60</v>
      </c>
      <c r="C1428" t="s">
        <v>35</v>
      </c>
      <c r="D1428" s="1">
        <v>24302</v>
      </c>
      <c r="E1428" s="1">
        <v>77296</v>
      </c>
      <c r="F1428" s="2">
        <v>34031</v>
      </c>
    </row>
    <row r="1429" spans="1:6" x14ac:dyDescent="0.25">
      <c r="A1429">
        <v>2018</v>
      </c>
      <c r="B1429" t="s">
        <v>60</v>
      </c>
      <c r="C1429" t="s">
        <v>36</v>
      </c>
      <c r="D1429" s="1">
        <v>32530</v>
      </c>
      <c r="E1429" s="1">
        <v>199883</v>
      </c>
      <c r="F1429" s="2">
        <v>33988</v>
      </c>
    </row>
    <row r="1430" spans="1:6" x14ac:dyDescent="0.25">
      <c r="A1430">
        <v>2018</v>
      </c>
      <c r="B1430" t="s">
        <v>60</v>
      </c>
      <c r="C1430" t="s">
        <v>37</v>
      </c>
      <c r="D1430" s="1">
        <v>3459</v>
      </c>
      <c r="E1430" s="1">
        <v>17990</v>
      </c>
      <c r="F1430" s="2">
        <v>33322</v>
      </c>
    </row>
    <row r="1431" spans="1:6" x14ac:dyDescent="0.25">
      <c r="A1431">
        <v>2018</v>
      </c>
      <c r="B1431" t="s">
        <v>60</v>
      </c>
      <c r="C1431" t="s">
        <v>38</v>
      </c>
      <c r="D1431" s="1">
        <v>11329</v>
      </c>
      <c r="E1431" s="1">
        <v>53632</v>
      </c>
      <c r="F1431" s="2">
        <v>32985</v>
      </c>
    </row>
    <row r="1432" spans="1:6" x14ac:dyDescent="0.25">
      <c r="A1432">
        <v>2018</v>
      </c>
      <c r="B1432" t="s">
        <v>60</v>
      </c>
      <c r="C1432" t="s">
        <v>39</v>
      </c>
      <c r="D1432" s="1">
        <v>2201</v>
      </c>
      <c r="E1432" s="1">
        <v>11149</v>
      </c>
      <c r="F1432" s="2">
        <v>32874</v>
      </c>
    </row>
    <row r="1433" spans="1:6" x14ac:dyDescent="0.25">
      <c r="A1433">
        <v>2018</v>
      </c>
      <c r="B1433" t="s">
        <v>60</v>
      </c>
      <c r="C1433" t="s">
        <v>40</v>
      </c>
      <c r="D1433" s="1">
        <v>15494</v>
      </c>
      <c r="E1433" s="1">
        <v>78706</v>
      </c>
      <c r="F1433" s="2">
        <v>35137</v>
      </c>
    </row>
    <row r="1434" spans="1:6" x14ac:dyDescent="0.25">
      <c r="A1434">
        <v>2018</v>
      </c>
      <c r="B1434" t="s">
        <v>60</v>
      </c>
      <c r="C1434" t="s">
        <v>41</v>
      </c>
      <c r="D1434" s="1">
        <v>56598</v>
      </c>
      <c r="E1434" s="1">
        <v>334126</v>
      </c>
      <c r="F1434" s="2">
        <v>39429</v>
      </c>
    </row>
    <row r="1435" spans="1:6" x14ac:dyDescent="0.25">
      <c r="A1435">
        <v>2018</v>
      </c>
      <c r="B1435" t="s">
        <v>60</v>
      </c>
      <c r="C1435" t="s">
        <v>42</v>
      </c>
      <c r="D1435" s="1">
        <v>6320</v>
      </c>
      <c r="E1435" s="1">
        <v>36120</v>
      </c>
      <c r="F1435" s="2">
        <v>35627</v>
      </c>
    </row>
    <row r="1436" spans="1:6" x14ac:dyDescent="0.25">
      <c r="A1436">
        <v>2018</v>
      </c>
      <c r="B1436" t="s">
        <v>60</v>
      </c>
      <c r="C1436" t="s">
        <v>43</v>
      </c>
      <c r="D1436" s="1">
        <v>1954</v>
      </c>
      <c r="E1436" s="1">
        <v>8748</v>
      </c>
      <c r="F1436" s="2">
        <v>36288</v>
      </c>
    </row>
    <row r="1437" spans="1:6" x14ac:dyDescent="0.25">
      <c r="A1437">
        <v>2018</v>
      </c>
      <c r="B1437" t="s">
        <v>60</v>
      </c>
      <c r="C1437" t="s">
        <v>44</v>
      </c>
      <c r="D1437" s="1">
        <v>36204</v>
      </c>
      <c r="E1437" s="1">
        <v>145640</v>
      </c>
      <c r="F1437" s="2">
        <v>42804</v>
      </c>
    </row>
    <row r="1438" spans="1:6" x14ac:dyDescent="0.25">
      <c r="A1438">
        <v>2018</v>
      </c>
      <c r="B1438" t="s">
        <v>60</v>
      </c>
      <c r="C1438" t="s">
        <v>45</v>
      </c>
      <c r="D1438" s="1">
        <v>19893</v>
      </c>
      <c r="E1438" s="1">
        <v>99054</v>
      </c>
      <c r="F1438" s="2">
        <v>40310</v>
      </c>
    </row>
    <row r="1439" spans="1:6" x14ac:dyDescent="0.25">
      <c r="A1439">
        <v>2018</v>
      </c>
      <c r="B1439" t="s">
        <v>60</v>
      </c>
      <c r="C1439" t="s">
        <v>46</v>
      </c>
      <c r="D1439" s="1">
        <v>5536</v>
      </c>
      <c r="E1439" s="1">
        <v>19873</v>
      </c>
      <c r="F1439" s="2">
        <v>31425</v>
      </c>
    </row>
    <row r="1440" spans="1:6" x14ac:dyDescent="0.25">
      <c r="A1440">
        <v>2018</v>
      </c>
      <c r="B1440" t="s">
        <v>60</v>
      </c>
      <c r="C1440" t="s">
        <v>47</v>
      </c>
      <c r="D1440" s="1">
        <v>14009</v>
      </c>
      <c r="E1440" s="1">
        <v>84183</v>
      </c>
      <c r="F1440" s="2">
        <v>30593</v>
      </c>
    </row>
    <row r="1441" spans="1:6" x14ac:dyDescent="0.25">
      <c r="A1441">
        <v>2018</v>
      </c>
      <c r="B1441" t="s">
        <v>60</v>
      </c>
      <c r="C1441" t="s">
        <v>48</v>
      </c>
      <c r="D1441" s="1">
        <v>1664</v>
      </c>
      <c r="E1441" s="1">
        <v>7261</v>
      </c>
      <c r="F1441" s="2">
        <v>37155</v>
      </c>
    </row>
    <row r="1442" spans="1:6" x14ac:dyDescent="0.25">
      <c r="A1442">
        <v>2017</v>
      </c>
      <c r="B1442" t="s">
        <v>55</v>
      </c>
      <c r="C1442" t="s">
        <v>1</v>
      </c>
      <c r="D1442" s="1">
        <v>1815</v>
      </c>
      <c r="E1442" s="1">
        <v>17999</v>
      </c>
      <c r="F1442" s="2">
        <v>52748</v>
      </c>
    </row>
    <row r="1443" spans="1:6" x14ac:dyDescent="0.25">
      <c r="A1443">
        <v>2017</v>
      </c>
      <c r="B1443" t="s">
        <v>55</v>
      </c>
      <c r="C1443" t="s">
        <v>2</v>
      </c>
      <c r="D1443" s="1">
        <v>1257</v>
      </c>
      <c r="E1443" s="1">
        <v>37216</v>
      </c>
      <c r="F1443" s="2">
        <v>47116</v>
      </c>
    </row>
    <row r="1444" spans="1:6" x14ac:dyDescent="0.25">
      <c r="A1444">
        <v>2017</v>
      </c>
      <c r="B1444" t="s">
        <v>55</v>
      </c>
      <c r="C1444" t="s">
        <v>3</v>
      </c>
      <c r="D1444" s="1">
        <v>2551</v>
      </c>
      <c r="E1444" s="1">
        <v>16476</v>
      </c>
      <c r="F1444" s="2">
        <v>46191</v>
      </c>
    </row>
    <row r="1445" spans="1:6" x14ac:dyDescent="0.25">
      <c r="A1445">
        <v>2017</v>
      </c>
      <c r="B1445" t="s">
        <v>55</v>
      </c>
      <c r="C1445" t="s">
        <v>4</v>
      </c>
      <c r="D1445" s="1">
        <v>17021</v>
      </c>
      <c r="E1445" s="1">
        <v>441460</v>
      </c>
      <c r="F1445" s="2">
        <v>37249</v>
      </c>
    </row>
    <row r="1446" spans="1:6" x14ac:dyDescent="0.25">
      <c r="A1446">
        <v>2017</v>
      </c>
      <c r="B1446" t="s">
        <v>55</v>
      </c>
      <c r="C1446" t="s">
        <v>5</v>
      </c>
      <c r="D1446" s="1">
        <v>3202</v>
      </c>
      <c r="E1446" s="1">
        <v>43394</v>
      </c>
      <c r="F1446" s="2">
        <v>84161</v>
      </c>
    </row>
    <row r="1447" spans="1:6" x14ac:dyDescent="0.25">
      <c r="A1447">
        <v>2017</v>
      </c>
      <c r="B1447" t="s">
        <v>55</v>
      </c>
      <c r="C1447" t="s">
        <v>6</v>
      </c>
      <c r="D1447">
        <v>433</v>
      </c>
      <c r="E1447" s="1">
        <v>5305</v>
      </c>
      <c r="F1447" s="2">
        <v>40017</v>
      </c>
    </row>
    <row r="1448" spans="1:6" x14ac:dyDescent="0.25">
      <c r="A1448">
        <v>2017</v>
      </c>
      <c r="B1448" t="s">
        <v>55</v>
      </c>
      <c r="C1448" t="s">
        <v>7</v>
      </c>
      <c r="D1448">
        <v>177</v>
      </c>
      <c r="E1448" s="1">
        <v>1538</v>
      </c>
      <c r="F1448" s="2">
        <v>39651</v>
      </c>
    </row>
    <row r="1449" spans="1:6" x14ac:dyDescent="0.25">
      <c r="A1449">
        <v>2017</v>
      </c>
      <c r="B1449" t="s">
        <v>55</v>
      </c>
      <c r="C1449" t="s">
        <v>8</v>
      </c>
      <c r="D1449" s="1">
        <v>5285</v>
      </c>
      <c r="E1449" s="1">
        <v>75471</v>
      </c>
      <c r="F1449" s="2">
        <v>32773</v>
      </c>
    </row>
    <row r="1450" spans="1:6" x14ac:dyDescent="0.25">
      <c r="A1450">
        <v>2017</v>
      </c>
      <c r="B1450" t="s">
        <v>55</v>
      </c>
      <c r="C1450" t="s">
        <v>9</v>
      </c>
      <c r="D1450" s="1">
        <v>2594</v>
      </c>
      <c r="E1450" s="1">
        <v>29299</v>
      </c>
      <c r="F1450" s="2">
        <v>41048</v>
      </c>
    </row>
    <row r="1451" spans="1:6" x14ac:dyDescent="0.25">
      <c r="A1451">
        <v>2017</v>
      </c>
      <c r="B1451" t="s">
        <v>55</v>
      </c>
      <c r="C1451" t="s">
        <v>10</v>
      </c>
      <c r="D1451" s="1">
        <v>2448</v>
      </c>
      <c r="E1451" s="1">
        <v>26790</v>
      </c>
      <c r="F1451" s="2">
        <v>38417</v>
      </c>
    </row>
    <row r="1452" spans="1:6" x14ac:dyDescent="0.25">
      <c r="A1452">
        <v>2017</v>
      </c>
      <c r="B1452" t="s">
        <v>55</v>
      </c>
      <c r="C1452" t="s">
        <v>11</v>
      </c>
      <c r="D1452" s="1">
        <v>2730</v>
      </c>
      <c r="E1452" s="1">
        <v>26665</v>
      </c>
      <c r="F1452" s="2">
        <v>48549</v>
      </c>
    </row>
    <row r="1453" spans="1:6" x14ac:dyDescent="0.25">
      <c r="A1453">
        <v>2017</v>
      </c>
      <c r="B1453" t="s">
        <v>55</v>
      </c>
      <c r="C1453" t="s">
        <v>12</v>
      </c>
      <c r="D1453" s="1">
        <v>2183</v>
      </c>
      <c r="E1453" s="1">
        <v>21072</v>
      </c>
      <c r="F1453" s="2">
        <v>47269</v>
      </c>
    </row>
    <row r="1454" spans="1:6" x14ac:dyDescent="0.25">
      <c r="A1454">
        <v>2017</v>
      </c>
      <c r="B1454" t="s">
        <v>55</v>
      </c>
      <c r="C1454" t="s">
        <v>13</v>
      </c>
      <c r="D1454" s="1">
        <v>2766</v>
      </c>
      <c r="E1454" s="1">
        <v>22503</v>
      </c>
      <c r="F1454" s="2">
        <v>41388</v>
      </c>
    </row>
    <row r="1455" spans="1:6" x14ac:dyDescent="0.25">
      <c r="A1455">
        <v>2017</v>
      </c>
      <c r="B1455" t="s">
        <v>55</v>
      </c>
      <c r="C1455" t="s">
        <v>14</v>
      </c>
      <c r="D1455" s="1">
        <v>2686</v>
      </c>
      <c r="E1455" s="1">
        <v>19024</v>
      </c>
      <c r="F1455" s="2">
        <v>45105</v>
      </c>
    </row>
    <row r="1456" spans="1:6" x14ac:dyDescent="0.25">
      <c r="A1456">
        <v>2017</v>
      </c>
      <c r="B1456" t="s">
        <v>55</v>
      </c>
      <c r="C1456" t="s">
        <v>15</v>
      </c>
      <c r="D1456" s="1">
        <v>1584</v>
      </c>
      <c r="E1456" s="1">
        <v>18306</v>
      </c>
      <c r="F1456" s="2">
        <v>54943</v>
      </c>
    </row>
    <row r="1457" spans="1:6" x14ac:dyDescent="0.25">
      <c r="A1457">
        <v>2017</v>
      </c>
      <c r="B1457" t="s">
        <v>55</v>
      </c>
      <c r="C1457" t="s">
        <v>16</v>
      </c>
      <c r="D1457" s="1">
        <v>3082</v>
      </c>
      <c r="E1457" s="1">
        <v>42251</v>
      </c>
      <c r="F1457" s="2">
        <v>80128</v>
      </c>
    </row>
    <row r="1458" spans="1:6" x14ac:dyDescent="0.25">
      <c r="A1458">
        <v>2017</v>
      </c>
      <c r="B1458" t="s">
        <v>55</v>
      </c>
      <c r="C1458" t="s">
        <v>17</v>
      </c>
      <c r="D1458" s="1">
        <v>1370</v>
      </c>
      <c r="E1458" s="1">
        <v>6817</v>
      </c>
      <c r="F1458" s="2">
        <v>40118</v>
      </c>
    </row>
    <row r="1459" spans="1:6" x14ac:dyDescent="0.25">
      <c r="A1459">
        <v>2017</v>
      </c>
      <c r="B1459" t="s">
        <v>55</v>
      </c>
      <c r="C1459" t="s">
        <v>18</v>
      </c>
      <c r="D1459">
        <v>723</v>
      </c>
      <c r="E1459" s="1">
        <v>6432</v>
      </c>
      <c r="F1459" s="2">
        <v>42478</v>
      </c>
    </row>
    <row r="1460" spans="1:6" x14ac:dyDescent="0.25">
      <c r="A1460">
        <v>2017</v>
      </c>
      <c r="B1460" t="s">
        <v>55</v>
      </c>
      <c r="C1460" t="s">
        <v>19</v>
      </c>
      <c r="D1460" s="1">
        <v>1030</v>
      </c>
      <c r="E1460" s="1">
        <v>9290</v>
      </c>
      <c r="F1460" s="2">
        <v>61286</v>
      </c>
    </row>
    <row r="1461" spans="1:6" x14ac:dyDescent="0.25">
      <c r="A1461">
        <v>2017</v>
      </c>
      <c r="B1461" t="s">
        <v>55</v>
      </c>
      <c r="C1461" t="s">
        <v>20</v>
      </c>
      <c r="D1461" s="1">
        <v>3203</v>
      </c>
      <c r="E1461" s="1">
        <v>36801</v>
      </c>
      <c r="F1461" s="2">
        <v>38160</v>
      </c>
    </row>
    <row r="1462" spans="1:6" x14ac:dyDescent="0.25">
      <c r="A1462">
        <v>2017</v>
      </c>
      <c r="B1462" t="s">
        <v>55</v>
      </c>
      <c r="C1462" t="s">
        <v>21</v>
      </c>
      <c r="D1462" s="1">
        <v>2992</v>
      </c>
      <c r="E1462" s="1">
        <v>27804</v>
      </c>
      <c r="F1462" s="2">
        <v>47599</v>
      </c>
    </row>
    <row r="1463" spans="1:6" x14ac:dyDescent="0.25">
      <c r="A1463">
        <v>2017</v>
      </c>
      <c r="B1463" t="s">
        <v>55</v>
      </c>
      <c r="C1463" t="s">
        <v>22</v>
      </c>
      <c r="D1463" s="1">
        <v>2168</v>
      </c>
      <c r="E1463" s="1">
        <v>16360</v>
      </c>
      <c r="F1463" s="2">
        <v>45681</v>
      </c>
    </row>
    <row r="1464" spans="1:6" x14ac:dyDescent="0.25">
      <c r="A1464">
        <v>2017</v>
      </c>
      <c r="B1464" t="s">
        <v>55</v>
      </c>
      <c r="C1464" t="s">
        <v>23</v>
      </c>
      <c r="D1464" s="1">
        <v>1950</v>
      </c>
      <c r="E1464" s="1">
        <v>16365</v>
      </c>
      <c r="F1464" s="2">
        <v>42894</v>
      </c>
    </row>
    <row r="1465" spans="1:6" x14ac:dyDescent="0.25">
      <c r="A1465">
        <v>2017</v>
      </c>
      <c r="B1465" t="s">
        <v>55</v>
      </c>
      <c r="C1465" t="s">
        <v>24</v>
      </c>
      <c r="D1465" s="1">
        <v>1753</v>
      </c>
      <c r="E1465" s="1">
        <v>11976</v>
      </c>
      <c r="F1465" s="2">
        <v>64781</v>
      </c>
    </row>
    <row r="1466" spans="1:6" x14ac:dyDescent="0.25">
      <c r="A1466">
        <v>2017</v>
      </c>
      <c r="B1466" t="s">
        <v>55</v>
      </c>
      <c r="C1466" t="s">
        <v>25</v>
      </c>
      <c r="D1466" s="1">
        <v>2337</v>
      </c>
      <c r="E1466" s="1">
        <v>15500</v>
      </c>
      <c r="F1466" s="2">
        <v>39544</v>
      </c>
    </row>
    <row r="1467" spans="1:6" x14ac:dyDescent="0.25">
      <c r="A1467">
        <v>2017</v>
      </c>
      <c r="B1467" t="s">
        <v>55</v>
      </c>
      <c r="C1467" t="s">
        <v>26</v>
      </c>
      <c r="D1467">
        <v>612</v>
      </c>
      <c r="E1467" s="1">
        <v>17902</v>
      </c>
      <c r="F1467" s="2">
        <v>82999</v>
      </c>
    </row>
    <row r="1468" spans="1:6" x14ac:dyDescent="0.25">
      <c r="A1468">
        <v>2017</v>
      </c>
      <c r="B1468" t="s">
        <v>55</v>
      </c>
      <c r="C1468" t="s">
        <v>27</v>
      </c>
      <c r="D1468">
        <v>350</v>
      </c>
      <c r="E1468" s="1">
        <v>2556</v>
      </c>
      <c r="F1468" s="2">
        <v>41972</v>
      </c>
    </row>
    <row r="1469" spans="1:6" x14ac:dyDescent="0.25">
      <c r="A1469">
        <v>2017</v>
      </c>
      <c r="B1469" t="s">
        <v>55</v>
      </c>
      <c r="C1469" t="s">
        <v>28</v>
      </c>
      <c r="D1469" s="1">
        <v>1018</v>
      </c>
      <c r="E1469" s="1">
        <v>12853</v>
      </c>
      <c r="F1469" s="2">
        <v>37279</v>
      </c>
    </row>
    <row r="1470" spans="1:6" x14ac:dyDescent="0.25">
      <c r="A1470">
        <v>2017</v>
      </c>
      <c r="B1470" t="s">
        <v>55</v>
      </c>
      <c r="C1470" t="s">
        <v>29</v>
      </c>
      <c r="D1470" s="1">
        <v>1991</v>
      </c>
      <c r="E1470" s="1">
        <v>32275</v>
      </c>
      <c r="F1470" s="2">
        <v>59989</v>
      </c>
    </row>
    <row r="1471" spans="1:6" x14ac:dyDescent="0.25">
      <c r="A1471">
        <v>2017</v>
      </c>
      <c r="B1471" t="s">
        <v>55</v>
      </c>
      <c r="C1471" t="s">
        <v>30</v>
      </c>
      <c r="D1471" s="1">
        <v>3023</v>
      </c>
      <c r="E1471" s="1">
        <v>30834</v>
      </c>
      <c r="F1471" s="2">
        <v>39487</v>
      </c>
    </row>
    <row r="1472" spans="1:6" x14ac:dyDescent="0.25">
      <c r="A1472">
        <v>2017</v>
      </c>
      <c r="B1472" t="s">
        <v>55</v>
      </c>
      <c r="C1472" t="s">
        <v>31</v>
      </c>
      <c r="D1472" s="1">
        <v>3306</v>
      </c>
      <c r="E1472" s="1">
        <v>30981</v>
      </c>
      <c r="F1472" s="2">
        <v>37636</v>
      </c>
    </row>
    <row r="1473" spans="1:6" x14ac:dyDescent="0.25">
      <c r="A1473">
        <v>2017</v>
      </c>
      <c r="B1473" t="s">
        <v>55</v>
      </c>
      <c r="C1473" t="s">
        <v>32</v>
      </c>
      <c r="D1473" s="1">
        <v>1771</v>
      </c>
      <c r="E1473" s="1">
        <v>22394</v>
      </c>
      <c r="F1473" s="2">
        <v>89578</v>
      </c>
    </row>
    <row r="1474" spans="1:6" x14ac:dyDescent="0.25">
      <c r="A1474">
        <v>2017</v>
      </c>
      <c r="B1474" t="s">
        <v>55</v>
      </c>
      <c r="C1474" t="s">
        <v>33</v>
      </c>
      <c r="D1474" s="1">
        <v>2483</v>
      </c>
      <c r="E1474" s="1">
        <v>27504</v>
      </c>
      <c r="F1474" s="2">
        <v>48849</v>
      </c>
    </row>
    <row r="1475" spans="1:6" x14ac:dyDescent="0.25">
      <c r="A1475">
        <v>2017</v>
      </c>
      <c r="B1475" t="s">
        <v>55</v>
      </c>
      <c r="C1475" t="s">
        <v>34</v>
      </c>
      <c r="D1475" s="1">
        <v>4333</v>
      </c>
      <c r="E1475" s="1">
        <v>58716</v>
      </c>
      <c r="F1475" s="2">
        <v>88899</v>
      </c>
    </row>
    <row r="1476" spans="1:6" x14ac:dyDescent="0.25">
      <c r="A1476">
        <v>2017</v>
      </c>
      <c r="B1476" t="s">
        <v>55</v>
      </c>
      <c r="C1476" t="s">
        <v>35</v>
      </c>
      <c r="D1476" s="1">
        <v>4453</v>
      </c>
      <c r="E1476" s="1">
        <v>52439</v>
      </c>
      <c r="F1476" s="2">
        <v>35362</v>
      </c>
    </row>
    <row r="1477" spans="1:6" x14ac:dyDescent="0.25">
      <c r="A1477">
        <v>2017</v>
      </c>
      <c r="B1477" t="s">
        <v>55</v>
      </c>
      <c r="C1477" t="s">
        <v>36</v>
      </c>
      <c r="D1477" s="1">
        <v>3498</v>
      </c>
      <c r="E1477" s="1">
        <v>50197</v>
      </c>
      <c r="F1477" s="2">
        <v>63021</v>
      </c>
    </row>
    <row r="1478" spans="1:6" x14ac:dyDescent="0.25">
      <c r="A1478">
        <v>2017</v>
      </c>
      <c r="B1478" t="s">
        <v>55</v>
      </c>
      <c r="C1478" t="s">
        <v>38</v>
      </c>
      <c r="D1478" s="1">
        <v>1230</v>
      </c>
      <c r="E1478" s="1">
        <v>12432</v>
      </c>
      <c r="F1478" s="2">
        <v>40520</v>
      </c>
    </row>
    <row r="1479" spans="1:6" x14ac:dyDescent="0.25">
      <c r="A1479">
        <v>2017</v>
      </c>
      <c r="B1479" t="s">
        <v>55</v>
      </c>
      <c r="C1479" t="s">
        <v>39</v>
      </c>
      <c r="D1479" s="1">
        <v>1026</v>
      </c>
      <c r="E1479" s="1">
        <v>6646</v>
      </c>
      <c r="F1479" s="2">
        <v>41459</v>
      </c>
    </row>
    <row r="1480" spans="1:6" x14ac:dyDescent="0.25">
      <c r="A1480">
        <v>2017</v>
      </c>
      <c r="B1480" t="s">
        <v>55</v>
      </c>
      <c r="C1480" t="s">
        <v>40</v>
      </c>
      <c r="D1480" s="1">
        <v>1071</v>
      </c>
      <c r="E1480" s="1">
        <v>10750</v>
      </c>
      <c r="F1480" s="2">
        <v>43908</v>
      </c>
    </row>
    <row r="1481" spans="1:6" x14ac:dyDescent="0.25">
      <c r="A1481">
        <v>2017</v>
      </c>
      <c r="B1481" t="s">
        <v>55</v>
      </c>
      <c r="C1481" t="s">
        <v>41</v>
      </c>
      <c r="D1481" s="1">
        <v>19580</v>
      </c>
      <c r="E1481" s="1">
        <v>281110</v>
      </c>
      <c r="F1481" s="2">
        <v>107415</v>
      </c>
    </row>
    <row r="1482" spans="1:6" x14ac:dyDescent="0.25">
      <c r="A1482">
        <v>2017</v>
      </c>
      <c r="B1482" t="s">
        <v>55</v>
      </c>
      <c r="C1482" t="s">
        <v>42</v>
      </c>
      <c r="D1482" s="1">
        <v>1034</v>
      </c>
      <c r="E1482" s="1">
        <v>14217</v>
      </c>
      <c r="F1482" s="2">
        <v>59120</v>
      </c>
    </row>
    <row r="1483" spans="1:6" x14ac:dyDescent="0.25">
      <c r="A1483">
        <v>2017</v>
      </c>
      <c r="B1483" t="s">
        <v>55</v>
      </c>
      <c r="C1483" t="s">
        <v>43</v>
      </c>
      <c r="D1483">
        <v>551</v>
      </c>
      <c r="E1483" s="1">
        <v>3901</v>
      </c>
      <c r="F1483" s="2">
        <v>37223</v>
      </c>
    </row>
    <row r="1484" spans="1:6" x14ac:dyDescent="0.25">
      <c r="A1484">
        <v>2017</v>
      </c>
      <c r="B1484" t="s">
        <v>55</v>
      </c>
      <c r="C1484" t="s">
        <v>44</v>
      </c>
      <c r="D1484" s="1">
        <v>2061</v>
      </c>
      <c r="E1484" s="1">
        <v>19558</v>
      </c>
      <c r="F1484" s="2">
        <v>44371</v>
      </c>
    </row>
    <row r="1485" spans="1:6" x14ac:dyDescent="0.25">
      <c r="A1485">
        <v>2017</v>
      </c>
      <c r="B1485" t="s">
        <v>55</v>
      </c>
      <c r="C1485" t="s">
        <v>45</v>
      </c>
      <c r="D1485" s="1">
        <v>7493</v>
      </c>
      <c r="E1485" s="1">
        <v>107674</v>
      </c>
      <c r="F1485" s="2">
        <v>32082</v>
      </c>
    </row>
    <row r="1486" spans="1:6" x14ac:dyDescent="0.25">
      <c r="A1486">
        <v>2017</v>
      </c>
      <c r="B1486" t="s">
        <v>55</v>
      </c>
      <c r="C1486" t="s">
        <v>46</v>
      </c>
      <c r="D1486" s="1">
        <v>1221</v>
      </c>
      <c r="E1486" s="1">
        <v>22793</v>
      </c>
      <c r="F1486" s="2">
        <v>76848</v>
      </c>
    </row>
    <row r="1487" spans="1:6" x14ac:dyDescent="0.25">
      <c r="A1487">
        <v>2017</v>
      </c>
      <c r="B1487" t="s">
        <v>55</v>
      </c>
      <c r="C1487" t="s">
        <v>47</v>
      </c>
      <c r="D1487" s="1">
        <v>2865</v>
      </c>
      <c r="E1487" s="1">
        <v>31986</v>
      </c>
      <c r="F1487" s="2">
        <v>37981</v>
      </c>
    </row>
    <row r="1488" spans="1:6" x14ac:dyDescent="0.25">
      <c r="A1488">
        <v>2017</v>
      </c>
      <c r="B1488" t="s">
        <v>55</v>
      </c>
      <c r="C1488" t="s">
        <v>48</v>
      </c>
      <c r="D1488" s="1">
        <v>1442</v>
      </c>
      <c r="E1488" s="1">
        <v>22390</v>
      </c>
      <c r="F1488" s="2">
        <v>81163</v>
      </c>
    </row>
    <row r="1489" spans="1:6" x14ac:dyDescent="0.25">
      <c r="A1489">
        <v>2017</v>
      </c>
      <c r="B1489" t="s">
        <v>51</v>
      </c>
      <c r="C1489" t="s">
        <v>1</v>
      </c>
      <c r="D1489" s="1">
        <v>9645</v>
      </c>
      <c r="E1489" s="1">
        <v>85262</v>
      </c>
      <c r="F1489" s="2">
        <v>52230</v>
      </c>
    </row>
    <row r="1490" spans="1:6" x14ac:dyDescent="0.25">
      <c r="A1490">
        <v>2017</v>
      </c>
      <c r="B1490" t="s">
        <v>51</v>
      </c>
      <c r="C1490" t="s">
        <v>2</v>
      </c>
      <c r="D1490" s="1">
        <v>11368</v>
      </c>
      <c r="E1490" s="1">
        <v>144747</v>
      </c>
      <c r="F1490" s="2">
        <v>53440</v>
      </c>
    </row>
    <row r="1491" spans="1:6" x14ac:dyDescent="0.25">
      <c r="A1491">
        <v>2017</v>
      </c>
      <c r="B1491" t="s">
        <v>51</v>
      </c>
      <c r="C1491" t="s">
        <v>3</v>
      </c>
      <c r="D1491" s="1">
        <v>6817</v>
      </c>
      <c r="E1491" s="1">
        <v>51130</v>
      </c>
      <c r="F1491" s="2">
        <v>47283</v>
      </c>
    </row>
    <row r="1492" spans="1:6" x14ac:dyDescent="0.25">
      <c r="A1492">
        <v>2017</v>
      </c>
      <c r="B1492" t="s">
        <v>51</v>
      </c>
      <c r="C1492" t="s">
        <v>4</v>
      </c>
      <c r="D1492" s="1">
        <v>72972</v>
      </c>
      <c r="E1492" s="1">
        <v>805942</v>
      </c>
      <c r="F1492" s="2">
        <v>67561</v>
      </c>
    </row>
    <row r="1493" spans="1:6" x14ac:dyDescent="0.25">
      <c r="A1493">
        <v>2017</v>
      </c>
      <c r="B1493" t="s">
        <v>51</v>
      </c>
      <c r="C1493" t="s">
        <v>5</v>
      </c>
      <c r="D1493" s="1">
        <v>19243</v>
      </c>
      <c r="E1493" s="1">
        <v>163473</v>
      </c>
      <c r="F1493" s="2">
        <v>59444</v>
      </c>
    </row>
    <row r="1494" spans="1:6" x14ac:dyDescent="0.25">
      <c r="A1494">
        <v>2017</v>
      </c>
      <c r="B1494" t="s">
        <v>51</v>
      </c>
      <c r="C1494" t="s">
        <v>6</v>
      </c>
      <c r="D1494" s="1">
        <v>9351</v>
      </c>
      <c r="E1494" s="1">
        <v>58327</v>
      </c>
      <c r="F1494" s="2">
        <v>68641</v>
      </c>
    </row>
    <row r="1495" spans="1:6" x14ac:dyDescent="0.25">
      <c r="A1495">
        <v>2017</v>
      </c>
      <c r="B1495" t="s">
        <v>51</v>
      </c>
      <c r="C1495" t="s">
        <v>7</v>
      </c>
      <c r="D1495" s="1">
        <v>2777</v>
      </c>
      <c r="E1495" s="1">
        <v>21591</v>
      </c>
      <c r="F1495" s="2">
        <v>59040</v>
      </c>
    </row>
    <row r="1496" spans="1:6" x14ac:dyDescent="0.25">
      <c r="A1496">
        <v>2017</v>
      </c>
      <c r="B1496" t="s">
        <v>51</v>
      </c>
      <c r="C1496" t="s">
        <v>8</v>
      </c>
      <c r="D1496" s="1">
        <v>67384</v>
      </c>
      <c r="E1496" s="1">
        <v>503704</v>
      </c>
      <c r="F1496" s="2">
        <v>49256</v>
      </c>
    </row>
    <row r="1497" spans="1:6" x14ac:dyDescent="0.25">
      <c r="A1497">
        <v>2017</v>
      </c>
      <c r="B1497" t="s">
        <v>51</v>
      </c>
      <c r="C1497" t="s">
        <v>9</v>
      </c>
      <c r="D1497" s="1">
        <v>20135</v>
      </c>
      <c r="E1497" s="1">
        <v>182259</v>
      </c>
      <c r="F1497" s="2">
        <v>58213</v>
      </c>
    </row>
    <row r="1498" spans="1:6" x14ac:dyDescent="0.25">
      <c r="A1498">
        <v>2017</v>
      </c>
      <c r="B1498" t="s">
        <v>51</v>
      </c>
      <c r="C1498" t="s">
        <v>10</v>
      </c>
      <c r="D1498" s="1">
        <v>7660</v>
      </c>
      <c r="E1498" s="1">
        <v>42668</v>
      </c>
      <c r="F1498" s="2">
        <v>42865</v>
      </c>
    </row>
    <row r="1499" spans="1:6" x14ac:dyDescent="0.25">
      <c r="A1499">
        <v>2017</v>
      </c>
      <c r="B1499" t="s">
        <v>51</v>
      </c>
      <c r="C1499" t="s">
        <v>11</v>
      </c>
      <c r="D1499" s="1">
        <v>31422</v>
      </c>
      <c r="E1499" s="1">
        <v>220019</v>
      </c>
      <c r="F1499" s="2">
        <v>70893</v>
      </c>
    </row>
    <row r="1500" spans="1:6" x14ac:dyDescent="0.25">
      <c r="A1500">
        <v>2017</v>
      </c>
      <c r="B1500" t="s">
        <v>51</v>
      </c>
      <c r="C1500" t="s">
        <v>12</v>
      </c>
      <c r="D1500" s="1">
        <v>14839</v>
      </c>
      <c r="E1500" s="1">
        <v>138040</v>
      </c>
      <c r="F1500" s="2">
        <v>57099</v>
      </c>
    </row>
    <row r="1501" spans="1:6" x14ac:dyDescent="0.25">
      <c r="A1501">
        <v>2017</v>
      </c>
      <c r="B1501" t="s">
        <v>51</v>
      </c>
      <c r="C1501" t="s">
        <v>13</v>
      </c>
      <c r="D1501" s="1">
        <v>9417</v>
      </c>
      <c r="E1501" s="1">
        <v>76086</v>
      </c>
      <c r="F1501" s="2">
        <v>55415</v>
      </c>
    </row>
    <row r="1502" spans="1:6" x14ac:dyDescent="0.25">
      <c r="A1502">
        <v>2017</v>
      </c>
      <c r="B1502" t="s">
        <v>51</v>
      </c>
      <c r="C1502" t="s">
        <v>14</v>
      </c>
      <c r="D1502" s="1">
        <v>7584</v>
      </c>
      <c r="E1502" s="1">
        <v>60238</v>
      </c>
      <c r="F1502" s="2">
        <v>52807</v>
      </c>
    </row>
    <row r="1503" spans="1:6" x14ac:dyDescent="0.25">
      <c r="A1503">
        <v>2017</v>
      </c>
      <c r="B1503" t="s">
        <v>51</v>
      </c>
      <c r="C1503" t="s">
        <v>15</v>
      </c>
      <c r="D1503" s="1">
        <v>9339</v>
      </c>
      <c r="E1503" s="1">
        <v>77332</v>
      </c>
      <c r="F1503" s="2">
        <v>53194</v>
      </c>
    </row>
    <row r="1504" spans="1:6" x14ac:dyDescent="0.25">
      <c r="A1504">
        <v>2017</v>
      </c>
      <c r="B1504" t="s">
        <v>51</v>
      </c>
      <c r="C1504" t="s">
        <v>16</v>
      </c>
      <c r="D1504" s="1">
        <v>10825</v>
      </c>
      <c r="E1504" s="1">
        <v>147021</v>
      </c>
      <c r="F1504" s="2">
        <v>61781</v>
      </c>
    </row>
    <row r="1505" spans="1:6" x14ac:dyDescent="0.25">
      <c r="A1505">
        <v>2017</v>
      </c>
      <c r="B1505" t="s">
        <v>51</v>
      </c>
      <c r="C1505" t="s">
        <v>17</v>
      </c>
      <c r="D1505" s="1">
        <v>5502</v>
      </c>
      <c r="E1505" s="1">
        <v>28253</v>
      </c>
      <c r="F1505" s="2">
        <v>47930</v>
      </c>
    </row>
    <row r="1506" spans="1:6" x14ac:dyDescent="0.25">
      <c r="A1506">
        <v>2017</v>
      </c>
      <c r="B1506" t="s">
        <v>51</v>
      </c>
      <c r="C1506" t="s">
        <v>18</v>
      </c>
      <c r="D1506" s="1">
        <v>16463</v>
      </c>
      <c r="E1506" s="1">
        <v>162140</v>
      </c>
      <c r="F1506" s="2">
        <v>65027</v>
      </c>
    </row>
    <row r="1507" spans="1:6" x14ac:dyDescent="0.25">
      <c r="A1507">
        <v>2017</v>
      </c>
      <c r="B1507" t="s">
        <v>51</v>
      </c>
      <c r="C1507" t="s">
        <v>19</v>
      </c>
      <c r="D1507" s="1">
        <v>21055</v>
      </c>
      <c r="E1507" s="1">
        <v>152131</v>
      </c>
      <c r="F1507" s="2">
        <v>75405</v>
      </c>
    </row>
    <row r="1508" spans="1:6" x14ac:dyDescent="0.25">
      <c r="A1508">
        <v>2017</v>
      </c>
      <c r="B1508" t="s">
        <v>51</v>
      </c>
      <c r="C1508" t="s">
        <v>20</v>
      </c>
      <c r="D1508" s="1">
        <v>19544</v>
      </c>
      <c r="E1508" s="1">
        <v>161903</v>
      </c>
      <c r="F1508" s="2">
        <v>61511</v>
      </c>
    </row>
    <row r="1509" spans="1:6" x14ac:dyDescent="0.25">
      <c r="A1509">
        <v>2017</v>
      </c>
      <c r="B1509" t="s">
        <v>51</v>
      </c>
      <c r="C1509" t="s">
        <v>21</v>
      </c>
      <c r="D1509" s="1">
        <v>15746</v>
      </c>
      <c r="E1509" s="1">
        <v>119642</v>
      </c>
      <c r="F1509" s="2">
        <v>65464</v>
      </c>
    </row>
    <row r="1510" spans="1:6" x14ac:dyDescent="0.25">
      <c r="A1510">
        <v>2017</v>
      </c>
      <c r="B1510" t="s">
        <v>51</v>
      </c>
      <c r="C1510" t="s">
        <v>22</v>
      </c>
      <c r="D1510" s="1">
        <v>5670</v>
      </c>
      <c r="E1510" s="1">
        <v>43467</v>
      </c>
      <c r="F1510" s="2">
        <v>48782</v>
      </c>
    </row>
    <row r="1511" spans="1:6" x14ac:dyDescent="0.25">
      <c r="A1511">
        <v>2017</v>
      </c>
      <c r="B1511" t="s">
        <v>51</v>
      </c>
      <c r="C1511" t="s">
        <v>23</v>
      </c>
      <c r="D1511" s="1">
        <v>15141</v>
      </c>
      <c r="E1511" s="1">
        <v>123034</v>
      </c>
      <c r="F1511" s="2">
        <v>57823</v>
      </c>
    </row>
    <row r="1512" spans="1:6" x14ac:dyDescent="0.25">
      <c r="A1512">
        <v>2017</v>
      </c>
      <c r="B1512" t="s">
        <v>51</v>
      </c>
      <c r="C1512" t="s">
        <v>24</v>
      </c>
      <c r="D1512" s="1">
        <v>6287</v>
      </c>
      <c r="E1512" s="1">
        <v>27712</v>
      </c>
      <c r="F1512" s="2">
        <v>50369</v>
      </c>
    </row>
    <row r="1513" spans="1:6" x14ac:dyDescent="0.25">
      <c r="A1513">
        <v>2017</v>
      </c>
      <c r="B1513" t="s">
        <v>51</v>
      </c>
      <c r="C1513" t="s">
        <v>25</v>
      </c>
      <c r="D1513" s="1">
        <v>7053</v>
      </c>
      <c r="E1513" s="1">
        <v>51174</v>
      </c>
      <c r="F1513" s="2">
        <v>49634</v>
      </c>
    </row>
    <row r="1514" spans="1:6" x14ac:dyDescent="0.25">
      <c r="A1514">
        <v>2017</v>
      </c>
      <c r="B1514" t="s">
        <v>51</v>
      </c>
      <c r="C1514" t="s">
        <v>26</v>
      </c>
      <c r="D1514" s="1">
        <v>5859</v>
      </c>
      <c r="E1514" s="1">
        <v>82998</v>
      </c>
      <c r="F1514" s="2">
        <v>58071</v>
      </c>
    </row>
    <row r="1515" spans="1:6" x14ac:dyDescent="0.25">
      <c r="A1515">
        <v>2017</v>
      </c>
      <c r="B1515" t="s">
        <v>51</v>
      </c>
      <c r="C1515" t="s">
        <v>27</v>
      </c>
      <c r="D1515" s="1">
        <v>4363</v>
      </c>
      <c r="E1515" s="1">
        <v>26466</v>
      </c>
      <c r="F1515" s="2">
        <v>61497</v>
      </c>
    </row>
    <row r="1516" spans="1:6" x14ac:dyDescent="0.25">
      <c r="A1516">
        <v>2017</v>
      </c>
      <c r="B1516" t="s">
        <v>51</v>
      </c>
      <c r="C1516" t="s">
        <v>28</v>
      </c>
      <c r="D1516" s="1">
        <v>21672</v>
      </c>
      <c r="E1516" s="1">
        <v>154907</v>
      </c>
      <c r="F1516" s="2">
        <v>71145</v>
      </c>
    </row>
    <row r="1517" spans="1:6" x14ac:dyDescent="0.25">
      <c r="A1517">
        <v>2017</v>
      </c>
      <c r="B1517" t="s">
        <v>51</v>
      </c>
      <c r="C1517" t="s">
        <v>29</v>
      </c>
      <c r="D1517" s="1">
        <v>5141</v>
      </c>
      <c r="E1517" s="1">
        <v>45511</v>
      </c>
      <c r="F1517" s="2">
        <v>46369</v>
      </c>
    </row>
    <row r="1518" spans="1:6" x14ac:dyDescent="0.25">
      <c r="A1518">
        <v>2017</v>
      </c>
      <c r="B1518" t="s">
        <v>51</v>
      </c>
      <c r="C1518" t="s">
        <v>30</v>
      </c>
      <c r="D1518" s="1">
        <v>50064</v>
      </c>
      <c r="E1518" s="1">
        <v>386615</v>
      </c>
      <c r="F1518" s="2">
        <v>71408</v>
      </c>
    </row>
    <row r="1519" spans="1:6" x14ac:dyDescent="0.25">
      <c r="A1519">
        <v>2017</v>
      </c>
      <c r="B1519" t="s">
        <v>51</v>
      </c>
      <c r="C1519" t="s">
        <v>31</v>
      </c>
      <c r="D1519" s="1">
        <v>26057</v>
      </c>
      <c r="E1519" s="1">
        <v>208662</v>
      </c>
      <c r="F1519" s="2">
        <v>52372</v>
      </c>
    </row>
    <row r="1520" spans="1:6" x14ac:dyDescent="0.25">
      <c r="A1520">
        <v>2017</v>
      </c>
      <c r="B1520" t="s">
        <v>51</v>
      </c>
      <c r="C1520" t="s">
        <v>32</v>
      </c>
      <c r="D1520" s="1">
        <v>4035</v>
      </c>
      <c r="E1520" s="1">
        <v>26732</v>
      </c>
      <c r="F1520" s="2">
        <v>63029</v>
      </c>
    </row>
    <row r="1521" spans="1:6" x14ac:dyDescent="0.25">
      <c r="A1521">
        <v>2017</v>
      </c>
      <c r="B1521" t="s">
        <v>51</v>
      </c>
      <c r="C1521" t="s">
        <v>33</v>
      </c>
      <c r="D1521" s="1">
        <v>23022</v>
      </c>
      <c r="E1521" s="1">
        <v>217025</v>
      </c>
      <c r="F1521" s="2">
        <v>60831</v>
      </c>
    </row>
    <row r="1522" spans="1:6" x14ac:dyDescent="0.25">
      <c r="A1522">
        <v>2017</v>
      </c>
      <c r="B1522" t="s">
        <v>51</v>
      </c>
      <c r="C1522" t="s">
        <v>34</v>
      </c>
      <c r="D1522" s="1">
        <v>9823</v>
      </c>
      <c r="E1522" s="1">
        <v>77247</v>
      </c>
      <c r="F1522" s="2">
        <v>50585</v>
      </c>
    </row>
    <row r="1523" spans="1:6" x14ac:dyDescent="0.25">
      <c r="A1523">
        <v>2017</v>
      </c>
      <c r="B1523" t="s">
        <v>51</v>
      </c>
      <c r="C1523" t="s">
        <v>35</v>
      </c>
      <c r="D1523" s="1">
        <v>13468</v>
      </c>
      <c r="E1523" s="1">
        <v>96991</v>
      </c>
      <c r="F1523" s="2">
        <v>57987</v>
      </c>
    </row>
    <row r="1524" spans="1:6" x14ac:dyDescent="0.25">
      <c r="A1524">
        <v>2017</v>
      </c>
      <c r="B1524" t="s">
        <v>51</v>
      </c>
      <c r="C1524" t="s">
        <v>36</v>
      </c>
      <c r="D1524" s="1">
        <v>28397</v>
      </c>
      <c r="E1524" s="1">
        <v>248932</v>
      </c>
      <c r="F1524" s="2">
        <v>64769</v>
      </c>
    </row>
    <row r="1525" spans="1:6" x14ac:dyDescent="0.25">
      <c r="A1525">
        <v>2017</v>
      </c>
      <c r="B1525" t="s">
        <v>51</v>
      </c>
      <c r="C1525" t="s">
        <v>38</v>
      </c>
      <c r="D1525" s="1">
        <v>11635</v>
      </c>
      <c r="E1525" s="1">
        <v>100817</v>
      </c>
      <c r="F1525" s="2">
        <v>53542</v>
      </c>
    </row>
    <row r="1526" spans="1:6" x14ac:dyDescent="0.25">
      <c r="A1526">
        <v>2017</v>
      </c>
      <c r="B1526" t="s">
        <v>51</v>
      </c>
      <c r="C1526" t="s">
        <v>39</v>
      </c>
      <c r="D1526" s="1">
        <v>3883</v>
      </c>
      <c r="E1526" s="1">
        <v>22351</v>
      </c>
      <c r="F1526" s="2">
        <v>47385</v>
      </c>
    </row>
    <row r="1527" spans="1:6" x14ac:dyDescent="0.25">
      <c r="A1527">
        <v>2017</v>
      </c>
      <c r="B1527" t="s">
        <v>51</v>
      </c>
      <c r="C1527" t="s">
        <v>40</v>
      </c>
      <c r="D1527" s="1">
        <v>11745</v>
      </c>
      <c r="E1527" s="1">
        <v>119968</v>
      </c>
      <c r="F1527" s="2">
        <v>56642</v>
      </c>
    </row>
    <row r="1528" spans="1:6" x14ac:dyDescent="0.25">
      <c r="A1528">
        <v>2017</v>
      </c>
      <c r="B1528" t="s">
        <v>51</v>
      </c>
      <c r="C1528" t="s">
        <v>41</v>
      </c>
      <c r="D1528" s="1">
        <v>49310</v>
      </c>
      <c r="E1528" s="1">
        <v>711119</v>
      </c>
      <c r="F1528" s="2">
        <v>63219</v>
      </c>
    </row>
    <row r="1529" spans="1:6" x14ac:dyDescent="0.25">
      <c r="A1529">
        <v>2017</v>
      </c>
      <c r="B1529" t="s">
        <v>51</v>
      </c>
      <c r="C1529" t="s">
        <v>42</v>
      </c>
      <c r="D1529" s="1">
        <v>10886</v>
      </c>
      <c r="E1529" s="1">
        <v>97495</v>
      </c>
      <c r="F1529" s="2">
        <v>49132</v>
      </c>
    </row>
    <row r="1530" spans="1:6" x14ac:dyDescent="0.25">
      <c r="A1530">
        <v>2017</v>
      </c>
      <c r="B1530" t="s">
        <v>51</v>
      </c>
      <c r="C1530" t="s">
        <v>43</v>
      </c>
      <c r="D1530" s="1">
        <v>2865</v>
      </c>
      <c r="E1530" s="1">
        <v>15187</v>
      </c>
      <c r="F1530" s="2">
        <v>50125</v>
      </c>
    </row>
    <row r="1531" spans="1:6" x14ac:dyDescent="0.25">
      <c r="A1531">
        <v>2017</v>
      </c>
      <c r="B1531" t="s">
        <v>51</v>
      </c>
      <c r="C1531" t="s">
        <v>44</v>
      </c>
      <c r="D1531" s="1">
        <v>21256</v>
      </c>
      <c r="E1531" s="1">
        <v>192576</v>
      </c>
      <c r="F1531" s="2">
        <v>56166</v>
      </c>
    </row>
    <row r="1532" spans="1:6" x14ac:dyDescent="0.25">
      <c r="A1532">
        <v>2017</v>
      </c>
      <c r="B1532" t="s">
        <v>51</v>
      </c>
      <c r="C1532" t="s">
        <v>45</v>
      </c>
      <c r="D1532" s="1">
        <v>25279</v>
      </c>
      <c r="E1532" s="1">
        <v>187247</v>
      </c>
      <c r="F1532" s="2">
        <v>61249</v>
      </c>
    </row>
    <row r="1533" spans="1:6" x14ac:dyDescent="0.25">
      <c r="A1533">
        <v>2017</v>
      </c>
      <c r="B1533" t="s">
        <v>51</v>
      </c>
      <c r="C1533" t="s">
        <v>46</v>
      </c>
      <c r="D1533" s="1">
        <v>4402</v>
      </c>
      <c r="E1533" s="1">
        <v>31522</v>
      </c>
      <c r="F1533" s="2">
        <v>57987</v>
      </c>
    </row>
    <row r="1534" spans="1:6" x14ac:dyDescent="0.25">
      <c r="A1534">
        <v>2017</v>
      </c>
      <c r="B1534" t="s">
        <v>51</v>
      </c>
      <c r="C1534" t="s">
        <v>47</v>
      </c>
      <c r="D1534" s="1">
        <v>14158</v>
      </c>
      <c r="E1534" s="1">
        <v>117226</v>
      </c>
      <c r="F1534" s="2">
        <v>60136</v>
      </c>
    </row>
    <row r="1535" spans="1:6" x14ac:dyDescent="0.25">
      <c r="A1535">
        <v>2017</v>
      </c>
      <c r="B1535" t="s">
        <v>51</v>
      </c>
      <c r="C1535" t="s">
        <v>48</v>
      </c>
      <c r="D1535" s="1">
        <v>3427</v>
      </c>
      <c r="E1535" s="1">
        <v>19573</v>
      </c>
      <c r="F1535" s="2">
        <v>50877</v>
      </c>
    </row>
    <row r="1536" spans="1:6" x14ac:dyDescent="0.25">
      <c r="A1536">
        <v>2017</v>
      </c>
      <c r="B1536" t="s">
        <v>52</v>
      </c>
      <c r="C1536" t="s">
        <v>1</v>
      </c>
      <c r="D1536" s="1">
        <v>5447</v>
      </c>
      <c r="E1536" s="1">
        <v>263487</v>
      </c>
      <c r="F1536" s="2">
        <v>55197</v>
      </c>
    </row>
    <row r="1537" spans="1:6" x14ac:dyDescent="0.25">
      <c r="A1537">
        <v>2017</v>
      </c>
      <c r="B1537" t="s">
        <v>52</v>
      </c>
      <c r="C1537" t="s">
        <v>2</v>
      </c>
      <c r="D1537" s="1">
        <v>4657</v>
      </c>
      <c r="E1537" s="1">
        <v>162399</v>
      </c>
      <c r="F1537" s="2">
        <v>73528</v>
      </c>
    </row>
    <row r="1538" spans="1:6" x14ac:dyDescent="0.25">
      <c r="A1538">
        <v>2017</v>
      </c>
      <c r="B1538" t="s">
        <v>52</v>
      </c>
      <c r="C1538" t="s">
        <v>3</v>
      </c>
      <c r="D1538" s="1">
        <v>2928</v>
      </c>
      <c r="E1538" s="1">
        <v>157305</v>
      </c>
      <c r="F1538" s="2">
        <v>46766</v>
      </c>
    </row>
    <row r="1539" spans="1:6" x14ac:dyDescent="0.25">
      <c r="A1539">
        <v>2017</v>
      </c>
      <c r="B1539" t="s">
        <v>52</v>
      </c>
      <c r="C1539" t="s">
        <v>4</v>
      </c>
      <c r="D1539" s="1">
        <v>42215</v>
      </c>
      <c r="E1539" s="1">
        <v>1303550</v>
      </c>
      <c r="F1539" s="2">
        <v>92246</v>
      </c>
    </row>
    <row r="1540" spans="1:6" x14ac:dyDescent="0.25">
      <c r="A1540">
        <v>2017</v>
      </c>
      <c r="B1540" t="s">
        <v>52</v>
      </c>
      <c r="C1540" t="s">
        <v>5</v>
      </c>
      <c r="D1540" s="1">
        <v>5750</v>
      </c>
      <c r="E1540" s="1">
        <v>144067</v>
      </c>
      <c r="F1540" s="2">
        <v>69446</v>
      </c>
    </row>
    <row r="1541" spans="1:6" x14ac:dyDescent="0.25">
      <c r="A1541">
        <v>2017</v>
      </c>
      <c r="B1541" t="s">
        <v>52</v>
      </c>
      <c r="C1541" t="s">
        <v>6</v>
      </c>
      <c r="D1541" s="1">
        <v>4460</v>
      </c>
      <c r="E1541" s="1">
        <v>158891</v>
      </c>
      <c r="F1541" s="2">
        <v>81864</v>
      </c>
    </row>
    <row r="1542" spans="1:6" x14ac:dyDescent="0.25">
      <c r="A1542">
        <v>2017</v>
      </c>
      <c r="B1542" t="s">
        <v>52</v>
      </c>
      <c r="C1542" t="s">
        <v>7</v>
      </c>
      <c r="D1542">
        <v>688</v>
      </c>
      <c r="E1542" s="1">
        <v>25928</v>
      </c>
      <c r="F1542" s="2">
        <v>62417</v>
      </c>
    </row>
    <row r="1543" spans="1:6" x14ac:dyDescent="0.25">
      <c r="A1543">
        <v>2017</v>
      </c>
      <c r="B1543" t="s">
        <v>52</v>
      </c>
      <c r="C1543" t="s">
        <v>8</v>
      </c>
      <c r="D1543" s="1">
        <v>20513</v>
      </c>
      <c r="E1543" s="1">
        <v>363137</v>
      </c>
      <c r="F1543" s="2">
        <v>59389</v>
      </c>
    </row>
    <row r="1544" spans="1:6" x14ac:dyDescent="0.25">
      <c r="A1544">
        <v>2017</v>
      </c>
      <c r="B1544" t="s">
        <v>52</v>
      </c>
      <c r="C1544" t="s">
        <v>9</v>
      </c>
      <c r="D1544" s="1">
        <v>9745</v>
      </c>
      <c r="E1544" s="1">
        <v>395916</v>
      </c>
      <c r="F1544" s="2">
        <v>57889</v>
      </c>
    </row>
    <row r="1545" spans="1:6" x14ac:dyDescent="0.25">
      <c r="A1545">
        <v>2017</v>
      </c>
      <c r="B1545" t="s">
        <v>52</v>
      </c>
      <c r="C1545" t="s">
        <v>10</v>
      </c>
      <c r="D1545" s="1">
        <v>2750</v>
      </c>
      <c r="E1545" s="1">
        <v>66056</v>
      </c>
      <c r="F1545" s="2">
        <v>61543</v>
      </c>
    </row>
    <row r="1546" spans="1:6" x14ac:dyDescent="0.25">
      <c r="A1546">
        <v>2017</v>
      </c>
      <c r="B1546" t="s">
        <v>52</v>
      </c>
      <c r="C1546" t="s">
        <v>11</v>
      </c>
      <c r="D1546" s="1">
        <v>17979</v>
      </c>
      <c r="E1546" s="1">
        <v>574692</v>
      </c>
      <c r="F1546" s="2">
        <v>70174</v>
      </c>
    </row>
    <row r="1547" spans="1:6" x14ac:dyDescent="0.25">
      <c r="A1547">
        <v>2017</v>
      </c>
      <c r="B1547" t="s">
        <v>52</v>
      </c>
      <c r="C1547" t="s">
        <v>12</v>
      </c>
      <c r="D1547" s="1">
        <v>8554</v>
      </c>
      <c r="E1547" s="1">
        <v>531312</v>
      </c>
      <c r="F1547" s="2">
        <v>61118</v>
      </c>
    </row>
    <row r="1548" spans="1:6" x14ac:dyDescent="0.25">
      <c r="A1548">
        <v>2017</v>
      </c>
      <c r="B1548" t="s">
        <v>52</v>
      </c>
      <c r="C1548" t="s">
        <v>13</v>
      </c>
      <c r="D1548" s="1">
        <v>4125</v>
      </c>
      <c r="E1548" s="1">
        <v>215910</v>
      </c>
      <c r="F1548" s="2">
        <v>58617</v>
      </c>
    </row>
    <row r="1549" spans="1:6" x14ac:dyDescent="0.25">
      <c r="A1549">
        <v>2017</v>
      </c>
      <c r="B1549" t="s">
        <v>52</v>
      </c>
      <c r="C1549" t="s">
        <v>14</v>
      </c>
      <c r="D1549" s="1">
        <v>3164</v>
      </c>
      <c r="E1549" s="1">
        <v>161517</v>
      </c>
      <c r="F1549" s="2">
        <v>57532</v>
      </c>
    </row>
    <row r="1550" spans="1:6" x14ac:dyDescent="0.25">
      <c r="A1550">
        <v>2017</v>
      </c>
      <c r="B1550" t="s">
        <v>52</v>
      </c>
      <c r="C1550" t="s">
        <v>15</v>
      </c>
      <c r="D1550" s="1">
        <v>4368</v>
      </c>
      <c r="E1550" s="1">
        <v>250180</v>
      </c>
      <c r="F1550" s="2">
        <v>58143</v>
      </c>
    </row>
    <row r="1551" spans="1:6" x14ac:dyDescent="0.25">
      <c r="A1551">
        <v>2017</v>
      </c>
      <c r="B1551" t="s">
        <v>52</v>
      </c>
      <c r="C1551" t="s">
        <v>16</v>
      </c>
      <c r="D1551" s="1">
        <v>4464</v>
      </c>
      <c r="E1551" s="1">
        <v>134680</v>
      </c>
      <c r="F1551" s="2">
        <v>72604</v>
      </c>
    </row>
    <row r="1552" spans="1:6" x14ac:dyDescent="0.25">
      <c r="A1552">
        <v>2017</v>
      </c>
      <c r="B1552" t="s">
        <v>52</v>
      </c>
      <c r="C1552" t="s">
        <v>17</v>
      </c>
      <c r="D1552" s="1">
        <v>1877</v>
      </c>
      <c r="E1552" s="1">
        <v>50911</v>
      </c>
      <c r="F1552" s="2">
        <v>55458</v>
      </c>
    </row>
    <row r="1553" spans="1:6" x14ac:dyDescent="0.25">
      <c r="A1553">
        <v>2017</v>
      </c>
      <c r="B1553" t="s">
        <v>52</v>
      </c>
      <c r="C1553" t="s">
        <v>18</v>
      </c>
      <c r="D1553" s="1">
        <v>3901</v>
      </c>
      <c r="E1553" s="1">
        <v>106864</v>
      </c>
      <c r="F1553" s="2">
        <v>77289</v>
      </c>
    </row>
    <row r="1554" spans="1:6" x14ac:dyDescent="0.25">
      <c r="A1554">
        <v>2017</v>
      </c>
      <c r="B1554" t="s">
        <v>52</v>
      </c>
      <c r="C1554" t="s">
        <v>19</v>
      </c>
      <c r="D1554" s="1">
        <v>6850</v>
      </c>
      <c r="E1554" s="1">
        <v>244647</v>
      </c>
      <c r="F1554" s="2">
        <v>88132</v>
      </c>
    </row>
    <row r="1555" spans="1:6" x14ac:dyDescent="0.25">
      <c r="A1555">
        <v>2017</v>
      </c>
      <c r="B1555" t="s">
        <v>52</v>
      </c>
      <c r="C1555" t="s">
        <v>20</v>
      </c>
      <c r="D1555" s="1">
        <v>15721</v>
      </c>
      <c r="E1555" s="1">
        <v>615106</v>
      </c>
      <c r="F1555" s="2">
        <v>66395</v>
      </c>
    </row>
    <row r="1556" spans="1:6" x14ac:dyDescent="0.25">
      <c r="A1556">
        <v>2017</v>
      </c>
      <c r="B1556" t="s">
        <v>52</v>
      </c>
      <c r="C1556" t="s">
        <v>21</v>
      </c>
      <c r="D1556" s="1">
        <v>8369</v>
      </c>
      <c r="E1556" s="1">
        <v>319035</v>
      </c>
      <c r="F1556" s="2">
        <v>65734</v>
      </c>
    </row>
    <row r="1557" spans="1:6" x14ac:dyDescent="0.25">
      <c r="A1557">
        <v>2017</v>
      </c>
      <c r="B1557" t="s">
        <v>52</v>
      </c>
      <c r="C1557" t="s">
        <v>22</v>
      </c>
      <c r="D1557" s="1">
        <v>2441</v>
      </c>
      <c r="E1557" s="1">
        <v>144047</v>
      </c>
      <c r="F1557" s="2">
        <v>48199</v>
      </c>
    </row>
    <row r="1558" spans="1:6" x14ac:dyDescent="0.25">
      <c r="A1558">
        <v>2017</v>
      </c>
      <c r="B1558" t="s">
        <v>52</v>
      </c>
      <c r="C1558" t="s">
        <v>23</v>
      </c>
      <c r="D1558" s="1">
        <v>6636</v>
      </c>
      <c r="E1558" s="1">
        <v>265863</v>
      </c>
      <c r="F1558" s="2">
        <v>57139</v>
      </c>
    </row>
    <row r="1559" spans="1:6" x14ac:dyDescent="0.25">
      <c r="A1559">
        <v>2017</v>
      </c>
      <c r="B1559" t="s">
        <v>52</v>
      </c>
      <c r="C1559" t="s">
        <v>24</v>
      </c>
      <c r="D1559" s="1">
        <v>1572</v>
      </c>
      <c r="E1559" s="1">
        <v>19893</v>
      </c>
      <c r="F1559" s="2">
        <v>48758</v>
      </c>
    </row>
    <row r="1560" spans="1:6" x14ac:dyDescent="0.25">
      <c r="A1560">
        <v>2017</v>
      </c>
      <c r="B1560" t="s">
        <v>52</v>
      </c>
      <c r="C1560" t="s">
        <v>25</v>
      </c>
      <c r="D1560" s="1">
        <v>1977</v>
      </c>
      <c r="E1560" s="1">
        <v>98082</v>
      </c>
      <c r="F1560" s="2">
        <v>49568</v>
      </c>
    </row>
    <row r="1561" spans="1:6" x14ac:dyDescent="0.25">
      <c r="A1561">
        <v>2017</v>
      </c>
      <c r="B1561" t="s">
        <v>52</v>
      </c>
      <c r="C1561" t="s">
        <v>26</v>
      </c>
      <c r="D1561" s="1">
        <v>2043</v>
      </c>
      <c r="E1561" s="1">
        <v>47800</v>
      </c>
      <c r="F1561" s="2">
        <v>56486</v>
      </c>
    </row>
    <row r="1562" spans="1:6" x14ac:dyDescent="0.25">
      <c r="A1562">
        <v>2017</v>
      </c>
      <c r="B1562" t="s">
        <v>52</v>
      </c>
      <c r="C1562" t="s">
        <v>27</v>
      </c>
      <c r="D1562" s="1">
        <v>2011</v>
      </c>
      <c r="E1562" s="1">
        <v>68971</v>
      </c>
      <c r="F1562" s="2">
        <v>70482</v>
      </c>
    </row>
    <row r="1563" spans="1:6" x14ac:dyDescent="0.25">
      <c r="A1563">
        <v>2017</v>
      </c>
      <c r="B1563" t="s">
        <v>52</v>
      </c>
      <c r="C1563" t="s">
        <v>28</v>
      </c>
      <c r="D1563" s="1">
        <v>8962</v>
      </c>
      <c r="E1563" s="1">
        <v>242476</v>
      </c>
      <c r="F1563" s="2">
        <v>78813</v>
      </c>
    </row>
    <row r="1564" spans="1:6" x14ac:dyDescent="0.25">
      <c r="A1564">
        <v>2017</v>
      </c>
      <c r="B1564" t="s">
        <v>52</v>
      </c>
      <c r="C1564" t="s">
        <v>29</v>
      </c>
      <c r="D1564" s="1">
        <v>1724</v>
      </c>
      <c r="E1564" s="1">
        <v>26398</v>
      </c>
      <c r="F1564" s="2">
        <v>53328</v>
      </c>
    </row>
    <row r="1565" spans="1:6" x14ac:dyDescent="0.25">
      <c r="A1565">
        <v>2017</v>
      </c>
      <c r="B1565" t="s">
        <v>52</v>
      </c>
      <c r="C1565" t="s">
        <v>30</v>
      </c>
      <c r="D1565" s="1">
        <v>17319</v>
      </c>
      <c r="E1565" s="1">
        <v>444182</v>
      </c>
      <c r="F1565" s="2">
        <v>65899</v>
      </c>
    </row>
    <row r="1566" spans="1:6" x14ac:dyDescent="0.25">
      <c r="A1566">
        <v>2017</v>
      </c>
      <c r="B1566" t="s">
        <v>52</v>
      </c>
      <c r="C1566" t="s">
        <v>31</v>
      </c>
      <c r="D1566" s="1">
        <v>10287</v>
      </c>
      <c r="E1566" s="1">
        <v>467306</v>
      </c>
      <c r="F1566" s="2">
        <v>58368</v>
      </c>
    </row>
    <row r="1567" spans="1:6" x14ac:dyDescent="0.25">
      <c r="A1567">
        <v>2017</v>
      </c>
      <c r="B1567" t="s">
        <v>52</v>
      </c>
      <c r="C1567" t="s">
        <v>32</v>
      </c>
      <c r="D1567">
        <v>810</v>
      </c>
      <c r="E1567" s="1">
        <v>24680</v>
      </c>
      <c r="F1567" s="2">
        <v>52594</v>
      </c>
    </row>
    <row r="1568" spans="1:6" x14ac:dyDescent="0.25">
      <c r="A1568">
        <v>2017</v>
      </c>
      <c r="B1568" t="s">
        <v>52</v>
      </c>
      <c r="C1568" t="s">
        <v>33</v>
      </c>
      <c r="D1568" s="1">
        <v>15430</v>
      </c>
      <c r="E1568" s="1">
        <v>685942</v>
      </c>
      <c r="F1568" s="2">
        <v>60002</v>
      </c>
    </row>
    <row r="1569" spans="1:6" x14ac:dyDescent="0.25">
      <c r="A1569">
        <v>2017</v>
      </c>
      <c r="B1569" t="s">
        <v>52</v>
      </c>
      <c r="C1569" t="s">
        <v>34</v>
      </c>
      <c r="D1569" s="1">
        <v>4230</v>
      </c>
      <c r="E1569" s="1">
        <v>128122</v>
      </c>
      <c r="F1569" s="2">
        <v>55496</v>
      </c>
    </row>
    <row r="1570" spans="1:6" x14ac:dyDescent="0.25">
      <c r="A1570">
        <v>2017</v>
      </c>
      <c r="B1570" t="s">
        <v>52</v>
      </c>
      <c r="C1570" t="s">
        <v>35</v>
      </c>
      <c r="D1570" s="1">
        <v>6175</v>
      </c>
      <c r="E1570" s="1">
        <v>189318</v>
      </c>
      <c r="F1570" s="2">
        <v>68161</v>
      </c>
    </row>
    <row r="1571" spans="1:6" x14ac:dyDescent="0.25">
      <c r="A1571">
        <v>2017</v>
      </c>
      <c r="B1571" t="s">
        <v>52</v>
      </c>
      <c r="C1571" t="s">
        <v>36</v>
      </c>
      <c r="D1571" s="1">
        <v>14414</v>
      </c>
      <c r="E1571" s="1">
        <v>561774</v>
      </c>
      <c r="F1571" s="2">
        <v>61111</v>
      </c>
    </row>
    <row r="1572" spans="1:6" x14ac:dyDescent="0.25">
      <c r="A1572">
        <v>2017</v>
      </c>
      <c r="B1572" t="s">
        <v>52</v>
      </c>
      <c r="C1572" t="s">
        <v>37</v>
      </c>
      <c r="D1572" s="1">
        <v>1567</v>
      </c>
      <c r="E1572" s="1">
        <v>40341</v>
      </c>
      <c r="F1572" s="2">
        <v>57616</v>
      </c>
    </row>
    <row r="1573" spans="1:6" x14ac:dyDescent="0.25">
      <c r="A1573">
        <v>2017</v>
      </c>
      <c r="B1573" t="s">
        <v>52</v>
      </c>
      <c r="C1573" t="s">
        <v>38</v>
      </c>
      <c r="D1573" s="1">
        <v>5906</v>
      </c>
      <c r="E1573" s="1">
        <v>240456</v>
      </c>
      <c r="F1573" s="2">
        <v>58927</v>
      </c>
    </row>
    <row r="1574" spans="1:6" x14ac:dyDescent="0.25">
      <c r="A1574">
        <v>2017</v>
      </c>
      <c r="B1574" t="s">
        <v>52</v>
      </c>
      <c r="C1574" t="s">
        <v>39</v>
      </c>
      <c r="D1574" s="1">
        <v>1091</v>
      </c>
      <c r="E1574" s="1">
        <v>43081</v>
      </c>
      <c r="F1574" s="2">
        <v>47877</v>
      </c>
    </row>
    <row r="1575" spans="1:6" x14ac:dyDescent="0.25">
      <c r="A1575">
        <v>2017</v>
      </c>
      <c r="B1575" t="s">
        <v>52</v>
      </c>
      <c r="C1575" t="s">
        <v>40</v>
      </c>
      <c r="D1575" s="1">
        <v>6835</v>
      </c>
      <c r="E1575" s="1">
        <v>348417</v>
      </c>
      <c r="F1575" s="2">
        <v>59526</v>
      </c>
    </row>
    <row r="1576" spans="1:6" x14ac:dyDescent="0.25">
      <c r="A1576">
        <v>2017</v>
      </c>
      <c r="B1576" t="s">
        <v>52</v>
      </c>
      <c r="C1576" t="s">
        <v>41</v>
      </c>
      <c r="D1576" s="1">
        <v>24275</v>
      </c>
      <c r="E1576" s="1">
        <v>851513</v>
      </c>
      <c r="F1576" s="2">
        <v>75813</v>
      </c>
    </row>
    <row r="1577" spans="1:6" x14ac:dyDescent="0.25">
      <c r="A1577">
        <v>2017</v>
      </c>
      <c r="B1577" t="s">
        <v>52</v>
      </c>
      <c r="C1577" t="s">
        <v>42</v>
      </c>
      <c r="D1577" s="1">
        <v>4248</v>
      </c>
      <c r="E1577" s="1">
        <v>128365</v>
      </c>
      <c r="F1577" s="2">
        <v>56723</v>
      </c>
    </row>
    <row r="1578" spans="1:6" x14ac:dyDescent="0.25">
      <c r="A1578">
        <v>2017</v>
      </c>
      <c r="B1578" t="s">
        <v>52</v>
      </c>
      <c r="C1578" t="s">
        <v>43</v>
      </c>
      <c r="D1578" s="1">
        <v>1105</v>
      </c>
      <c r="E1578" s="1">
        <v>29550</v>
      </c>
      <c r="F1578" s="2">
        <v>58004</v>
      </c>
    </row>
    <row r="1579" spans="1:6" x14ac:dyDescent="0.25">
      <c r="A1579">
        <v>2017</v>
      </c>
      <c r="B1579" t="s">
        <v>52</v>
      </c>
      <c r="C1579" t="s">
        <v>44</v>
      </c>
      <c r="D1579" s="1">
        <v>6475</v>
      </c>
      <c r="E1579" s="1">
        <v>232927</v>
      </c>
      <c r="F1579" s="2">
        <v>57894</v>
      </c>
    </row>
    <row r="1580" spans="1:6" x14ac:dyDescent="0.25">
      <c r="A1580">
        <v>2017</v>
      </c>
      <c r="B1580" t="s">
        <v>52</v>
      </c>
      <c r="C1580" t="s">
        <v>45</v>
      </c>
      <c r="D1580" s="1">
        <v>7671</v>
      </c>
      <c r="E1580" s="1">
        <v>280368</v>
      </c>
      <c r="F1580" s="2">
        <v>76290</v>
      </c>
    </row>
    <row r="1581" spans="1:6" x14ac:dyDescent="0.25">
      <c r="A1581">
        <v>2017</v>
      </c>
      <c r="B1581" t="s">
        <v>52</v>
      </c>
      <c r="C1581" t="s">
        <v>46</v>
      </c>
      <c r="D1581" s="1">
        <v>1272</v>
      </c>
      <c r="E1581" s="1">
        <v>46575</v>
      </c>
      <c r="F1581" s="2">
        <v>58624</v>
      </c>
    </row>
    <row r="1582" spans="1:6" x14ac:dyDescent="0.25">
      <c r="A1582">
        <v>2017</v>
      </c>
      <c r="B1582" t="s">
        <v>52</v>
      </c>
      <c r="C1582" t="s">
        <v>47</v>
      </c>
      <c r="D1582" s="1">
        <v>9356</v>
      </c>
      <c r="E1582" s="1">
        <v>466595</v>
      </c>
      <c r="F1582" s="2">
        <v>57001</v>
      </c>
    </row>
    <row r="1583" spans="1:6" x14ac:dyDescent="0.25">
      <c r="A1583">
        <v>2017</v>
      </c>
      <c r="B1583" t="s">
        <v>52</v>
      </c>
      <c r="C1583" t="s">
        <v>48</v>
      </c>
      <c r="D1583">
        <v>598</v>
      </c>
      <c r="E1583" s="1">
        <v>9378</v>
      </c>
      <c r="F1583" s="2">
        <v>65834</v>
      </c>
    </row>
    <row r="1584" spans="1:6" x14ac:dyDescent="0.25">
      <c r="A1584">
        <v>2017</v>
      </c>
      <c r="B1584" t="s">
        <v>54</v>
      </c>
      <c r="C1584" t="s">
        <v>1</v>
      </c>
      <c r="D1584" s="1">
        <v>32410</v>
      </c>
      <c r="E1584" s="1">
        <v>375653</v>
      </c>
      <c r="F1584" s="2">
        <v>40518</v>
      </c>
    </row>
    <row r="1585" spans="1:6" x14ac:dyDescent="0.25">
      <c r="A1585">
        <v>2017</v>
      </c>
      <c r="B1585" t="s">
        <v>54</v>
      </c>
      <c r="C1585" t="s">
        <v>2</v>
      </c>
      <c r="D1585" s="1">
        <v>29489</v>
      </c>
      <c r="E1585" s="1">
        <v>518475</v>
      </c>
      <c r="F1585" s="2">
        <v>45126</v>
      </c>
    </row>
    <row r="1586" spans="1:6" x14ac:dyDescent="0.25">
      <c r="A1586">
        <v>2017</v>
      </c>
      <c r="B1586" t="s">
        <v>54</v>
      </c>
      <c r="C1586" t="s">
        <v>3</v>
      </c>
      <c r="D1586" s="1">
        <v>21486</v>
      </c>
      <c r="E1586" s="1">
        <v>247661</v>
      </c>
      <c r="F1586" s="2">
        <v>40275</v>
      </c>
    </row>
    <row r="1587" spans="1:6" x14ac:dyDescent="0.25">
      <c r="A1587">
        <v>2017</v>
      </c>
      <c r="B1587" t="s">
        <v>54</v>
      </c>
      <c r="C1587" t="s">
        <v>4</v>
      </c>
      <c r="D1587" s="1">
        <v>185826</v>
      </c>
      <c r="E1587" s="1">
        <v>3010983</v>
      </c>
      <c r="F1587" s="2">
        <v>51095</v>
      </c>
    </row>
    <row r="1588" spans="1:6" x14ac:dyDescent="0.25">
      <c r="A1588">
        <v>2017</v>
      </c>
      <c r="B1588" t="s">
        <v>54</v>
      </c>
      <c r="C1588" t="s">
        <v>5</v>
      </c>
      <c r="D1588" s="1">
        <v>35715</v>
      </c>
      <c r="E1588" s="1">
        <v>458174</v>
      </c>
      <c r="F1588" s="2">
        <v>48601</v>
      </c>
    </row>
    <row r="1589" spans="1:6" x14ac:dyDescent="0.25">
      <c r="A1589">
        <v>2017</v>
      </c>
      <c r="B1589" t="s">
        <v>54</v>
      </c>
      <c r="C1589" t="s">
        <v>6</v>
      </c>
      <c r="D1589" s="1">
        <v>25027</v>
      </c>
      <c r="E1589" s="1">
        <v>297198</v>
      </c>
      <c r="F1589" s="2">
        <v>50064</v>
      </c>
    </row>
    <row r="1590" spans="1:6" x14ac:dyDescent="0.25">
      <c r="A1590">
        <v>2017</v>
      </c>
      <c r="B1590" t="s">
        <v>54</v>
      </c>
      <c r="C1590" t="s">
        <v>7</v>
      </c>
      <c r="D1590" s="1">
        <v>6681</v>
      </c>
      <c r="E1590" s="1">
        <v>79724</v>
      </c>
      <c r="F1590" s="2">
        <v>39700</v>
      </c>
    </row>
    <row r="1591" spans="1:6" x14ac:dyDescent="0.25">
      <c r="A1591">
        <v>2017</v>
      </c>
      <c r="B1591" t="s">
        <v>54</v>
      </c>
      <c r="C1591" t="s">
        <v>8</v>
      </c>
      <c r="D1591" s="1">
        <v>139501</v>
      </c>
      <c r="E1591" s="1">
        <v>1739867</v>
      </c>
      <c r="F1591" s="2">
        <v>43229</v>
      </c>
    </row>
    <row r="1592" spans="1:6" x14ac:dyDescent="0.25">
      <c r="A1592">
        <v>2017</v>
      </c>
      <c r="B1592" t="s">
        <v>54</v>
      </c>
      <c r="C1592" t="s">
        <v>9</v>
      </c>
      <c r="D1592" s="1">
        <v>60382</v>
      </c>
      <c r="E1592" s="1">
        <v>930943</v>
      </c>
      <c r="F1592" s="2">
        <v>48763</v>
      </c>
    </row>
    <row r="1593" spans="1:6" x14ac:dyDescent="0.25">
      <c r="A1593">
        <v>2017</v>
      </c>
      <c r="B1593" t="s">
        <v>54</v>
      </c>
      <c r="C1593" t="s">
        <v>10</v>
      </c>
      <c r="D1593" s="1">
        <v>11706</v>
      </c>
      <c r="E1593" s="1">
        <v>136606</v>
      </c>
      <c r="F1593" s="2">
        <v>38856</v>
      </c>
    </row>
    <row r="1594" spans="1:6" x14ac:dyDescent="0.25">
      <c r="A1594">
        <v>2017</v>
      </c>
      <c r="B1594" t="s">
        <v>54</v>
      </c>
      <c r="C1594" t="s">
        <v>11</v>
      </c>
      <c r="D1594" s="1">
        <v>77273</v>
      </c>
      <c r="E1594" s="1">
        <v>1192805</v>
      </c>
      <c r="F1594" s="2">
        <v>50025</v>
      </c>
    </row>
    <row r="1595" spans="1:6" x14ac:dyDescent="0.25">
      <c r="A1595">
        <v>2017</v>
      </c>
      <c r="B1595" t="s">
        <v>54</v>
      </c>
      <c r="C1595" t="s">
        <v>12</v>
      </c>
      <c r="D1595" s="1">
        <v>40630</v>
      </c>
      <c r="E1595" s="1">
        <v>588381</v>
      </c>
      <c r="F1595" s="2">
        <v>40479</v>
      </c>
    </row>
    <row r="1596" spans="1:6" x14ac:dyDescent="0.25">
      <c r="A1596">
        <v>2017</v>
      </c>
      <c r="B1596" t="s">
        <v>54</v>
      </c>
      <c r="C1596" t="s">
        <v>13</v>
      </c>
      <c r="D1596" s="1">
        <v>23446</v>
      </c>
      <c r="E1596" s="1">
        <v>311763</v>
      </c>
      <c r="F1596" s="2">
        <v>39025</v>
      </c>
    </row>
    <row r="1597" spans="1:6" x14ac:dyDescent="0.25">
      <c r="A1597">
        <v>2017</v>
      </c>
      <c r="B1597" t="s">
        <v>54</v>
      </c>
      <c r="C1597" t="s">
        <v>14</v>
      </c>
      <c r="D1597" s="1">
        <v>20676</v>
      </c>
      <c r="E1597" s="1">
        <v>263529</v>
      </c>
      <c r="F1597" s="2">
        <v>40705</v>
      </c>
    </row>
    <row r="1598" spans="1:6" x14ac:dyDescent="0.25">
      <c r="A1598">
        <v>2017</v>
      </c>
      <c r="B1598" t="s">
        <v>54</v>
      </c>
      <c r="C1598" t="s">
        <v>15</v>
      </c>
      <c r="D1598" s="1">
        <v>27941</v>
      </c>
      <c r="E1598" s="1">
        <v>398217</v>
      </c>
      <c r="F1598" s="2">
        <v>41261</v>
      </c>
    </row>
    <row r="1599" spans="1:6" x14ac:dyDescent="0.25">
      <c r="A1599">
        <v>2017</v>
      </c>
      <c r="B1599" t="s">
        <v>54</v>
      </c>
      <c r="C1599" t="s">
        <v>16</v>
      </c>
      <c r="D1599" s="1">
        <v>30444</v>
      </c>
      <c r="E1599" s="1">
        <v>378830</v>
      </c>
      <c r="F1599" s="2">
        <v>40938</v>
      </c>
    </row>
    <row r="1600" spans="1:6" x14ac:dyDescent="0.25">
      <c r="A1600">
        <v>2017</v>
      </c>
      <c r="B1600" t="s">
        <v>54</v>
      </c>
      <c r="C1600" t="s">
        <v>17</v>
      </c>
      <c r="D1600" s="1">
        <v>11060</v>
      </c>
      <c r="E1600" s="1">
        <v>119329</v>
      </c>
      <c r="F1600" s="2">
        <v>36287</v>
      </c>
    </row>
    <row r="1601" spans="1:6" x14ac:dyDescent="0.25">
      <c r="A1601">
        <v>2017</v>
      </c>
      <c r="B1601" t="s">
        <v>54</v>
      </c>
      <c r="C1601" t="s">
        <v>18</v>
      </c>
      <c r="D1601" s="1">
        <v>33064</v>
      </c>
      <c r="E1601" s="1">
        <v>462131</v>
      </c>
      <c r="F1601" s="2">
        <v>45367</v>
      </c>
    </row>
    <row r="1602" spans="1:6" x14ac:dyDescent="0.25">
      <c r="A1602">
        <v>2017</v>
      </c>
      <c r="B1602" t="s">
        <v>54</v>
      </c>
      <c r="C1602" t="s">
        <v>19</v>
      </c>
      <c r="D1602" s="1">
        <v>42906</v>
      </c>
      <c r="E1602" s="1">
        <v>577319</v>
      </c>
      <c r="F1602" s="2">
        <v>51500</v>
      </c>
    </row>
    <row r="1603" spans="1:6" x14ac:dyDescent="0.25">
      <c r="A1603">
        <v>2017</v>
      </c>
      <c r="B1603" t="s">
        <v>54</v>
      </c>
      <c r="C1603" t="s">
        <v>20</v>
      </c>
      <c r="D1603" s="1">
        <v>52149</v>
      </c>
      <c r="E1603" s="1">
        <v>784393</v>
      </c>
      <c r="F1603" s="2">
        <v>45628</v>
      </c>
    </row>
    <row r="1604" spans="1:6" x14ac:dyDescent="0.25">
      <c r="A1604">
        <v>2017</v>
      </c>
      <c r="B1604" t="s">
        <v>54</v>
      </c>
      <c r="C1604" t="s">
        <v>21</v>
      </c>
      <c r="D1604" s="1">
        <v>36334</v>
      </c>
      <c r="E1604" s="1">
        <v>531926</v>
      </c>
      <c r="F1604" s="2">
        <v>48273</v>
      </c>
    </row>
    <row r="1605" spans="1:6" x14ac:dyDescent="0.25">
      <c r="A1605">
        <v>2017</v>
      </c>
      <c r="B1605" t="s">
        <v>54</v>
      </c>
      <c r="C1605" t="s">
        <v>22</v>
      </c>
      <c r="D1605" s="1">
        <v>19589</v>
      </c>
      <c r="E1605" s="1">
        <v>229775</v>
      </c>
      <c r="F1605" s="2">
        <v>35324</v>
      </c>
    </row>
    <row r="1606" spans="1:6" x14ac:dyDescent="0.25">
      <c r="A1606">
        <v>2017</v>
      </c>
      <c r="B1606" t="s">
        <v>54</v>
      </c>
      <c r="C1606" t="s">
        <v>23</v>
      </c>
      <c r="D1606" s="1">
        <v>40324</v>
      </c>
      <c r="E1606" s="1">
        <v>538185</v>
      </c>
      <c r="F1606" s="2">
        <v>41095</v>
      </c>
    </row>
    <row r="1607" spans="1:6" x14ac:dyDescent="0.25">
      <c r="A1607">
        <v>2017</v>
      </c>
      <c r="B1607" t="s">
        <v>54</v>
      </c>
      <c r="C1607" t="s">
        <v>24</v>
      </c>
      <c r="D1607" s="1">
        <v>9270</v>
      </c>
      <c r="E1607" s="1">
        <v>91194</v>
      </c>
      <c r="F1607" s="2">
        <v>38067</v>
      </c>
    </row>
    <row r="1608" spans="1:6" x14ac:dyDescent="0.25">
      <c r="A1608">
        <v>2017</v>
      </c>
      <c r="B1608" t="s">
        <v>54</v>
      </c>
      <c r="C1608" t="s">
        <v>25</v>
      </c>
      <c r="D1608" s="1">
        <v>15024</v>
      </c>
      <c r="E1608" s="1">
        <v>190930</v>
      </c>
      <c r="F1608" s="2">
        <v>38493</v>
      </c>
    </row>
    <row r="1609" spans="1:6" x14ac:dyDescent="0.25">
      <c r="A1609">
        <v>2017</v>
      </c>
      <c r="B1609" t="s">
        <v>54</v>
      </c>
      <c r="C1609" t="s">
        <v>26</v>
      </c>
      <c r="D1609" s="1">
        <v>15910</v>
      </c>
      <c r="E1609" s="1">
        <v>247973</v>
      </c>
      <c r="F1609" s="2">
        <v>42847</v>
      </c>
    </row>
    <row r="1610" spans="1:6" x14ac:dyDescent="0.25">
      <c r="A1610">
        <v>2017</v>
      </c>
      <c r="B1610" t="s">
        <v>54</v>
      </c>
      <c r="C1610" t="s">
        <v>27</v>
      </c>
      <c r="D1610" s="1">
        <v>12612</v>
      </c>
      <c r="E1610" s="1">
        <v>139876</v>
      </c>
      <c r="F1610" s="2">
        <v>46101</v>
      </c>
    </row>
    <row r="1611" spans="1:6" x14ac:dyDescent="0.25">
      <c r="A1611">
        <v>2017</v>
      </c>
      <c r="B1611" t="s">
        <v>54</v>
      </c>
      <c r="C1611" t="s">
        <v>28</v>
      </c>
      <c r="D1611" s="1">
        <v>53977</v>
      </c>
      <c r="E1611" s="1">
        <v>872180</v>
      </c>
      <c r="F1611" s="2">
        <v>52631</v>
      </c>
    </row>
    <row r="1612" spans="1:6" x14ac:dyDescent="0.25">
      <c r="A1612">
        <v>2017</v>
      </c>
      <c r="B1612" t="s">
        <v>54</v>
      </c>
      <c r="C1612" t="s">
        <v>29</v>
      </c>
      <c r="D1612" s="1">
        <v>10538</v>
      </c>
      <c r="E1612" s="1">
        <v>134696</v>
      </c>
      <c r="F1612" s="2">
        <v>36519</v>
      </c>
    </row>
    <row r="1613" spans="1:6" x14ac:dyDescent="0.25">
      <c r="A1613">
        <v>2017</v>
      </c>
      <c r="B1613" t="s">
        <v>54</v>
      </c>
      <c r="C1613" t="s">
        <v>30</v>
      </c>
      <c r="D1613" s="1">
        <v>126549</v>
      </c>
      <c r="E1613" s="1">
        <v>1562385</v>
      </c>
      <c r="F1613" s="2">
        <v>50389</v>
      </c>
    </row>
    <row r="1614" spans="1:6" x14ac:dyDescent="0.25">
      <c r="A1614">
        <v>2017</v>
      </c>
      <c r="B1614" t="s">
        <v>54</v>
      </c>
      <c r="C1614" t="s">
        <v>31</v>
      </c>
      <c r="D1614" s="1">
        <v>61042</v>
      </c>
      <c r="E1614" s="1">
        <v>824989</v>
      </c>
      <c r="F1614" s="2">
        <v>41845</v>
      </c>
    </row>
    <row r="1615" spans="1:6" x14ac:dyDescent="0.25">
      <c r="A1615">
        <v>2017</v>
      </c>
      <c r="B1615" t="s">
        <v>54</v>
      </c>
      <c r="C1615" t="s">
        <v>32</v>
      </c>
      <c r="D1615" s="1">
        <v>7819</v>
      </c>
      <c r="E1615" s="1">
        <v>92052</v>
      </c>
      <c r="F1615" s="2">
        <v>47910</v>
      </c>
    </row>
    <row r="1616" spans="1:6" x14ac:dyDescent="0.25">
      <c r="A1616">
        <v>2017</v>
      </c>
      <c r="B1616" t="s">
        <v>54</v>
      </c>
      <c r="C1616" t="s">
        <v>33</v>
      </c>
      <c r="D1616" s="1">
        <v>68763</v>
      </c>
      <c r="E1616" s="1">
        <v>1018161</v>
      </c>
      <c r="F1616" s="2">
        <v>42564</v>
      </c>
    </row>
    <row r="1617" spans="1:6" x14ac:dyDescent="0.25">
      <c r="A1617">
        <v>2017</v>
      </c>
      <c r="B1617" t="s">
        <v>54</v>
      </c>
      <c r="C1617" t="s">
        <v>34</v>
      </c>
      <c r="D1617" s="1">
        <v>23838</v>
      </c>
      <c r="E1617" s="1">
        <v>301165</v>
      </c>
      <c r="F1617" s="2">
        <v>41040</v>
      </c>
    </row>
    <row r="1618" spans="1:6" x14ac:dyDescent="0.25">
      <c r="A1618">
        <v>2017</v>
      </c>
      <c r="B1618" t="s">
        <v>54</v>
      </c>
      <c r="C1618" t="s">
        <v>35</v>
      </c>
      <c r="D1618" s="1">
        <v>26684</v>
      </c>
      <c r="E1618" s="1">
        <v>347515</v>
      </c>
      <c r="F1618" s="2">
        <v>42870</v>
      </c>
    </row>
    <row r="1619" spans="1:6" x14ac:dyDescent="0.25">
      <c r="A1619">
        <v>2017</v>
      </c>
      <c r="B1619" t="s">
        <v>54</v>
      </c>
      <c r="C1619" t="s">
        <v>36</v>
      </c>
      <c r="D1619" s="1">
        <v>75374</v>
      </c>
      <c r="E1619" s="1">
        <v>1115565</v>
      </c>
      <c r="F1619" s="2">
        <v>43972</v>
      </c>
    </row>
    <row r="1620" spans="1:6" x14ac:dyDescent="0.25">
      <c r="A1620">
        <v>2017</v>
      </c>
      <c r="B1620" t="s">
        <v>54</v>
      </c>
      <c r="C1620" t="s">
        <v>37</v>
      </c>
      <c r="D1620" s="1">
        <v>7674</v>
      </c>
      <c r="E1620" s="1">
        <v>76263</v>
      </c>
      <c r="F1620" s="2">
        <v>42503</v>
      </c>
    </row>
    <row r="1621" spans="1:6" x14ac:dyDescent="0.25">
      <c r="A1621">
        <v>2017</v>
      </c>
      <c r="B1621" t="s">
        <v>54</v>
      </c>
      <c r="C1621" t="s">
        <v>38</v>
      </c>
      <c r="D1621" s="1">
        <v>29784</v>
      </c>
      <c r="E1621" s="1">
        <v>395329</v>
      </c>
      <c r="F1621" s="2">
        <v>38973</v>
      </c>
    </row>
    <row r="1622" spans="1:6" x14ac:dyDescent="0.25">
      <c r="A1622">
        <v>2017</v>
      </c>
      <c r="B1622" t="s">
        <v>54</v>
      </c>
      <c r="C1622" t="s">
        <v>39</v>
      </c>
      <c r="D1622" s="1">
        <v>8036</v>
      </c>
      <c r="E1622" s="1">
        <v>86427</v>
      </c>
      <c r="F1622" s="2">
        <v>38278</v>
      </c>
    </row>
    <row r="1623" spans="1:6" x14ac:dyDescent="0.25">
      <c r="A1623">
        <v>2017</v>
      </c>
      <c r="B1623" t="s">
        <v>54</v>
      </c>
      <c r="C1623" t="s">
        <v>40</v>
      </c>
      <c r="D1623" s="1">
        <v>39250</v>
      </c>
      <c r="E1623" s="1">
        <v>618046</v>
      </c>
      <c r="F1623" s="2">
        <v>44773</v>
      </c>
    </row>
    <row r="1624" spans="1:6" x14ac:dyDescent="0.25">
      <c r="A1624">
        <v>2017</v>
      </c>
      <c r="B1624" t="s">
        <v>54</v>
      </c>
      <c r="C1624" t="s">
        <v>41</v>
      </c>
      <c r="D1624" s="1">
        <v>145842</v>
      </c>
      <c r="E1624" s="1">
        <v>2432880</v>
      </c>
      <c r="F1624" s="2">
        <v>50316</v>
      </c>
    </row>
    <row r="1625" spans="1:6" x14ac:dyDescent="0.25">
      <c r="A1625">
        <v>2017</v>
      </c>
      <c r="B1625" t="s">
        <v>54</v>
      </c>
      <c r="C1625" t="s">
        <v>42</v>
      </c>
      <c r="D1625" s="1">
        <v>19048</v>
      </c>
      <c r="E1625" s="1">
        <v>276552</v>
      </c>
      <c r="F1625" s="2">
        <v>42378</v>
      </c>
    </row>
    <row r="1626" spans="1:6" x14ac:dyDescent="0.25">
      <c r="A1626">
        <v>2017</v>
      </c>
      <c r="B1626" t="s">
        <v>54</v>
      </c>
      <c r="C1626" t="s">
        <v>43</v>
      </c>
      <c r="D1626" s="1">
        <v>5138</v>
      </c>
      <c r="E1626" s="1">
        <v>55012</v>
      </c>
      <c r="F1626" s="2">
        <v>38650</v>
      </c>
    </row>
    <row r="1627" spans="1:6" x14ac:dyDescent="0.25">
      <c r="A1627">
        <v>2017</v>
      </c>
      <c r="B1627" t="s">
        <v>54</v>
      </c>
      <c r="C1627" t="s">
        <v>44</v>
      </c>
      <c r="D1627" s="1">
        <v>42996</v>
      </c>
      <c r="E1627" s="1">
        <v>652711</v>
      </c>
      <c r="F1627" s="2">
        <v>42291</v>
      </c>
    </row>
    <row r="1628" spans="1:6" x14ac:dyDescent="0.25">
      <c r="A1628">
        <v>2017</v>
      </c>
      <c r="B1628" t="s">
        <v>54</v>
      </c>
      <c r="C1628" t="s">
        <v>45</v>
      </c>
      <c r="D1628" s="1">
        <v>39715</v>
      </c>
      <c r="E1628" s="1">
        <v>610599</v>
      </c>
      <c r="F1628" s="2">
        <v>58924</v>
      </c>
    </row>
    <row r="1629" spans="1:6" x14ac:dyDescent="0.25">
      <c r="A1629">
        <v>2017</v>
      </c>
      <c r="B1629" t="s">
        <v>54</v>
      </c>
      <c r="C1629" t="s">
        <v>46</v>
      </c>
      <c r="D1629" s="1">
        <v>10925</v>
      </c>
      <c r="E1629" s="1">
        <v>129300</v>
      </c>
      <c r="F1629" s="2">
        <v>37489</v>
      </c>
    </row>
    <row r="1630" spans="1:6" x14ac:dyDescent="0.25">
      <c r="A1630">
        <v>2017</v>
      </c>
      <c r="B1630" t="s">
        <v>54</v>
      </c>
      <c r="C1630" t="s">
        <v>47</v>
      </c>
      <c r="D1630" s="1">
        <v>35433</v>
      </c>
      <c r="E1630" s="1">
        <v>539603</v>
      </c>
      <c r="F1630" s="2">
        <v>39831</v>
      </c>
    </row>
    <row r="1631" spans="1:6" x14ac:dyDescent="0.25">
      <c r="A1631">
        <v>2017</v>
      </c>
      <c r="B1631" t="s">
        <v>54</v>
      </c>
      <c r="C1631" t="s">
        <v>48</v>
      </c>
      <c r="D1631" s="1">
        <v>4822</v>
      </c>
      <c r="E1631" s="1">
        <v>49799</v>
      </c>
      <c r="F1631" s="2">
        <v>40999</v>
      </c>
    </row>
    <row r="1632" spans="1:6" x14ac:dyDescent="0.25">
      <c r="A1632">
        <v>2017</v>
      </c>
      <c r="B1632" t="s">
        <v>53</v>
      </c>
      <c r="C1632" t="s">
        <v>1</v>
      </c>
      <c r="D1632" s="1">
        <v>1969</v>
      </c>
      <c r="E1632" s="1">
        <v>20807</v>
      </c>
      <c r="F1632" s="2">
        <v>58932</v>
      </c>
    </row>
    <row r="1633" spans="1:6" x14ac:dyDescent="0.25">
      <c r="A1633">
        <v>2017</v>
      </c>
      <c r="B1633" t="s">
        <v>53</v>
      </c>
      <c r="C1633" t="s">
        <v>2</v>
      </c>
      <c r="D1633" s="1">
        <v>2461</v>
      </c>
      <c r="E1633" s="1">
        <v>44962</v>
      </c>
      <c r="F1633" s="2">
        <v>71171</v>
      </c>
    </row>
    <row r="1634" spans="1:6" x14ac:dyDescent="0.25">
      <c r="A1634">
        <v>2017</v>
      </c>
      <c r="B1634" t="s">
        <v>53</v>
      </c>
      <c r="C1634" t="s">
        <v>3</v>
      </c>
      <c r="D1634" s="1">
        <v>1123</v>
      </c>
      <c r="E1634" s="1">
        <v>12766</v>
      </c>
      <c r="F1634" s="2">
        <v>56682</v>
      </c>
    </row>
    <row r="1635" spans="1:6" x14ac:dyDescent="0.25">
      <c r="A1635">
        <v>2017</v>
      </c>
      <c r="B1635" t="s">
        <v>53</v>
      </c>
      <c r="C1635" t="s">
        <v>4</v>
      </c>
      <c r="D1635" s="1">
        <v>22519</v>
      </c>
      <c r="E1635" s="1">
        <v>513029</v>
      </c>
      <c r="F1635" s="2">
        <v>172309</v>
      </c>
    </row>
    <row r="1636" spans="1:6" x14ac:dyDescent="0.25">
      <c r="A1636">
        <v>2017</v>
      </c>
      <c r="B1636" t="s">
        <v>53</v>
      </c>
      <c r="C1636" t="s">
        <v>5</v>
      </c>
      <c r="D1636" s="1">
        <v>3891</v>
      </c>
      <c r="E1636" s="1">
        <v>71641</v>
      </c>
      <c r="F1636" s="2">
        <v>100781</v>
      </c>
    </row>
    <row r="1637" spans="1:6" x14ac:dyDescent="0.25">
      <c r="A1637">
        <v>2017</v>
      </c>
      <c r="B1637" t="s">
        <v>53</v>
      </c>
      <c r="C1637" t="s">
        <v>6</v>
      </c>
      <c r="D1637" s="1">
        <v>2146</v>
      </c>
      <c r="E1637" s="1">
        <v>31542</v>
      </c>
      <c r="F1637" s="2">
        <v>103094</v>
      </c>
    </row>
    <row r="1638" spans="1:6" x14ac:dyDescent="0.25">
      <c r="A1638">
        <v>2017</v>
      </c>
      <c r="B1638" t="s">
        <v>53</v>
      </c>
      <c r="C1638" t="s">
        <v>7</v>
      </c>
      <c r="D1638">
        <v>409</v>
      </c>
      <c r="E1638" s="1">
        <v>4560</v>
      </c>
      <c r="F1638" s="2">
        <v>64686</v>
      </c>
    </row>
    <row r="1639" spans="1:6" x14ac:dyDescent="0.25">
      <c r="A1639">
        <v>2017</v>
      </c>
      <c r="B1639" t="s">
        <v>53</v>
      </c>
      <c r="C1639" t="s">
        <v>8</v>
      </c>
      <c r="D1639" s="1">
        <v>10983</v>
      </c>
      <c r="E1639" s="1">
        <v>138039</v>
      </c>
      <c r="F1639" s="2">
        <v>80305</v>
      </c>
    </row>
    <row r="1640" spans="1:6" x14ac:dyDescent="0.25">
      <c r="A1640">
        <v>2017</v>
      </c>
      <c r="B1640" t="s">
        <v>53</v>
      </c>
      <c r="C1640" t="s">
        <v>9</v>
      </c>
      <c r="D1640" s="1">
        <v>4911</v>
      </c>
      <c r="E1640" s="1">
        <v>116074</v>
      </c>
      <c r="F1640" s="2">
        <v>96306</v>
      </c>
    </row>
    <row r="1641" spans="1:6" x14ac:dyDescent="0.25">
      <c r="A1641">
        <v>2017</v>
      </c>
      <c r="B1641" t="s">
        <v>53</v>
      </c>
      <c r="C1641" t="s">
        <v>10</v>
      </c>
      <c r="D1641" s="1">
        <v>1175</v>
      </c>
      <c r="E1641" s="1">
        <v>8923</v>
      </c>
      <c r="F1641" s="2">
        <v>51032</v>
      </c>
    </row>
    <row r="1642" spans="1:6" x14ac:dyDescent="0.25">
      <c r="A1642">
        <v>2017</v>
      </c>
      <c r="B1642" t="s">
        <v>53</v>
      </c>
      <c r="C1642" t="s">
        <v>11</v>
      </c>
      <c r="D1642" s="1">
        <v>6534</v>
      </c>
      <c r="E1642" s="1">
        <v>96181</v>
      </c>
      <c r="F1642" s="2">
        <v>85328</v>
      </c>
    </row>
    <row r="1643" spans="1:6" x14ac:dyDescent="0.25">
      <c r="A1643">
        <v>2017</v>
      </c>
      <c r="B1643" t="s">
        <v>53</v>
      </c>
      <c r="C1643" t="s">
        <v>12</v>
      </c>
      <c r="D1643" s="1">
        <v>2019</v>
      </c>
      <c r="E1643" s="1">
        <v>31465</v>
      </c>
      <c r="F1643" s="2">
        <v>59391</v>
      </c>
    </row>
    <row r="1644" spans="1:6" x14ac:dyDescent="0.25">
      <c r="A1644">
        <v>2017</v>
      </c>
      <c r="B1644" t="s">
        <v>53</v>
      </c>
      <c r="C1644" t="s">
        <v>13</v>
      </c>
      <c r="D1644" s="1">
        <v>1698</v>
      </c>
      <c r="E1644" s="1">
        <v>21891</v>
      </c>
      <c r="F1644" s="2">
        <v>55957</v>
      </c>
    </row>
    <row r="1645" spans="1:6" x14ac:dyDescent="0.25">
      <c r="A1645">
        <v>2017</v>
      </c>
      <c r="B1645" t="s">
        <v>53</v>
      </c>
      <c r="C1645" t="s">
        <v>14</v>
      </c>
      <c r="D1645" s="1">
        <v>1260</v>
      </c>
      <c r="E1645" s="1">
        <v>19279</v>
      </c>
      <c r="F1645" s="2">
        <v>61084</v>
      </c>
    </row>
    <row r="1646" spans="1:6" x14ac:dyDescent="0.25">
      <c r="A1646">
        <v>2017</v>
      </c>
      <c r="B1646" t="s">
        <v>53</v>
      </c>
      <c r="C1646" t="s">
        <v>15</v>
      </c>
      <c r="D1646" s="1">
        <v>1697</v>
      </c>
      <c r="E1646" s="1">
        <v>22698</v>
      </c>
      <c r="F1646" s="2">
        <v>54857</v>
      </c>
    </row>
    <row r="1647" spans="1:6" x14ac:dyDescent="0.25">
      <c r="A1647">
        <v>2017</v>
      </c>
      <c r="B1647" t="s">
        <v>53</v>
      </c>
      <c r="C1647" t="s">
        <v>16</v>
      </c>
      <c r="D1647" s="1">
        <v>1650</v>
      </c>
      <c r="E1647" s="1">
        <v>22941</v>
      </c>
      <c r="F1647" s="2">
        <v>55038</v>
      </c>
    </row>
    <row r="1648" spans="1:6" x14ac:dyDescent="0.25">
      <c r="A1648">
        <v>2017</v>
      </c>
      <c r="B1648" t="s">
        <v>53</v>
      </c>
      <c r="C1648" t="s">
        <v>17</v>
      </c>
      <c r="D1648">
        <v>843</v>
      </c>
      <c r="E1648" s="1">
        <v>7340</v>
      </c>
      <c r="F1648" s="2">
        <v>52561</v>
      </c>
    </row>
    <row r="1649" spans="1:6" x14ac:dyDescent="0.25">
      <c r="A1649">
        <v>2017</v>
      </c>
      <c r="B1649" t="s">
        <v>53</v>
      </c>
      <c r="C1649" t="s">
        <v>18</v>
      </c>
      <c r="D1649" s="1">
        <v>2719</v>
      </c>
      <c r="E1649" s="1">
        <v>37583</v>
      </c>
      <c r="F1649" s="2">
        <v>88009</v>
      </c>
    </row>
    <row r="1650" spans="1:6" x14ac:dyDescent="0.25">
      <c r="A1650">
        <v>2017</v>
      </c>
      <c r="B1650" t="s">
        <v>53</v>
      </c>
      <c r="C1650" t="s">
        <v>19</v>
      </c>
      <c r="D1650" s="1">
        <v>5143</v>
      </c>
      <c r="E1650" s="1">
        <v>91861</v>
      </c>
      <c r="F1650" s="2">
        <v>114166</v>
      </c>
    </row>
    <row r="1651" spans="1:6" x14ac:dyDescent="0.25">
      <c r="A1651">
        <v>2017</v>
      </c>
      <c r="B1651" t="s">
        <v>53</v>
      </c>
      <c r="C1651" t="s">
        <v>20</v>
      </c>
      <c r="D1651" s="1">
        <v>5934</v>
      </c>
      <c r="E1651" s="1">
        <v>56524</v>
      </c>
      <c r="F1651" s="2">
        <v>70884</v>
      </c>
    </row>
    <row r="1652" spans="1:6" x14ac:dyDescent="0.25">
      <c r="A1652">
        <v>2017</v>
      </c>
      <c r="B1652" t="s">
        <v>53</v>
      </c>
      <c r="C1652" t="s">
        <v>21</v>
      </c>
      <c r="D1652" s="1">
        <v>3663</v>
      </c>
      <c r="E1652" s="1">
        <v>50310</v>
      </c>
      <c r="F1652" s="2">
        <v>75459</v>
      </c>
    </row>
    <row r="1653" spans="1:6" x14ac:dyDescent="0.25">
      <c r="A1653">
        <v>2017</v>
      </c>
      <c r="B1653" t="s">
        <v>53</v>
      </c>
      <c r="C1653" t="s">
        <v>22</v>
      </c>
      <c r="D1653">
        <v>962</v>
      </c>
      <c r="E1653" s="1">
        <v>11593</v>
      </c>
      <c r="F1653" s="2">
        <v>48002</v>
      </c>
    </row>
    <row r="1654" spans="1:6" x14ac:dyDescent="0.25">
      <c r="A1654">
        <v>2017</v>
      </c>
      <c r="B1654" t="s">
        <v>53</v>
      </c>
      <c r="C1654" t="s">
        <v>23</v>
      </c>
      <c r="D1654" s="1">
        <v>3051</v>
      </c>
      <c r="E1654" s="1">
        <v>48249</v>
      </c>
      <c r="F1654" s="2">
        <v>73665</v>
      </c>
    </row>
    <row r="1655" spans="1:6" x14ac:dyDescent="0.25">
      <c r="A1655">
        <v>2017</v>
      </c>
      <c r="B1655" t="s">
        <v>53</v>
      </c>
      <c r="C1655" t="s">
        <v>24</v>
      </c>
      <c r="D1655">
        <v>759</v>
      </c>
      <c r="E1655" s="1">
        <v>6394</v>
      </c>
      <c r="F1655" s="2">
        <v>51903</v>
      </c>
    </row>
    <row r="1656" spans="1:6" x14ac:dyDescent="0.25">
      <c r="A1656">
        <v>2017</v>
      </c>
      <c r="B1656" t="s">
        <v>53</v>
      </c>
      <c r="C1656" t="s">
        <v>25</v>
      </c>
      <c r="D1656">
        <v>964</v>
      </c>
      <c r="E1656" s="1">
        <v>18204</v>
      </c>
      <c r="F1656" s="2">
        <v>61365</v>
      </c>
    </row>
    <row r="1657" spans="1:6" x14ac:dyDescent="0.25">
      <c r="A1657">
        <v>2017</v>
      </c>
      <c r="B1657" t="s">
        <v>53</v>
      </c>
      <c r="C1657" t="s">
        <v>26</v>
      </c>
      <c r="D1657" s="1">
        <v>1440</v>
      </c>
      <c r="E1657" s="1">
        <v>14735</v>
      </c>
      <c r="F1657" s="2">
        <v>65866</v>
      </c>
    </row>
    <row r="1658" spans="1:6" x14ac:dyDescent="0.25">
      <c r="A1658">
        <v>2017</v>
      </c>
      <c r="B1658" t="s">
        <v>53</v>
      </c>
      <c r="C1658" t="s">
        <v>27</v>
      </c>
      <c r="D1658">
        <v>843</v>
      </c>
      <c r="E1658" s="1">
        <v>12554</v>
      </c>
      <c r="F1658" s="2">
        <v>88119</v>
      </c>
    </row>
    <row r="1659" spans="1:6" x14ac:dyDescent="0.25">
      <c r="A1659">
        <v>2017</v>
      </c>
      <c r="B1659" t="s">
        <v>53</v>
      </c>
      <c r="C1659" t="s">
        <v>28</v>
      </c>
      <c r="D1659" s="1">
        <v>3595</v>
      </c>
      <c r="E1659" s="1">
        <v>70379</v>
      </c>
      <c r="F1659" s="2">
        <v>108638</v>
      </c>
    </row>
    <row r="1660" spans="1:6" x14ac:dyDescent="0.25">
      <c r="A1660">
        <v>2017</v>
      </c>
      <c r="B1660" t="s">
        <v>53</v>
      </c>
      <c r="C1660" t="s">
        <v>29</v>
      </c>
      <c r="D1660">
        <v>929</v>
      </c>
      <c r="E1660" s="1">
        <v>12398</v>
      </c>
      <c r="F1660" s="2">
        <v>51009</v>
      </c>
    </row>
    <row r="1661" spans="1:6" x14ac:dyDescent="0.25">
      <c r="A1661">
        <v>2017</v>
      </c>
      <c r="B1661" t="s">
        <v>53</v>
      </c>
      <c r="C1661" t="s">
        <v>30</v>
      </c>
      <c r="D1661" s="1">
        <v>12397</v>
      </c>
      <c r="E1661" s="1">
        <v>269233</v>
      </c>
      <c r="F1661" s="2">
        <v>119508</v>
      </c>
    </row>
    <row r="1662" spans="1:6" x14ac:dyDescent="0.25">
      <c r="A1662">
        <v>2017</v>
      </c>
      <c r="B1662" t="s">
        <v>53</v>
      </c>
      <c r="C1662" t="s">
        <v>31</v>
      </c>
      <c r="D1662" s="1">
        <v>5042</v>
      </c>
      <c r="E1662" s="1">
        <v>78826</v>
      </c>
      <c r="F1662" s="2">
        <v>80496</v>
      </c>
    </row>
    <row r="1663" spans="1:6" x14ac:dyDescent="0.25">
      <c r="A1663">
        <v>2017</v>
      </c>
      <c r="B1663" t="s">
        <v>53</v>
      </c>
      <c r="C1663" t="s">
        <v>32</v>
      </c>
      <c r="D1663">
        <v>396</v>
      </c>
      <c r="E1663" s="1">
        <v>6502</v>
      </c>
      <c r="F1663" s="2">
        <v>65114</v>
      </c>
    </row>
    <row r="1664" spans="1:6" x14ac:dyDescent="0.25">
      <c r="A1664">
        <v>2017</v>
      </c>
      <c r="B1664" t="s">
        <v>53</v>
      </c>
      <c r="C1664" t="s">
        <v>33</v>
      </c>
      <c r="D1664" s="1">
        <v>4456</v>
      </c>
      <c r="E1664" s="1">
        <v>71562</v>
      </c>
      <c r="F1664" s="2">
        <v>67912</v>
      </c>
    </row>
    <row r="1665" spans="1:6" x14ac:dyDescent="0.25">
      <c r="A1665">
        <v>2017</v>
      </c>
      <c r="B1665" t="s">
        <v>53</v>
      </c>
      <c r="C1665" t="s">
        <v>34</v>
      </c>
      <c r="D1665" s="1">
        <v>1491</v>
      </c>
      <c r="E1665" s="1">
        <v>20417</v>
      </c>
      <c r="F1665" s="2">
        <v>57922</v>
      </c>
    </row>
    <row r="1666" spans="1:6" x14ac:dyDescent="0.25">
      <c r="A1666">
        <v>2017</v>
      </c>
      <c r="B1666" t="s">
        <v>53</v>
      </c>
      <c r="C1666" t="s">
        <v>35</v>
      </c>
      <c r="D1666" s="1">
        <v>3521</v>
      </c>
      <c r="E1666" s="1">
        <v>34177</v>
      </c>
      <c r="F1666" s="2">
        <v>80210</v>
      </c>
    </row>
    <row r="1667" spans="1:6" x14ac:dyDescent="0.25">
      <c r="A1667">
        <v>2017</v>
      </c>
      <c r="B1667" t="s">
        <v>53</v>
      </c>
      <c r="C1667" t="s">
        <v>36</v>
      </c>
      <c r="D1667" s="1">
        <v>4664</v>
      </c>
      <c r="E1667" s="1">
        <v>83352</v>
      </c>
      <c r="F1667" s="2">
        <v>78987</v>
      </c>
    </row>
    <row r="1668" spans="1:6" x14ac:dyDescent="0.25">
      <c r="A1668">
        <v>2017</v>
      </c>
      <c r="B1668" t="s">
        <v>53</v>
      </c>
      <c r="C1668" t="s">
        <v>37</v>
      </c>
      <c r="D1668">
        <v>745</v>
      </c>
      <c r="E1668" s="1">
        <v>6125</v>
      </c>
      <c r="F1668" s="2">
        <v>70660</v>
      </c>
    </row>
    <row r="1669" spans="1:6" x14ac:dyDescent="0.25">
      <c r="A1669">
        <v>2017</v>
      </c>
      <c r="B1669" t="s">
        <v>53</v>
      </c>
      <c r="C1669" t="s">
        <v>38</v>
      </c>
      <c r="D1669" s="1">
        <v>2430</v>
      </c>
      <c r="E1669" s="1">
        <v>27428</v>
      </c>
      <c r="F1669" s="2">
        <v>61428</v>
      </c>
    </row>
    <row r="1670" spans="1:6" x14ac:dyDescent="0.25">
      <c r="A1670">
        <v>2017</v>
      </c>
      <c r="B1670" t="s">
        <v>53</v>
      </c>
      <c r="C1670" t="s">
        <v>39</v>
      </c>
      <c r="D1670">
        <v>561</v>
      </c>
      <c r="E1670" s="1">
        <v>5720</v>
      </c>
      <c r="F1670" s="2">
        <v>47231</v>
      </c>
    </row>
    <row r="1671" spans="1:6" x14ac:dyDescent="0.25">
      <c r="A1671">
        <v>2017</v>
      </c>
      <c r="B1671" t="s">
        <v>53</v>
      </c>
      <c r="C1671" t="s">
        <v>40</v>
      </c>
      <c r="D1671" s="1">
        <v>3260</v>
      </c>
      <c r="E1671" s="1">
        <v>45482</v>
      </c>
      <c r="F1671" s="2">
        <v>68381</v>
      </c>
    </row>
    <row r="1672" spans="1:6" x14ac:dyDescent="0.25">
      <c r="A1672">
        <v>2017</v>
      </c>
      <c r="B1672" t="s">
        <v>53</v>
      </c>
      <c r="C1672" t="s">
        <v>41</v>
      </c>
      <c r="D1672" s="1">
        <v>9521</v>
      </c>
      <c r="E1672" s="1">
        <v>201873</v>
      </c>
      <c r="F1672" s="2">
        <v>84394</v>
      </c>
    </row>
    <row r="1673" spans="1:6" x14ac:dyDescent="0.25">
      <c r="A1673">
        <v>2017</v>
      </c>
      <c r="B1673" t="s">
        <v>53</v>
      </c>
      <c r="C1673" t="s">
        <v>42</v>
      </c>
      <c r="D1673" s="1">
        <v>2347</v>
      </c>
      <c r="E1673" s="1">
        <v>37185</v>
      </c>
      <c r="F1673" s="2">
        <v>71167</v>
      </c>
    </row>
    <row r="1674" spans="1:6" x14ac:dyDescent="0.25">
      <c r="A1674">
        <v>2017</v>
      </c>
      <c r="B1674" t="s">
        <v>53</v>
      </c>
      <c r="C1674" t="s">
        <v>43</v>
      </c>
      <c r="D1674">
        <v>503</v>
      </c>
      <c r="E1674" s="1">
        <v>4478</v>
      </c>
      <c r="F1674" s="2">
        <v>58372</v>
      </c>
    </row>
    <row r="1675" spans="1:6" x14ac:dyDescent="0.25">
      <c r="A1675">
        <v>2017</v>
      </c>
      <c r="B1675" t="s">
        <v>53</v>
      </c>
      <c r="C1675" t="s">
        <v>44</v>
      </c>
      <c r="D1675" s="1">
        <v>4222</v>
      </c>
      <c r="E1675" s="1">
        <v>67623</v>
      </c>
      <c r="F1675" s="2">
        <v>98219</v>
      </c>
    </row>
    <row r="1676" spans="1:6" x14ac:dyDescent="0.25">
      <c r="A1676">
        <v>2017</v>
      </c>
      <c r="B1676" t="s">
        <v>53</v>
      </c>
      <c r="C1676" t="s">
        <v>45</v>
      </c>
      <c r="D1676" s="1">
        <v>4271</v>
      </c>
      <c r="E1676" s="1">
        <v>125798</v>
      </c>
      <c r="F1676" s="2">
        <v>172513</v>
      </c>
    </row>
    <row r="1677" spans="1:6" x14ac:dyDescent="0.25">
      <c r="A1677">
        <v>2017</v>
      </c>
      <c r="B1677" t="s">
        <v>53</v>
      </c>
      <c r="C1677" t="s">
        <v>46</v>
      </c>
      <c r="D1677">
        <v>764</v>
      </c>
      <c r="E1677" s="1">
        <v>8615</v>
      </c>
      <c r="F1677" s="2">
        <v>50474</v>
      </c>
    </row>
    <row r="1678" spans="1:6" x14ac:dyDescent="0.25">
      <c r="A1678">
        <v>2017</v>
      </c>
      <c r="B1678" t="s">
        <v>53</v>
      </c>
      <c r="C1678" t="s">
        <v>47</v>
      </c>
      <c r="D1678" s="1">
        <v>2126</v>
      </c>
      <c r="E1678" s="1">
        <v>47658</v>
      </c>
      <c r="F1678" s="2">
        <v>71912</v>
      </c>
    </row>
    <row r="1679" spans="1:6" x14ac:dyDescent="0.25">
      <c r="A1679">
        <v>2017</v>
      </c>
      <c r="B1679" t="s">
        <v>53</v>
      </c>
      <c r="C1679" t="s">
        <v>48</v>
      </c>
      <c r="D1679">
        <v>389</v>
      </c>
      <c r="E1679" s="1">
        <v>3680</v>
      </c>
      <c r="F1679" s="2">
        <v>46375</v>
      </c>
    </row>
    <row r="1680" spans="1:6" x14ac:dyDescent="0.25">
      <c r="A1680">
        <v>2017</v>
      </c>
      <c r="B1680" t="s">
        <v>56</v>
      </c>
      <c r="C1680" t="s">
        <v>1</v>
      </c>
      <c r="D1680" s="1">
        <v>13089</v>
      </c>
      <c r="E1680" s="1">
        <v>94756</v>
      </c>
      <c r="F1680" s="2">
        <v>66324</v>
      </c>
    </row>
    <row r="1681" spans="1:6" x14ac:dyDescent="0.25">
      <c r="A1681">
        <v>2017</v>
      </c>
      <c r="B1681" t="s">
        <v>56</v>
      </c>
      <c r="C1681" t="s">
        <v>2</v>
      </c>
      <c r="D1681" s="1">
        <v>15754</v>
      </c>
      <c r="E1681" s="1">
        <v>206540</v>
      </c>
      <c r="F1681" s="2">
        <v>68059</v>
      </c>
    </row>
    <row r="1682" spans="1:6" x14ac:dyDescent="0.25">
      <c r="A1682">
        <v>2017</v>
      </c>
      <c r="B1682" t="s">
        <v>56</v>
      </c>
      <c r="C1682" t="s">
        <v>3</v>
      </c>
      <c r="D1682" s="1">
        <v>8251</v>
      </c>
      <c r="E1682" s="1">
        <v>49596</v>
      </c>
      <c r="F1682" s="2">
        <v>55939</v>
      </c>
    </row>
    <row r="1683" spans="1:6" x14ac:dyDescent="0.25">
      <c r="A1683">
        <v>2017</v>
      </c>
      <c r="B1683" t="s">
        <v>56</v>
      </c>
      <c r="C1683" t="s">
        <v>4</v>
      </c>
      <c r="D1683" s="1">
        <v>98024</v>
      </c>
      <c r="E1683" s="1">
        <v>827494</v>
      </c>
      <c r="F1683" s="2">
        <v>104466</v>
      </c>
    </row>
    <row r="1684" spans="1:6" x14ac:dyDescent="0.25">
      <c r="A1684">
        <v>2017</v>
      </c>
      <c r="B1684" t="s">
        <v>56</v>
      </c>
      <c r="C1684" t="s">
        <v>5</v>
      </c>
      <c r="D1684" s="1">
        <v>22552</v>
      </c>
      <c r="E1684" s="1">
        <v>161870</v>
      </c>
      <c r="F1684" s="2">
        <v>81536</v>
      </c>
    </row>
    <row r="1685" spans="1:6" x14ac:dyDescent="0.25">
      <c r="A1685">
        <v>2017</v>
      </c>
      <c r="B1685" t="s">
        <v>56</v>
      </c>
      <c r="C1685" t="s">
        <v>6</v>
      </c>
      <c r="D1685" s="1">
        <v>10779</v>
      </c>
      <c r="E1685" s="1">
        <v>126051</v>
      </c>
      <c r="F1685" s="2">
        <v>152598</v>
      </c>
    </row>
    <row r="1686" spans="1:6" x14ac:dyDescent="0.25">
      <c r="A1686">
        <v>2017</v>
      </c>
      <c r="B1686" t="s">
        <v>56</v>
      </c>
      <c r="C1686" t="s">
        <v>7</v>
      </c>
      <c r="D1686" s="1">
        <v>2800</v>
      </c>
      <c r="E1686" s="1">
        <v>47894</v>
      </c>
      <c r="F1686" s="2">
        <v>92267</v>
      </c>
    </row>
    <row r="1687" spans="1:6" x14ac:dyDescent="0.25">
      <c r="A1687">
        <v>2017</v>
      </c>
      <c r="B1687" t="s">
        <v>56</v>
      </c>
      <c r="C1687" t="s">
        <v>8</v>
      </c>
      <c r="D1687" s="1">
        <v>71616</v>
      </c>
      <c r="E1687" s="1">
        <v>556510</v>
      </c>
      <c r="F1687" s="2">
        <v>72708</v>
      </c>
    </row>
    <row r="1688" spans="1:6" x14ac:dyDescent="0.25">
      <c r="A1688">
        <v>2017</v>
      </c>
      <c r="B1688" t="s">
        <v>56</v>
      </c>
      <c r="C1688" t="s">
        <v>9</v>
      </c>
      <c r="D1688" s="1">
        <v>25978</v>
      </c>
      <c r="E1688" s="1">
        <v>233995</v>
      </c>
      <c r="F1688" s="2">
        <v>81197</v>
      </c>
    </row>
    <row r="1689" spans="1:6" x14ac:dyDescent="0.25">
      <c r="A1689">
        <v>2017</v>
      </c>
      <c r="B1689" t="s">
        <v>56</v>
      </c>
      <c r="C1689" t="s">
        <v>10</v>
      </c>
      <c r="D1689" s="1">
        <v>5522</v>
      </c>
      <c r="E1689" s="1">
        <v>31064</v>
      </c>
      <c r="F1689" s="2">
        <v>53820</v>
      </c>
    </row>
    <row r="1690" spans="1:6" x14ac:dyDescent="0.25">
      <c r="A1690">
        <v>2017</v>
      </c>
      <c r="B1690" t="s">
        <v>56</v>
      </c>
      <c r="C1690" t="s">
        <v>11</v>
      </c>
      <c r="D1690" s="1">
        <v>32114</v>
      </c>
      <c r="E1690" s="1">
        <v>370517</v>
      </c>
      <c r="F1690" s="2">
        <v>104689</v>
      </c>
    </row>
    <row r="1691" spans="1:6" x14ac:dyDescent="0.25">
      <c r="A1691">
        <v>2017</v>
      </c>
      <c r="B1691" t="s">
        <v>56</v>
      </c>
      <c r="C1691" t="s">
        <v>12</v>
      </c>
      <c r="D1691" s="1">
        <v>16124</v>
      </c>
      <c r="E1691" s="1">
        <v>131758</v>
      </c>
      <c r="F1691" s="2">
        <v>62518</v>
      </c>
    </row>
    <row r="1692" spans="1:6" x14ac:dyDescent="0.25">
      <c r="A1692">
        <v>2017</v>
      </c>
      <c r="B1692" t="s">
        <v>56</v>
      </c>
      <c r="C1692" t="s">
        <v>13</v>
      </c>
      <c r="D1692" s="1">
        <v>9983</v>
      </c>
      <c r="E1692" s="1">
        <v>108983</v>
      </c>
      <c r="F1692" s="2">
        <v>71597</v>
      </c>
    </row>
    <row r="1693" spans="1:6" x14ac:dyDescent="0.25">
      <c r="A1693">
        <v>2017</v>
      </c>
      <c r="B1693" t="s">
        <v>56</v>
      </c>
      <c r="C1693" t="s">
        <v>14</v>
      </c>
      <c r="D1693" s="1">
        <v>8858</v>
      </c>
      <c r="E1693" s="1">
        <v>74321</v>
      </c>
      <c r="F1693" s="2">
        <v>65845</v>
      </c>
    </row>
    <row r="1694" spans="1:6" x14ac:dyDescent="0.25">
      <c r="A1694">
        <v>2017</v>
      </c>
      <c r="B1694" t="s">
        <v>56</v>
      </c>
      <c r="C1694" t="s">
        <v>15</v>
      </c>
      <c r="D1694" s="1">
        <v>10845</v>
      </c>
      <c r="E1694" s="1">
        <v>93126</v>
      </c>
      <c r="F1694" s="2">
        <v>64967</v>
      </c>
    </row>
    <row r="1695" spans="1:6" x14ac:dyDescent="0.25">
      <c r="A1695">
        <v>2017</v>
      </c>
      <c r="B1695" t="s">
        <v>56</v>
      </c>
      <c r="C1695" t="s">
        <v>16</v>
      </c>
      <c r="D1695" s="1">
        <v>13618</v>
      </c>
      <c r="E1695" s="1">
        <v>85771</v>
      </c>
      <c r="F1695" s="2">
        <v>59758</v>
      </c>
    </row>
    <row r="1696" spans="1:6" x14ac:dyDescent="0.25">
      <c r="A1696">
        <v>2017</v>
      </c>
      <c r="B1696" t="s">
        <v>56</v>
      </c>
      <c r="C1696" t="s">
        <v>17</v>
      </c>
      <c r="D1696" s="1">
        <v>3827</v>
      </c>
      <c r="E1696" s="1">
        <v>29417</v>
      </c>
      <c r="F1696" s="2">
        <v>65934</v>
      </c>
    </row>
    <row r="1697" spans="1:6" x14ac:dyDescent="0.25">
      <c r="A1697">
        <v>2017</v>
      </c>
      <c r="B1697" t="s">
        <v>56</v>
      </c>
      <c r="C1697" t="s">
        <v>18</v>
      </c>
      <c r="D1697" s="1">
        <v>15099</v>
      </c>
      <c r="E1697" s="1">
        <v>140287</v>
      </c>
      <c r="F1697" s="2">
        <v>90791</v>
      </c>
    </row>
    <row r="1698" spans="1:6" x14ac:dyDescent="0.25">
      <c r="A1698">
        <v>2017</v>
      </c>
      <c r="B1698" t="s">
        <v>56</v>
      </c>
      <c r="C1698" t="s">
        <v>19</v>
      </c>
      <c r="D1698" s="1">
        <v>17270</v>
      </c>
      <c r="E1698" s="1">
        <v>216567</v>
      </c>
      <c r="F1698" s="2">
        <v>136040</v>
      </c>
    </row>
    <row r="1699" spans="1:6" x14ac:dyDescent="0.25">
      <c r="A1699">
        <v>2017</v>
      </c>
      <c r="B1699" t="s">
        <v>56</v>
      </c>
      <c r="C1699" t="s">
        <v>20</v>
      </c>
      <c r="D1699" s="1">
        <v>18942</v>
      </c>
      <c r="E1699" s="1">
        <v>202358</v>
      </c>
      <c r="F1699" s="2">
        <v>69275</v>
      </c>
    </row>
    <row r="1700" spans="1:6" x14ac:dyDescent="0.25">
      <c r="A1700">
        <v>2017</v>
      </c>
      <c r="B1700" t="s">
        <v>56</v>
      </c>
      <c r="C1700" t="s">
        <v>21</v>
      </c>
      <c r="D1700" s="1">
        <v>15467</v>
      </c>
      <c r="E1700" s="1">
        <v>175945</v>
      </c>
      <c r="F1700" s="2">
        <v>91036</v>
      </c>
    </row>
    <row r="1701" spans="1:6" x14ac:dyDescent="0.25">
      <c r="A1701">
        <v>2017</v>
      </c>
      <c r="B1701" t="s">
        <v>56</v>
      </c>
      <c r="C1701" t="s">
        <v>22</v>
      </c>
      <c r="D1701" s="1">
        <v>7854</v>
      </c>
      <c r="E1701" s="1">
        <v>42981</v>
      </c>
      <c r="F1701" s="2">
        <v>51222</v>
      </c>
    </row>
    <row r="1702" spans="1:6" x14ac:dyDescent="0.25">
      <c r="A1702">
        <v>2017</v>
      </c>
      <c r="B1702" t="s">
        <v>56</v>
      </c>
      <c r="C1702" t="s">
        <v>23</v>
      </c>
      <c r="D1702" s="1">
        <v>17661</v>
      </c>
      <c r="E1702" s="1">
        <v>163353</v>
      </c>
      <c r="F1702" s="2">
        <v>68974</v>
      </c>
    </row>
    <row r="1703" spans="1:6" x14ac:dyDescent="0.25">
      <c r="A1703">
        <v>2017</v>
      </c>
      <c r="B1703" t="s">
        <v>56</v>
      </c>
      <c r="C1703" t="s">
        <v>24</v>
      </c>
      <c r="D1703" s="1">
        <v>4178</v>
      </c>
      <c r="E1703" s="1">
        <v>20935</v>
      </c>
      <c r="F1703" s="2">
        <v>56708</v>
      </c>
    </row>
    <row r="1704" spans="1:6" x14ac:dyDescent="0.25">
      <c r="A1704">
        <v>2017</v>
      </c>
      <c r="B1704" t="s">
        <v>56</v>
      </c>
      <c r="C1704" t="s">
        <v>25</v>
      </c>
      <c r="D1704" s="1">
        <v>6481</v>
      </c>
      <c r="E1704" s="1">
        <v>66237</v>
      </c>
      <c r="F1704" s="2">
        <v>63484</v>
      </c>
    </row>
    <row r="1705" spans="1:6" x14ac:dyDescent="0.25">
      <c r="A1705">
        <v>2017</v>
      </c>
      <c r="B1705" t="s">
        <v>56</v>
      </c>
      <c r="C1705" t="s">
        <v>26</v>
      </c>
      <c r="D1705" s="1">
        <v>8856</v>
      </c>
      <c r="E1705" s="1">
        <v>61375</v>
      </c>
      <c r="F1705" s="2">
        <v>63979</v>
      </c>
    </row>
    <row r="1706" spans="1:6" x14ac:dyDescent="0.25">
      <c r="A1706">
        <v>2017</v>
      </c>
      <c r="B1706" t="s">
        <v>56</v>
      </c>
      <c r="C1706" t="s">
        <v>27</v>
      </c>
      <c r="D1706" s="1">
        <v>3835</v>
      </c>
      <c r="E1706" s="1">
        <v>33894</v>
      </c>
      <c r="F1706" s="2">
        <v>91139</v>
      </c>
    </row>
    <row r="1707" spans="1:6" x14ac:dyDescent="0.25">
      <c r="A1707">
        <v>2017</v>
      </c>
      <c r="B1707" t="s">
        <v>56</v>
      </c>
      <c r="C1707" t="s">
        <v>28</v>
      </c>
      <c r="D1707" s="1">
        <v>19625</v>
      </c>
      <c r="E1707" s="1">
        <v>241026</v>
      </c>
      <c r="F1707" s="2">
        <v>111862</v>
      </c>
    </row>
    <row r="1708" spans="1:6" x14ac:dyDescent="0.25">
      <c r="A1708">
        <v>2017</v>
      </c>
      <c r="B1708" t="s">
        <v>56</v>
      </c>
      <c r="C1708" t="s">
        <v>29</v>
      </c>
      <c r="D1708" s="1">
        <v>5092</v>
      </c>
      <c r="E1708" s="1">
        <v>32604</v>
      </c>
      <c r="F1708" s="2">
        <v>53932</v>
      </c>
    </row>
    <row r="1709" spans="1:6" x14ac:dyDescent="0.25">
      <c r="A1709">
        <v>2017</v>
      </c>
      <c r="B1709" t="s">
        <v>56</v>
      </c>
      <c r="C1709" t="s">
        <v>30</v>
      </c>
      <c r="D1709" s="1">
        <v>65326</v>
      </c>
      <c r="E1709" s="1">
        <v>708995</v>
      </c>
      <c r="F1709" s="2">
        <v>189559</v>
      </c>
    </row>
    <row r="1710" spans="1:6" x14ac:dyDescent="0.25">
      <c r="A1710">
        <v>2017</v>
      </c>
      <c r="B1710" t="s">
        <v>56</v>
      </c>
      <c r="C1710" t="s">
        <v>31</v>
      </c>
      <c r="D1710" s="1">
        <v>27332</v>
      </c>
      <c r="E1710" s="1">
        <v>226679</v>
      </c>
      <c r="F1710" s="2">
        <v>82975</v>
      </c>
    </row>
    <row r="1711" spans="1:6" x14ac:dyDescent="0.25">
      <c r="A1711">
        <v>2017</v>
      </c>
      <c r="B1711" t="s">
        <v>56</v>
      </c>
      <c r="C1711" t="s">
        <v>32</v>
      </c>
      <c r="D1711" s="1">
        <v>2979</v>
      </c>
      <c r="E1711" s="1">
        <v>23135</v>
      </c>
      <c r="F1711" s="2">
        <v>60044</v>
      </c>
    </row>
    <row r="1712" spans="1:6" x14ac:dyDescent="0.25">
      <c r="A1712">
        <v>2017</v>
      </c>
      <c r="B1712" t="s">
        <v>56</v>
      </c>
      <c r="C1712" t="s">
        <v>33</v>
      </c>
      <c r="D1712" s="1">
        <v>28537</v>
      </c>
      <c r="E1712" s="1">
        <v>288615</v>
      </c>
      <c r="F1712" s="2">
        <v>69967</v>
      </c>
    </row>
    <row r="1713" spans="1:6" x14ac:dyDescent="0.25">
      <c r="A1713">
        <v>2017</v>
      </c>
      <c r="B1713" t="s">
        <v>56</v>
      </c>
      <c r="C1713" t="s">
        <v>34</v>
      </c>
      <c r="D1713" s="1">
        <v>11379</v>
      </c>
      <c r="E1713" s="1">
        <v>76757</v>
      </c>
      <c r="F1713" s="2">
        <v>56323</v>
      </c>
    </row>
    <row r="1714" spans="1:6" x14ac:dyDescent="0.25">
      <c r="A1714">
        <v>2017</v>
      </c>
      <c r="B1714" t="s">
        <v>56</v>
      </c>
      <c r="C1714" t="s">
        <v>35</v>
      </c>
      <c r="D1714" s="1">
        <v>12686</v>
      </c>
      <c r="E1714" s="1">
        <v>83715</v>
      </c>
      <c r="F1714" s="2">
        <v>67638</v>
      </c>
    </row>
    <row r="1715" spans="1:6" x14ac:dyDescent="0.25">
      <c r="A1715">
        <v>2017</v>
      </c>
      <c r="B1715" t="s">
        <v>56</v>
      </c>
      <c r="C1715" t="s">
        <v>36</v>
      </c>
      <c r="D1715" s="1">
        <v>28479</v>
      </c>
      <c r="E1715" s="1">
        <v>321121</v>
      </c>
      <c r="F1715" s="2">
        <v>85405</v>
      </c>
    </row>
    <row r="1716" spans="1:6" x14ac:dyDescent="0.25">
      <c r="A1716">
        <v>2017</v>
      </c>
      <c r="B1716" t="s">
        <v>56</v>
      </c>
      <c r="C1716" t="s">
        <v>37</v>
      </c>
      <c r="D1716" s="1">
        <v>2802</v>
      </c>
      <c r="E1716" s="1">
        <v>32758</v>
      </c>
      <c r="F1716" s="2">
        <v>89570</v>
      </c>
    </row>
    <row r="1717" spans="1:6" x14ac:dyDescent="0.25">
      <c r="A1717">
        <v>2017</v>
      </c>
      <c r="B1717" t="s">
        <v>56</v>
      </c>
      <c r="C1717" t="s">
        <v>38</v>
      </c>
      <c r="D1717" s="1">
        <v>12653</v>
      </c>
      <c r="E1717" s="1">
        <v>98790</v>
      </c>
      <c r="F1717" s="2">
        <v>59859</v>
      </c>
    </row>
    <row r="1718" spans="1:6" x14ac:dyDescent="0.25">
      <c r="A1718">
        <v>2017</v>
      </c>
      <c r="B1718" t="s">
        <v>56</v>
      </c>
      <c r="C1718" t="s">
        <v>39</v>
      </c>
      <c r="D1718" s="1">
        <v>3221</v>
      </c>
      <c r="E1718" s="1">
        <v>28761</v>
      </c>
      <c r="F1718" s="2">
        <v>57506</v>
      </c>
    </row>
    <row r="1719" spans="1:6" x14ac:dyDescent="0.25">
      <c r="A1719">
        <v>2017</v>
      </c>
      <c r="B1719" t="s">
        <v>56</v>
      </c>
      <c r="C1719" t="s">
        <v>40</v>
      </c>
      <c r="D1719" s="1">
        <v>15531</v>
      </c>
      <c r="E1719" s="1">
        <v>148433</v>
      </c>
      <c r="F1719" s="2">
        <v>71601</v>
      </c>
    </row>
    <row r="1720" spans="1:6" x14ac:dyDescent="0.25">
      <c r="A1720">
        <v>2017</v>
      </c>
      <c r="B1720" t="s">
        <v>56</v>
      </c>
      <c r="C1720" t="s">
        <v>41</v>
      </c>
      <c r="D1720" s="1">
        <v>71279</v>
      </c>
      <c r="E1720" s="1">
        <v>740328</v>
      </c>
      <c r="F1720" s="2">
        <v>80242</v>
      </c>
    </row>
    <row r="1721" spans="1:6" x14ac:dyDescent="0.25">
      <c r="A1721">
        <v>2017</v>
      </c>
      <c r="B1721" t="s">
        <v>56</v>
      </c>
      <c r="C1721" t="s">
        <v>42</v>
      </c>
      <c r="D1721" s="1">
        <v>11066</v>
      </c>
      <c r="E1721" s="1">
        <v>84072</v>
      </c>
      <c r="F1721" s="2">
        <v>64760</v>
      </c>
    </row>
    <row r="1722" spans="1:6" x14ac:dyDescent="0.25">
      <c r="A1722">
        <v>2017</v>
      </c>
      <c r="B1722" t="s">
        <v>56</v>
      </c>
      <c r="C1722" t="s">
        <v>43</v>
      </c>
      <c r="D1722" s="1">
        <v>1700</v>
      </c>
      <c r="E1722" s="1">
        <v>11731</v>
      </c>
      <c r="F1722" s="2">
        <v>70768</v>
      </c>
    </row>
    <row r="1723" spans="1:6" x14ac:dyDescent="0.25">
      <c r="A1723">
        <v>2017</v>
      </c>
      <c r="B1723" t="s">
        <v>56</v>
      </c>
      <c r="C1723" t="s">
        <v>44</v>
      </c>
      <c r="D1723" s="1">
        <v>21609</v>
      </c>
      <c r="E1723" s="1">
        <v>192079</v>
      </c>
      <c r="F1723" s="2">
        <v>82201</v>
      </c>
    </row>
    <row r="1724" spans="1:6" x14ac:dyDescent="0.25">
      <c r="A1724">
        <v>2017</v>
      </c>
      <c r="B1724" t="s">
        <v>56</v>
      </c>
      <c r="C1724" t="s">
        <v>45</v>
      </c>
      <c r="D1724" s="1">
        <v>17184</v>
      </c>
      <c r="E1724" s="1">
        <v>144458</v>
      </c>
      <c r="F1724" s="2">
        <v>76957</v>
      </c>
    </row>
    <row r="1725" spans="1:6" x14ac:dyDescent="0.25">
      <c r="A1725">
        <v>2017</v>
      </c>
      <c r="B1725" t="s">
        <v>56</v>
      </c>
      <c r="C1725" t="s">
        <v>46</v>
      </c>
      <c r="D1725" s="1">
        <v>3992</v>
      </c>
      <c r="E1725" s="1">
        <v>24123</v>
      </c>
      <c r="F1725" s="2">
        <v>50354</v>
      </c>
    </row>
    <row r="1726" spans="1:6" x14ac:dyDescent="0.25">
      <c r="A1726">
        <v>2017</v>
      </c>
      <c r="B1726" t="s">
        <v>56</v>
      </c>
      <c r="C1726" t="s">
        <v>47</v>
      </c>
      <c r="D1726" s="1">
        <v>13244</v>
      </c>
      <c r="E1726" s="1">
        <v>148873</v>
      </c>
      <c r="F1726" s="2">
        <v>68759</v>
      </c>
    </row>
    <row r="1727" spans="1:6" x14ac:dyDescent="0.25">
      <c r="A1727">
        <v>2017</v>
      </c>
      <c r="B1727" t="s">
        <v>56</v>
      </c>
      <c r="C1727" t="s">
        <v>48</v>
      </c>
      <c r="D1727" s="1">
        <v>2248</v>
      </c>
      <c r="E1727" s="1">
        <v>10938</v>
      </c>
      <c r="F1727" s="2">
        <v>54692</v>
      </c>
    </row>
    <row r="1728" spans="1:6" x14ac:dyDescent="0.25">
      <c r="A1728">
        <v>2017</v>
      </c>
      <c r="B1728" t="s">
        <v>57</v>
      </c>
      <c r="C1728" t="s">
        <v>1</v>
      </c>
      <c r="D1728" s="1">
        <v>21426</v>
      </c>
      <c r="E1728" s="1">
        <v>239356</v>
      </c>
      <c r="F1728" s="2">
        <v>53774</v>
      </c>
    </row>
    <row r="1729" spans="1:6" x14ac:dyDescent="0.25">
      <c r="A1729">
        <v>2017</v>
      </c>
      <c r="B1729" t="s">
        <v>57</v>
      </c>
      <c r="C1729" t="s">
        <v>2</v>
      </c>
      <c r="D1729" s="1">
        <v>31059</v>
      </c>
      <c r="E1729" s="1">
        <v>417456</v>
      </c>
      <c r="F1729" s="2">
        <v>55334</v>
      </c>
    </row>
    <row r="1730" spans="1:6" x14ac:dyDescent="0.25">
      <c r="A1730">
        <v>2017</v>
      </c>
      <c r="B1730" t="s">
        <v>57</v>
      </c>
      <c r="C1730" t="s">
        <v>3</v>
      </c>
      <c r="D1730" s="1">
        <v>13845</v>
      </c>
      <c r="E1730" s="1">
        <v>144215</v>
      </c>
      <c r="F1730" s="2">
        <v>59263</v>
      </c>
    </row>
    <row r="1731" spans="1:6" x14ac:dyDescent="0.25">
      <c r="A1731">
        <v>2017</v>
      </c>
      <c r="B1731" t="s">
        <v>57</v>
      </c>
      <c r="C1731" t="s">
        <v>4</v>
      </c>
      <c r="D1731" s="1">
        <v>188712</v>
      </c>
      <c r="E1731" s="1">
        <v>2551444</v>
      </c>
      <c r="F1731" s="2">
        <v>86955</v>
      </c>
    </row>
    <row r="1732" spans="1:6" x14ac:dyDescent="0.25">
      <c r="A1732">
        <v>2017</v>
      </c>
      <c r="B1732" t="s">
        <v>57</v>
      </c>
      <c r="C1732" t="s">
        <v>5</v>
      </c>
      <c r="D1732" s="1">
        <v>50576</v>
      </c>
      <c r="E1732" s="1">
        <v>412889</v>
      </c>
      <c r="F1732" s="2">
        <v>78698</v>
      </c>
    </row>
    <row r="1733" spans="1:6" x14ac:dyDescent="0.25">
      <c r="A1733">
        <v>2017</v>
      </c>
      <c r="B1733" t="s">
        <v>57</v>
      </c>
      <c r="C1733" t="s">
        <v>6</v>
      </c>
      <c r="D1733" s="1">
        <v>22807</v>
      </c>
      <c r="E1733" s="1">
        <v>218450</v>
      </c>
      <c r="F1733" s="2">
        <v>87307</v>
      </c>
    </row>
    <row r="1734" spans="1:6" x14ac:dyDescent="0.25">
      <c r="A1734">
        <v>2017</v>
      </c>
      <c r="B1734" t="s">
        <v>57</v>
      </c>
      <c r="C1734" t="s">
        <v>7</v>
      </c>
      <c r="D1734" s="1">
        <v>8644</v>
      </c>
      <c r="E1734" s="1">
        <v>61956</v>
      </c>
      <c r="F1734" s="2">
        <v>80600</v>
      </c>
    </row>
    <row r="1735" spans="1:6" x14ac:dyDescent="0.25">
      <c r="A1735">
        <v>2017</v>
      </c>
      <c r="B1735" t="s">
        <v>57</v>
      </c>
      <c r="C1735" t="s">
        <v>8</v>
      </c>
      <c r="D1735" s="1">
        <v>156978</v>
      </c>
      <c r="E1735" s="1">
        <v>1322562</v>
      </c>
      <c r="F1735" s="2">
        <v>58653</v>
      </c>
    </row>
    <row r="1736" spans="1:6" x14ac:dyDescent="0.25">
      <c r="A1736">
        <v>2017</v>
      </c>
      <c r="B1736" t="s">
        <v>57</v>
      </c>
      <c r="C1736" t="s">
        <v>9</v>
      </c>
      <c r="D1736" s="1">
        <v>54102</v>
      </c>
      <c r="E1736" s="1">
        <v>668820</v>
      </c>
      <c r="F1736" s="2">
        <v>64724</v>
      </c>
    </row>
    <row r="1737" spans="1:6" x14ac:dyDescent="0.25">
      <c r="A1737">
        <v>2017</v>
      </c>
      <c r="B1737" t="s">
        <v>57</v>
      </c>
      <c r="C1737" t="s">
        <v>10</v>
      </c>
      <c r="D1737" s="1">
        <v>11075</v>
      </c>
      <c r="E1737" s="1">
        <v>88110</v>
      </c>
      <c r="F1737" s="2">
        <v>48653</v>
      </c>
    </row>
    <row r="1738" spans="1:6" x14ac:dyDescent="0.25">
      <c r="A1738">
        <v>2017</v>
      </c>
      <c r="B1738" t="s">
        <v>57</v>
      </c>
      <c r="C1738" t="s">
        <v>11</v>
      </c>
      <c r="D1738" s="1">
        <v>73447</v>
      </c>
      <c r="E1738" s="1">
        <v>942202</v>
      </c>
      <c r="F1738" s="2">
        <v>73829</v>
      </c>
    </row>
    <row r="1739" spans="1:6" x14ac:dyDescent="0.25">
      <c r="A1739">
        <v>2017</v>
      </c>
      <c r="B1739" t="s">
        <v>57</v>
      </c>
      <c r="C1739" t="s">
        <v>12</v>
      </c>
      <c r="D1739" s="1">
        <v>29045</v>
      </c>
      <c r="E1739" s="1">
        <v>336985</v>
      </c>
      <c r="F1739" s="2">
        <v>50796</v>
      </c>
    </row>
    <row r="1740" spans="1:6" x14ac:dyDescent="0.25">
      <c r="A1740">
        <v>2017</v>
      </c>
      <c r="B1740" t="s">
        <v>57</v>
      </c>
      <c r="C1740" t="s">
        <v>13</v>
      </c>
      <c r="D1740" s="1">
        <v>15401</v>
      </c>
      <c r="E1740" s="1">
        <v>139096</v>
      </c>
      <c r="F1740" s="2">
        <v>52293</v>
      </c>
    </row>
    <row r="1741" spans="1:6" x14ac:dyDescent="0.25">
      <c r="A1741">
        <v>2017</v>
      </c>
      <c r="B1741" t="s">
        <v>57</v>
      </c>
      <c r="C1741" t="s">
        <v>14</v>
      </c>
      <c r="D1741" s="1">
        <v>16569</v>
      </c>
      <c r="E1741" s="1">
        <v>177353</v>
      </c>
      <c r="F1741" s="2">
        <v>59048</v>
      </c>
    </row>
    <row r="1742" spans="1:6" x14ac:dyDescent="0.25">
      <c r="A1742">
        <v>2017</v>
      </c>
      <c r="B1742" t="s">
        <v>57</v>
      </c>
      <c r="C1742" t="s">
        <v>15</v>
      </c>
      <c r="D1742" s="1">
        <v>20206</v>
      </c>
      <c r="E1742" s="1">
        <v>214141</v>
      </c>
      <c r="F1742" s="2">
        <v>48829</v>
      </c>
    </row>
    <row r="1743" spans="1:6" x14ac:dyDescent="0.25">
      <c r="A1743">
        <v>2017</v>
      </c>
      <c r="B1743" t="s">
        <v>57</v>
      </c>
      <c r="C1743" t="s">
        <v>16</v>
      </c>
      <c r="D1743" s="1">
        <v>24001</v>
      </c>
      <c r="E1743" s="1">
        <v>209874</v>
      </c>
      <c r="F1743" s="2">
        <v>55218</v>
      </c>
    </row>
    <row r="1744" spans="1:6" x14ac:dyDescent="0.25">
      <c r="A1744">
        <v>2017</v>
      </c>
      <c r="B1744" t="s">
        <v>57</v>
      </c>
      <c r="C1744" t="s">
        <v>17</v>
      </c>
      <c r="D1744" s="1">
        <v>9912</v>
      </c>
      <c r="E1744" s="1">
        <v>66736</v>
      </c>
      <c r="F1744" s="2">
        <v>55405</v>
      </c>
    </row>
    <row r="1745" spans="1:6" x14ac:dyDescent="0.25">
      <c r="A1745">
        <v>2017</v>
      </c>
      <c r="B1745" t="s">
        <v>57</v>
      </c>
      <c r="C1745" t="s">
        <v>18</v>
      </c>
      <c r="D1745" s="1">
        <v>42175</v>
      </c>
      <c r="E1745" s="1">
        <v>443764</v>
      </c>
      <c r="F1745" s="2">
        <v>77259</v>
      </c>
    </row>
    <row r="1746" spans="1:6" x14ac:dyDescent="0.25">
      <c r="A1746">
        <v>2017</v>
      </c>
      <c r="B1746" t="s">
        <v>57</v>
      </c>
      <c r="C1746" t="s">
        <v>19</v>
      </c>
      <c r="D1746" s="1">
        <v>47186</v>
      </c>
      <c r="E1746" s="1">
        <v>566190</v>
      </c>
      <c r="F1746" s="2">
        <v>102580</v>
      </c>
    </row>
    <row r="1747" spans="1:6" x14ac:dyDescent="0.25">
      <c r="A1747">
        <v>2017</v>
      </c>
      <c r="B1747" t="s">
        <v>57</v>
      </c>
      <c r="C1747" t="s">
        <v>20</v>
      </c>
      <c r="D1747" s="1">
        <v>42271</v>
      </c>
      <c r="E1747" s="1">
        <v>645279</v>
      </c>
      <c r="F1747" s="2">
        <v>68677</v>
      </c>
    </row>
    <row r="1748" spans="1:6" x14ac:dyDescent="0.25">
      <c r="A1748">
        <v>2017</v>
      </c>
      <c r="B1748" t="s">
        <v>57</v>
      </c>
      <c r="C1748" t="s">
        <v>21</v>
      </c>
      <c r="D1748" s="1">
        <v>29916</v>
      </c>
      <c r="E1748" s="1">
        <v>373603</v>
      </c>
      <c r="F1748" s="2">
        <v>80794</v>
      </c>
    </row>
    <row r="1749" spans="1:6" x14ac:dyDescent="0.25">
      <c r="A1749">
        <v>2017</v>
      </c>
      <c r="B1749" t="s">
        <v>57</v>
      </c>
      <c r="C1749" t="s">
        <v>22</v>
      </c>
      <c r="D1749" s="1">
        <v>11953</v>
      </c>
      <c r="E1749" s="1">
        <v>107737</v>
      </c>
      <c r="F1749" s="2">
        <v>41461</v>
      </c>
    </row>
    <row r="1750" spans="1:6" x14ac:dyDescent="0.25">
      <c r="A1750">
        <v>2017</v>
      </c>
      <c r="B1750" t="s">
        <v>57</v>
      </c>
      <c r="C1750" t="s">
        <v>23</v>
      </c>
      <c r="D1750" s="1">
        <v>33699</v>
      </c>
      <c r="E1750" s="1">
        <v>381525</v>
      </c>
      <c r="F1750" s="2">
        <v>63932</v>
      </c>
    </row>
    <row r="1751" spans="1:6" x14ac:dyDescent="0.25">
      <c r="A1751">
        <v>2017</v>
      </c>
      <c r="B1751" t="s">
        <v>57</v>
      </c>
      <c r="C1751" t="s">
        <v>24</v>
      </c>
      <c r="D1751" s="1">
        <v>8994</v>
      </c>
      <c r="E1751" s="1">
        <v>41010</v>
      </c>
      <c r="F1751" s="2">
        <v>50921</v>
      </c>
    </row>
    <row r="1752" spans="1:6" x14ac:dyDescent="0.25">
      <c r="A1752">
        <v>2017</v>
      </c>
      <c r="B1752" t="s">
        <v>57</v>
      </c>
      <c r="C1752" t="s">
        <v>25</v>
      </c>
      <c r="D1752" s="1">
        <v>11395</v>
      </c>
      <c r="E1752" s="1">
        <v>117542</v>
      </c>
      <c r="F1752" s="2">
        <v>59204</v>
      </c>
    </row>
    <row r="1753" spans="1:6" x14ac:dyDescent="0.25">
      <c r="A1753">
        <v>2017</v>
      </c>
      <c r="B1753" t="s">
        <v>57</v>
      </c>
      <c r="C1753" t="s">
        <v>26</v>
      </c>
      <c r="D1753" s="1">
        <v>19521</v>
      </c>
      <c r="E1753" s="1">
        <v>181485</v>
      </c>
      <c r="F1753" s="2">
        <v>58283</v>
      </c>
    </row>
    <row r="1754" spans="1:6" x14ac:dyDescent="0.25">
      <c r="A1754">
        <v>2017</v>
      </c>
      <c r="B1754" t="s">
        <v>57</v>
      </c>
      <c r="C1754" t="s">
        <v>27</v>
      </c>
      <c r="D1754" s="1">
        <v>11938</v>
      </c>
      <c r="E1754" s="1">
        <v>81761</v>
      </c>
      <c r="F1754" s="2">
        <v>75584</v>
      </c>
    </row>
    <row r="1755" spans="1:6" x14ac:dyDescent="0.25">
      <c r="A1755">
        <v>2017</v>
      </c>
      <c r="B1755" t="s">
        <v>57</v>
      </c>
      <c r="C1755" t="s">
        <v>28</v>
      </c>
      <c r="D1755" s="1">
        <v>50907</v>
      </c>
      <c r="E1755" s="1">
        <v>663584</v>
      </c>
      <c r="F1755" s="2">
        <v>88404</v>
      </c>
    </row>
    <row r="1756" spans="1:6" x14ac:dyDescent="0.25">
      <c r="A1756">
        <v>2017</v>
      </c>
      <c r="B1756" t="s">
        <v>57</v>
      </c>
      <c r="C1756" t="s">
        <v>29</v>
      </c>
      <c r="D1756" s="1">
        <v>10062</v>
      </c>
      <c r="E1756" s="1">
        <v>104434</v>
      </c>
      <c r="F1756" s="2">
        <v>60086</v>
      </c>
    </row>
    <row r="1757" spans="1:6" x14ac:dyDescent="0.25">
      <c r="A1757">
        <v>2017</v>
      </c>
      <c r="B1757" t="s">
        <v>57</v>
      </c>
      <c r="C1757" t="s">
        <v>30</v>
      </c>
      <c r="D1757" s="1">
        <v>111646</v>
      </c>
      <c r="E1757" s="1">
        <v>1314408</v>
      </c>
      <c r="F1757" s="2">
        <v>92549</v>
      </c>
    </row>
    <row r="1758" spans="1:6" x14ac:dyDescent="0.25">
      <c r="A1758">
        <v>2017</v>
      </c>
      <c r="B1758" t="s">
        <v>57</v>
      </c>
      <c r="C1758" t="s">
        <v>31</v>
      </c>
      <c r="D1758" s="1">
        <v>57179</v>
      </c>
      <c r="E1758" s="1">
        <v>616193</v>
      </c>
      <c r="F1758" s="2">
        <v>62617</v>
      </c>
    </row>
    <row r="1759" spans="1:6" x14ac:dyDescent="0.25">
      <c r="A1759">
        <v>2017</v>
      </c>
      <c r="B1759" t="s">
        <v>57</v>
      </c>
      <c r="C1759" t="s">
        <v>32</v>
      </c>
      <c r="D1759" s="1">
        <v>4917</v>
      </c>
      <c r="E1759" s="1">
        <v>34300</v>
      </c>
      <c r="F1759" s="2">
        <v>59438</v>
      </c>
    </row>
    <row r="1760" spans="1:6" x14ac:dyDescent="0.25">
      <c r="A1760">
        <v>2017</v>
      </c>
      <c r="B1760" t="s">
        <v>57</v>
      </c>
      <c r="C1760" t="s">
        <v>33</v>
      </c>
      <c r="D1760" s="1">
        <v>52650</v>
      </c>
      <c r="E1760" s="1">
        <v>724748</v>
      </c>
      <c r="F1760" s="2">
        <v>62445</v>
      </c>
    </row>
    <row r="1761" spans="1:6" x14ac:dyDescent="0.25">
      <c r="A1761">
        <v>2017</v>
      </c>
      <c r="B1761" t="s">
        <v>57</v>
      </c>
      <c r="C1761" t="s">
        <v>34</v>
      </c>
      <c r="D1761" s="1">
        <v>20434</v>
      </c>
      <c r="E1761" s="1">
        <v>185534</v>
      </c>
      <c r="F1761" s="2">
        <v>50640</v>
      </c>
    </row>
    <row r="1762" spans="1:6" x14ac:dyDescent="0.25">
      <c r="A1762">
        <v>2017</v>
      </c>
      <c r="B1762" t="s">
        <v>57</v>
      </c>
      <c r="C1762" t="s">
        <v>35</v>
      </c>
      <c r="D1762" s="1">
        <v>24942</v>
      </c>
      <c r="E1762" s="1">
        <v>242708</v>
      </c>
      <c r="F1762" s="2">
        <v>67873</v>
      </c>
    </row>
    <row r="1763" spans="1:6" x14ac:dyDescent="0.25">
      <c r="A1763">
        <v>2017</v>
      </c>
      <c r="B1763" t="s">
        <v>57</v>
      </c>
      <c r="C1763" t="s">
        <v>36</v>
      </c>
      <c r="D1763" s="1">
        <v>61779</v>
      </c>
      <c r="E1763" s="1">
        <v>799939</v>
      </c>
      <c r="F1763" s="2">
        <v>76029</v>
      </c>
    </row>
    <row r="1764" spans="1:6" x14ac:dyDescent="0.25">
      <c r="A1764">
        <v>2017</v>
      </c>
      <c r="B1764" t="s">
        <v>57</v>
      </c>
      <c r="C1764" t="s">
        <v>37</v>
      </c>
      <c r="D1764" s="1">
        <v>8350</v>
      </c>
      <c r="E1764" s="1">
        <v>67366</v>
      </c>
      <c r="F1764" s="2">
        <v>67763</v>
      </c>
    </row>
    <row r="1765" spans="1:6" x14ac:dyDescent="0.25">
      <c r="A1765">
        <v>2017</v>
      </c>
      <c r="B1765" t="s">
        <v>57</v>
      </c>
      <c r="C1765" t="s">
        <v>38</v>
      </c>
      <c r="D1765" s="1">
        <v>25902</v>
      </c>
      <c r="E1765" s="1">
        <v>280711</v>
      </c>
      <c r="F1765" s="2">
        <v>49505</v>
      </c>
    </row>
    <row r="1766" spans="1:6" x14ac:dyDescent="0.25">
      <c r="A1766">
        <v>2017</v>
      </c>
      <c r="B1766" t="s">
        <v>57</v>
      </c>
      <c r="C1766" t="s">
        <v>39</v>
      </c>
      <c r="D1766" s="1">
        <v>5030</v>
      </c>
      <c r="E1766" s="1">
        <v>31264</v>
      </c>
      <c r="F1766" s="2">
        <v>55293</v>
      </c>
    </row>
    <row r="1767" spans="1:6" x14ac:dyDescent="0.25">
      <c r="A1767">
        <v>2017</v>
      </c>
      <c r="B1767" t="s">
        <v>57</v>
      </c>
      <c r="C1767" t="s">
        <v>40</v>
      </c>
      <c r="D1767" s="1">
        <v>28315</v>
      </c>
      <c r="E1767" s="1">
        <v>407133</v>
      </c>
      <c r="F1767" s="2">
        <v>56172</v>
      </c>
    </row>
    <row r="1768" spans="1:6" x14ac:dyDescent="0.25">
      <c r="A1768">
        <v>2017</v>
      </c>
      <c r="B1768" t="s">
        <v>57</v>
      </c>
      <c r="C1768" t="s">
        <v>41</v>
      </c>
      <c r="D1768" s="1">
        <v>129242</v>
      </c>
      <c r="E1768" s="1">
        <v>1666865</v>
      </c>
      <c r="F1768" s="2">
        <v>71507</v>
      </c>
    </row>
    <row r="1769" spans="1:6" x14ac:dyDescent="0.25">
      <c r="A1769">
        <v>2017</v>
      </c>
      <c r="B1769" t="s">
        <v>57</v>
      </c>
      <c r="C1769" t="s">
        <v>42</v>
      </c>
      <c r="D1769" s="1">
        <v>21911</v>
      </c>
      <c r="E1769" s="1">
        <v>205052</v>
      </c>
      <c r="F1769" s="2">
        <v>56815</v>
      </c>
    </row>
    <row r="1770" spans="1:6" x14ac:dyDescent="0.25">
      <c r="A1770">
        <v>2017</v>
      </c>
      <c r="B1770" t="s">
        <v>57</v>
      </c>
      <c r="C1770" t="s">
        <v>43</v>
      </c>
      <c r="D1770" s="1">
        <v>5488</v>
      </c>
      <c r="E1770" s="1">
        <v>28484</v>
      </c>
      <c r="F1770" s="2">
        <v>63457</v>
      </c>
    </row>
    <row r="1771" spans="1:6" x14ac:dyDescent="0.25">
      <c r="A1771">
        <v>2017</v>
      </c>
      <c r="B1771" t="s">
        <v>57</v>
      </c>
      <c r="C1771" t="s">
        <v>44</v>
      </c>
      <c r="D1771" s="1">
        <v>57146</v>
      </c>
      <c r="E1771" s="1">
        <v>725936</v>
      </c>
      <c r="F1771" s="2">
        <v>84971</v>
      </c>
    </row>
    <row r="1772" spans="1:6" x14ac:dyDescent="0.25">
      <c r="A1772">
        <v>2017</v>
      </c>
      <c r="B1772" t="s">
        <v>57</v>
      </c>
      <c r="C1772" t="s">
        <v>45</v>
      </c>
      <c r="D1772" s="1">
        <v>39177</v>
      </c>
      <c r="E1772" s="1">
        <v>404782</v>
      </c>
      <c r="F1772" s="2">
        <v>76348</v>
      </c>
    </row>
    <row r="1773" spans="1:6" x14ac:dyDescent="0.25">
      <c r="A1773">
        <v>2017</v>
      </c>
      <c r="B1773" t="s">
        <v>57</v>
      </c>
      <c r="C1773" t="s">
        <v>46</v>
      </c>
      <c r="D1773" s="1">
        <v>8077</v>
      </c>
      <c r="E1773" s="1">
        <v>66420</v>
      </c>
      <c r="F1773" s="2">
        <v>48213</v>
      </c>
    </row>
    <row r="1774" spans="1:6" x14ac:dyDescent="0.25">
      <c r="A1774">
        <v>2017</v>
      </c>
      <c r="B1774" t="s">
        <v>57</v>
      </c>
      <c r="C1774" t="s">
        <v>47</v>
      </c>
      <c r="D1774" s="1">
        <v>23769</v>
      </c>
      <c r="E1774" s="1">
        <v>324012</v>
      </c>
      <c r="F1774" s="2">
        <v>57868</v>
      </c>
    </row>
    <row r="1775" spans="1:6" x14ac:dyDescent="0.25">
      <c r="A1775">
        <v>2017</v>
      </c>
      <c r="B1775" t="s">
        <v>57</v>
      </c>
      <c r="C1775" t="s">
        <v>48</v>
      </c>
      <c r="D1775" s="1">
        <v>4417</v>
      </c>
      <c r="E1775" s="1">
        <v>18050</v>
      </c>
      <c r="F1775" s="2">
        <v>50226</v>
      </c>
    </row>
    <row r="1776" spans="1:6" x14ac:dyDescent="0.25">
      <c r="A1776">
        <v>2017</v>
      </c>
      <c r="B1776" t="s">
        <v>58</v>
      </c>
      <c r="C1776" t="s">
        <v>1</v>
      </c>
      <c r="D1776" s="1">
        <v>12429</v>
      </c>
      <c r="E1776" s="1">
        <v>229821</v>
      </c>
      <c r="F1776" s="2">
        <v>45641</v>
      </c>
    </row>
    <row r="1777" spans="1:6" x14ac:dyDescent="0.25">
      <c r="A1777">
        <v>2017</v>
      </c>
      <c r="B1777" t="s">
        <v>58</v>
      </c>
      <c r="C1777" t="s">
        <v>2</v>
      </c>
      <c r="D1777" s="1">
        <v>16509</v>
      </c>
      <c r="E1777" s="1">
        <v>420129</v>
      </c>
      <c r="F1777" s="2">
        <v>50240</v>
      </c>
    </row>
    <row r="1778" spans="1:6" x14ac:dyDescent="0.25">
      <c r="A1778">
        <v>2017</v>
      </c>
      <c r="B1778" t="s">
        <v>58</v>
      </c>
      <c r="C1778" t="s">
        <v>3</v>
      </c>
      <c r="D1778" s="1">
        <v>15762</v>
      </c>
      <c r="E1778" s="1">
        <v>183433</v>
      </c>
      <c r="F1778" s="2">
        <v>41521</v>
      </c>
    </row>
    <row r="1779" spans="1:6" x14ac:dyDescent="0.25">
      <c r="A1779">
        <v>2017</v>
      </c>
      <c r="B1779" t="s">
        <v>58</v>
      </c>
      <c r="C1779" t="s">
        <v>4</v>
      </c>
      <c r="D1779" s="1">
        <v>593987</v>
      </c>
      <c r="E1779" s="1">
        <v>2560907</v>
      </c>
      <c r="F1779" s="2">
        <v>50766</v>
      </c>
    </row>
    <row r="1780" spans="1:6" x14ac:dyDescent="0.25">
      <c r="A1780">
        <v>2017</v>
      </c>
      <c r="B1780" t="s">
        <v>58</v>
      </c>
      <c r="C1780" t="s">
        <v>5</v>
      </c>
      <c r="D1780" s="1">
        <v>21356</v>
      </c>
      <c r="E1780" s="1">
        <v>328843</v>
      </c>
      <c r="F1780" s="2">
        <v>48754</v>
      </c>
    </row>
    <row r="1781" spans="1:6" x14ac:dyDescent="0.25">
      <c r="A1781">
        <v>2017</v>
      </c>
      <c r="B1781" t="s">
        <v>58</v>
      </c>
      <c r="C1781" t="s">
        <v>6</v>
      </c>
      <c r="D1781" s="1">
        <v>12701</v>
      </c>
      <c r="E1781" s="1">
        <v>325348</v>
      </c>
      <c r="F1781" s="2">
        <v>53993</v>
      </c>
    </row>
    <row r="1782" spans="1:6" x14ac:dyDescent="0.25">
      <c r="A1782">
        <v>2017</v>
      </c>
      <c r="B1782" t="s">
        <v>58</v>
      </c>
      <c r="C1782" t="s">
        <v>7</v>
      </c>
      <c r="D1782" s="1">
        <v>4626</v>
      </c>
      <c r="E1782" s="1">
        <v>73879</v>
      </c>
      <c r="F1782" s="2">
        <v>53083</v>
      </c>
    </row>
    <row r="1783" spans="1:6" x14ac:dyDescent="0.25">
      <c r="A1783">
        <v>2017</v>
      </c>
      <c r="B1783" t="s">
        <v>58</v>
      </c>
      <c r="C1783" t="s">
        <v>8</v>
      </c>
      <c r="D1783" s="1">
        <v>71929</v>
      </c>
      <c r="E1783" s="1">
        <v>1258710</v>
      </c>
      <c r="F1783" s="2">
        <v>49450</v>
      </c>
    </row>
    <row r="1784" spans="1:6" x14ac:dyDescent="0.25">
      <c r="A1784">
        <v>2017</v>
      </c>
      <c r="B1784" t="s">
        <v>58</v>
      </c>
      <c r="C1784" t="s">
        <v>9</v>
      </c>
      <c r="D1784" s="1">
        <v>28426</v>
      </c>
      <c r="E1784" s="1">
        <v>546707</v>
      </c>
      <c r="F1784" s="2">
        <v>50819</v>
      </c>
    </row>
    <row r="1785" spans="1:6" x14ac:dyDescent="0.25">
      <c r="A1785">
        <v>2017</v>
      </c>
      <c r="B1785" t="s">
        <v>58</v>
      </c>
      <c r="C1785" t="s">
        <v>10</v>
      </c>
      <c r="D1785" s="1">
        <v>7292</v>
      </c>
      <c r="E1785" s="1">
        <v>96246</v>
      </c>
      <c r="F1785" s="2">
        <v>40927</v>
      </c>
    </row>
    <row r="1786" spans="1:6" x14ac:dyDescent="0.25">
      <c r="A1786">
        <v>2017</v>
      </c>
      <c r="B1786" t="s">
        <v>58</v>
      </c>
      <c r="C1786" t="s">
        <v>11</v>
      </c>
      <c r="D1786" s="1">
        <v>34414</v>
      </c>
      <c r="E1786" s="1">
        <v>910288</v>
      </c>
      <c r="F1786" s="2">
        <v>49347</v>
      </c>
    </row>
    <row r="1787" spans="1:6" x14ac:dyDescent="0.25">
      <c r="A1787">
        <v>2017</v>
      </c>
      <c r="B1787" t="s">
        <v>58</v>
      </c>
      <c r="C1787" t="s">
        <v>12</v>
      </c>
      <c r="D1787" s="1">
        <v>15254</v>
      </c>
      <c r="E1787" s="1">
        <v>452646</v>
      </c>
      <c r="F1787" s="2">
        <v>46791</v>
      </c>
    </row>
    <row r="1788" spans="1:6" x14ac:dyDescent="0.25">
      <c r="A1788">
        <v>2017</v>
      </c>
      <c r="B1788" t="s">
        <v>58</v>
      </c>
      <c r="C1788" t="s">
        <v>13</v>
      </c>
      <c r="D1788" s="1">
        <v>11324</v>
      </c>
      <c r="E1788" s="1">
        <v>219362</v>
      </c>
      <c r="F1788" s="2">
        <v>42092</v>
      </c>
    </row>
    <row r="1789" spans="1:6" x14ac:dyDescent="0.25">
      <c r="A1789">
        <v>2017</v>
      </c>
      <c r="B1789" t="s">
        <v>58</v>
      </c>
      <c r="C1789" t="s">
        <v>14</v>
      </c>
      <c r="D1789" s="1">
        <v>10129</v>
      </c>
      <c r="E1789" s="1">
        <v>192638</v>
      </c>
      <c r="F1789" s="2">
        <v>41465</v>
      </c>
    </row>
    <row r="1790" spans="1:6" x14ac:dyDescent="0.25">
      <c r="A1790">
        <v>2017</v>
      </c>
      <c r="B1790" t="s">
        <v>58</v>
      </c>
      <c r="C1790" t="s">
        <v>15</v>
      </c>
      <c r="D1790" s="1">
        <v>17849</v>
      </c>
      <c r="E1790" s="1">
        <v>262151</v>
      </c>
      <c r="F1790" s="2">
        <v>47340</v>
      </c>
    </row>
    <row r="1791" spans="1:6" x14ac:dyDescent="0.25">
      <c r="A1791">
        <v>2017</v>
      </c>
      <c r="B1791" t="s">
        <v>58</v>
      </c>
      <c r="C1791" t="s">
        <v>16</v>
      </c>
      <c r="D1791" s="1">
        <v>15003</v>
      </c>
      <c r="E1791" s="1">
        <v>297694</v>
      </c>
      <c r="F1791" s="2">
        <v>42305</v>
      </c>
    </row>
    <row r="1792" spans="1:6" x14ac:dyDescent="0.25">
      <c r="A1792">
        <v>2017</v>
      </c>
      <c r="B1792" t="s">
        <v>58</v>
      </c>
      <c r="C1792" t="s">
        <v>17</v>
      </c>
      <c r="D1792" s="1">
        <v>6292</v>
      </c>
      <c r="E1792" s="1">
        <v>118412</v>
      </c>
      <c r="F1792" s="2">
        <v>45937</v>
      </c>
    </row>
    <row r="1793" spans="1:6" x14ac:dyDescent="0.25">
      <c r="A1793">
        <v>2017</v>
      </c>
      <c r="B1793" t="s">
        <v>58</v>
      </c>
      <c r="C1793" t="s">
        <v>18</v>
      </c>
      <c r="D1793" s="1">
        <v>20270</v>
      </c>
      <c r="E1793" s="1">
        <v>436185</v>
      </c>
      <c r="F1793" s="2">
        <v>53201</v>
      </c>
    </row>
    <row r="1794" spans="1:6" x14ac:dyDescent="0.25">
      <c r="A1794">
        <v>2017</v>
      </c>
      <c r="B1794" t="s">
        <v>58</v>
      </c>
      <c r="C1794" t="s">
        <v>19</v>
      </c>
      <c r="D1794" s="1">
        <v>61589</v>
      </c>
      <c r="E1794" s="1">
        <v>769824</v>
      </c>
      <c r="F1794" s="2">
        <v>57794</v>
      </c>
    </row>
    <row r="1795" spans="1:6" x14ac:dyDescent="0.25">
      <c r="A1795">
        <v>2017</v>
      </c>
      <c r="B1795" t="s">
        <v>58</v>
      </c>
      <c r="C1795" t="s">
        <v>20</v>
      </c>
      <c r="D1795" s="1">
        <v>24957</v>
      </c>
      <c r="E1795" s="1">
        <v>656020</v>
      </c>
      <c r="F1795" s="2">
        <v>48406</v>
      </c>
    </row>
    <row r="1796" spans="1:6" x14ac:dyDescent="0.25">
      <c r="A1796">
        <v>2017</v>
      </c>
      <c r="B1796" t="s">
        <v>58</v>
      </c>
      <c r="C1796" t="s">
        <v>21</v>
      </c>
      <c r="D1796" s="1">
        <v>17543</v>
      </c>
      <c r="E1796" s="1">
        <v>514711</v>
      </c>
      <c r="F1796" s="2">
        <v>49720</v>
      </c>
    </row>
    <row r="1797" spans="1:6" x14ac:dyDescent="0.25">
      <c r="A1797">
        <v>2017</v>
      </c>
      <c r="B1797" t="s">
        <v>58</v>
      </c>
      <c r="C1797" t="s">
        <v>22</v>
      </c>
      <c r="D1797" s="1">
        <v>7420</v>
      </c>
      <c r="E1797" s="1">
        <v>142412</v>
      </c>
      <c r="F1797" s="2">
        <v>40426</v>
      </c>
    </row>
    <row r="1798" spans="1:6" x14ac:dyDescent="0.25">
      <c r="A1798">
        <v>2017</v>
      </c>
      <c r="B1798" t="s">
        <v>58</v>
      </c>
      <c r="C1798" t="s">
        <v>23</v>
      </c>
      <c r="D1798" s="1">
        <v>48626</v>
      </c>
      <c r="E1798" s="1">
        <v>450671</v>
      </c>
      <c r="F1798" s="2">
        <v>44800</v>
      </c>
    </row>
    <row r="1799" spans="1:6" x14ac:dyDescent="0.25">
      <c r="A1799">
        <v>2017</v>
      </c>
      <c r="B1799" t="s">
        <v>58</v>
      </c>
      <c r="C1799" t="s">
        <v>24</v>
      </c>
      <c r="D1799" s="1">
        <v>4448</v>
      </c>
      <c r="E1799" s="1">
        <v>73262</v>
      </c>
      <c r="F1799" s="2">
        <v>46171</v>
      </c>
    </row>
    <row r="1800" spans="1:6" x14ac:dyDescent="0.25">
      <c r="A1800">
        <v>2017</v>
      </c>
      <c r="B1800" t="s">
        <v>58</v>
      </c>
      <c r="C1800" t="s">
        <v>25</v>
      </c>
      <c r="D1800" s="1">
        <v>13241</v>
      </c>
      <c r="E1800" s="1">
        <v>136970</v>
      </c>
      <c r="F1800" s="2">
        <v>44565</v>
      </c>
    </row>
    <row r="1801" spans="1:6" x14ac:dyDescent="0.25">
      <c r="A1801">
        <v>2017</v>
      </c>
      <c r="B1801" t="s">
        <v>58</v>
      </c>
      <c r="C1801" t="s">
        <v>26</v>
      </c>
      <c r="D1801" s="1">
        <v>8681</v>
      </c>
      <c r="E1801" s="1">
        <v>131756</v>
      </c>
      <c r="F1801" s="2">
        <v>53119</v>
      </c>
    </row>
    <row r="1802" spans="1:6" x14ac:dyDescent="0.25">
      <c r="A1802">
        <v>2017</v>
      </c>
      <c r="B1802" t="s">
        <v>58</v>
      </c>
      <c r="C1802" t="s">
        <v>27</v>
      </c>
      <c r="D1802" s="1">
        <v>4635</v>
      </c>
      <c r="E1802" s="1">
        <v>111212</v>
      </c>
      <c r="F1802" s="2">
        <v>54599</v>
      </c>
    </row>
    <row r="1803" spans="1:6" x14ac:dyDescent="0.25">
      <c r="A1803">
        <v>2017</v>
      </c>
      <c r="B1803" t="s">
        <v>58</v>
      </c>
      <c r="C1803" t="s">
        <v>28</v>
      </c>
      <c r="D1803" s="1">
        <v>33411</v>
      </c>
      <c r="E1803" s="1">
        <v>644049</v>
      </c>
      <c r="F1803" s="2">
        <v>52138</v>
      </c>
    </row>
    <row r="1804" spans="1:6" x14ac:dyDescent="0.25">
      <c r="A1804">
        <v>2017</v>
      </c>
      <c r="B1804" t="s">
        <v>58</v>
      </c>
      <c r="C1804" t="s">
        <v>29</v>
      </c>
      <c r="D1804" s="1">
        <v>9629</v>
      </c>
      <c r="E1804" s="1">
        <v>127804</v>
      </c>
      <c r="F1804" s="2">
        <v>40621</v>
      </c>
    </row>
    <row r="1805" spans="1:6" x14ac:dyDescent="0.25">
      <c r="A1805">
        <v>2017</v>
      </c>
      <c r="B1805" t="s">
        <v>58</v>
      </c>
      <c r="C1805" t="s">
        <v>30</v>
      </c>
      <c r="D1805" s="1">
        <v>67533</v>
      </c>
      <c r="E1805" s="1">
        <v>1847585</v>
      </c>
      <c r="F1805" s="2">
        <v>51932</v>
      </c>
    </row>
    <row r="1806" spans="1:6" x14ac:dyDescent="0.25">
      <c r="A1806">
        <v>2017</v>
      </c>
      <c r="B1806" t="s">
        <v>58</v>
      </c>
      <c r="C1806" t="s">
        <v>31</v>
      </c>
      <c r="D1806" s="1">
        <v>26885</v>
      </c>
      <c r="E1806" s="1">
        <v>578637</v>
      </c>
      <c r="F1806" s="2">
        <v>47135</v>
      </c>
    </row>
    <row r="1807" spans="1:6" x14ac:dyDescent="0.25">
      <c r="A1807">
        <v>2017</v>
      </c>
      <c r="B1807" t="s">
        <v>58</v>
      </c>
      <c r="C1807" t="s">
        <v>32</v>
      </c>
      <c r="D1807" s="1">
        <v>2484</v>
      </c>
      <c r="E1807" s="1">
        <v>61847</v>
      </c>
      <c r="F1807" s="2">
        <v>49915</v>
      </c>
    </row>
    <row r="1808" spans="1:6" x14ac:dyDescent="0.25">
      <c r="A1808">
        <v>2017</v>
      </c>
      <c r="B1808" t="s">
        <v>58</v>
      </c>
      <c r="C1808" t="s">
        <v>33</v>
      </c>
      <c r="D1808" s="1">
        <v>34090</v>
      </c>
      <c r="E1808" s="1">
        <v>897244</v>
      </c>
      <c r="F1808" s="2">
        <v>45314</v>
      </c>
    </row>
    <row r="1809" spans="1:6" x14ac:dyDescent="0.25">
      <c r="A1809">
        <v>2017</v>
      </c>
      <c r="B1809" t="s">
        <v>58</v>
      </c>
      <c r="C1809" t="s">
        <v>34</v>
      </c>
      <c r="D1809" s="1">
        <v>13367</v>
      </c>
      <c r="E1809" s="1">
        <v>208934</v>
      </c>
      <c r="F1809" s="2">
        <v>44167</v>
      </c>
    </row>
    <row r="1810" spans="1:6" x14ac:dyDescent="0.25">
      <c r="A1810">
        <v>2017</v>
      </c>
      <c r="B1810" t="s">
        <v>58</v>
      </c>
      <c r="C1810" t="s">
        <v>35</v>
      </c>
      <c r="D1810" s="1">
        <v>15363</v>
      </c>
      <c r="E1810" s="1">
        <v>266489</v>
      </c>
      <c r="F1810" s="2">
        <v>50908</v>
      </c>
    </row>
    <row r="1811" spans="1:6" x14ac:dyDescent="0.25">
      <c r="A1811">
        <v>2017</v>
      </c>
      <c r="B1811" t="s">
        <v>58</v>
      </c>
      <c r="C1811" t="s">
        <v>36</v>
      </c>
      <c r="D1811" s="1">
        <v>58709</v>
      </c>
      <c r="E1811" s="1">
        <v>1179271</v>
      </c>
      <c r="F1811" s="2">
        <v>50500</v>
      </c>
    </row>
    <row r="1812" spans="1:6" x14ac:dyDescent="0.25">
      <c r="A1812">
        <v>2017</v>
      </c>
      <c r="B1812" t="s">
        <v>58</v>
      </c>
      <c r="C1812" t="s">
        <v>37</v>
      </c>
      <c r="D1812" s="1">
        <v>4485</v>
      </c>
      <c r="E1812" s="1">
        <v>99581</v>
      </c>
      <c r="F1812" s="2">
        <v>47941</v>
      </c>
    </row>
    <row r="1813" spans="1:6" x14ac:dyDescent="0.25">
      <c r="A1813">
        <v>2017</v>
      </c>
      <c r="B1813" t="s">
        <v>58</v>
      </c>
      <c r="C1813" t="s">
        <v>38</v>
      </c>
      <c r="D1813" s="1">
        <v>11574</v>
      </c>
      <c r="E1813" s="1">
        <v>226255</v>
      </c>
      <c r="F1813" s="2">
        <v>45624</v>
      </c>
    </row>
    <row r="1814" spans="1:6" x14ac:dyDescent="0.25">
      <c r="A1814">
        <v>2017</v>
      </c>
      <c r="B1814" t="s">
        <v>58</v>
      </c>
      <c r="C1814" t="s">
        <v>39</v>
      </c>
      <c r="D1814" s="1">
        <v>2732</v>
      </c>
      <c r="E1814" s="1">
        <v>66629</v>
      </c>
      <c r="F1814" s="2">
        <v>49512</v>
      </c>
    </row>
    <row r="1815" spans="1:6" x14ac:dyDescent="0.25">
      <c r="A1815">
        <v>2017</v>
      </c>
      <c r="B1815" t="s">
        <v>58</v>
      </c>
      <c r="C1815" t="s">
        <v>40</v>
      </c>
      <c r="D1815" s="1">
        <v>15761</v>
      </c>
      <c r="E1815" s="1">
        <v>416511</v>
      </c>
      <c r="F1815" s="2">
        <v>50938</v>
      </c>
    </row>
    <row r="1816" spans="1:6" x14ac:dyDescent="0.25">
      <c r="A1816">
        <v>2017</v>
      </c>
      <c r="B1816" t="s">
        <v>58</v>
      </c>
      <c r="C1816" t="s">
        <v>41</v>
      </c>
      <c r="D1816" s="1">
        <v>87635</v>
      </c>
      <c r="E1816" s="1">
        <v>1607487</v>
      </c>
      <c r="F1816" s="2">
        <v>47096</v>
      </c>
    </row>
    <row r="1817" spans="1:6" x14ac:dyDescent="0.25">
      <c r="A1817">
        <v>2017</v>
      </c>
      <c r="B1817" t="s">
        <v>58</v>
      </c>
      <c r="C1817" t="s">
        <v>42</v>
      </c>
      <c r="D1817" s="1">
        <v>11679</v>
      </c>
      <c r="E1817" s="1">
        <v>181402</v>
      </c>
      <c r="F1817" s="2">
        <v>42492</v>
      </c>
    </row>
    <row r="1818" spans="1:6" x14ac:dyDescent="0.25">
      <c r="A1818">
        <v>2017</v>
      </c>
      <c r="B1818" t="s">
        <v>58</v>
      </c>
      <c r="C1818" t="s">
        <v>43</v>
      </c>
      <c r="D1818" s="1">
        <v>2460</v>
      </c>
      <c r="E1818" s="1">
        <v>62109</v>
      </c>
      <c r="F1818" s="2">
        <v>45259</v>
      </c>
    </row>
    <row r="1819" spans="1:6" x14ac:dyDescent="0.25">
      <c r="A1819">
        <v>2017</v>
      </c>
      <c r="B1819" t="s">
        <v>58</v>
      </c>
      <c r="C1819" t="s">
        <v>44</v>
      </c>
      <c r="D1819" s="1">
        <v>42910</v>
      </c>
      <c r="E1819" s="1">
        <v>496944</v>
      </c>
      <c r="F1819" s="2">
        <v>48573</v>
      </c>
    </row>
    <row r="1820" spans="1:6" x14ac:dyDescent="0.25">
      <c r="A1820">
        <v>2017</v>
      </c>
      <c r="B1820" t="s">
        <v>58</v>
      </c>
      <c r="C1820" t="s">
        <v>45</v>
      </c>
      <c r="D1820" s="1">
        <v>56689</v>
      </c>
      <c r="E1820" s="1">
        <v>451563</v>
      </c>
      <c r="F1820" s="2">
        <v>49782</v>
      </c>
    </row>
    <row r="1821" spans="1:6" x14ac:dyDescent="0.25">
      <c r="A1821">
        <v>2017</v>
      </c>
      <c r="B1821" t="s">
        <v>58</v>
      </c>
      <c r="C1821" t="s">
        <v>46</v>
      </c>
      <c r="D1821" s="1">
        <v>5679</v>
      </c>
      <c r="E1821" s="1">
        <v>123772</v>
      </c>
      <c r="F1821" s="2">
        <v>44732</v>
      </c>
    </row>
    <row r="1822" spans="1:6" x14ac:dyDescent="0.25">
      <c r="A1822">
        <v>2017</v>
      </c>
      <c r="B1822" t="s">
        <v>58</v>
      </c>
      <c r="C1822" t="s">
        <v>47</v>
      </c>
      <c r="D1822" s="1">
        <v>25989</v>
      </c>
      <c r="E1822" s="1">
        <v>428367</v>
      </c>
      <c r="F1822" s="2">
        <v>47663</v>
      </c>
    </row>
    <row r="1823" spans="1:6" x14ac:dyDescent="0.25">
      <c r="A1823">
        <v>2017</v>
      </c>
      <c r="B1823" t="s">
        <v>58</v>
      </c>
      <c r="C1823" t="s">
        <v>48</v>
      </c>
      <c r="D1823" s="1">
        <v>3268</v>
      </c>
      <c r="E1823" s="1">
        <v>26479</v>
      </c>
      <c r="F1823" s="2">
        <v>41913</v>
      </c>
    </row>
    <row r="1824" spans="1:6" x14ac:dyDescent="0.25">
      <c r="A1824">
        <v>2017</v>
      </c>
      <c r="B1824" t="s">
        <v>59</v>
      </c>
      <c r="C1824" t="s">
        <v>1</v>
      </c>
      <c r="D1824" s="1">
        <v>10741</v>
      </c>
      <c r="E1824" s="1">
        <v>202336</v>
      </c>
      <c r="F1824" s="2">
        <v>16222</v>
      </c>
    </row>
    <row r="1825" spans="1:6" x14ac:dyDescent="0.25">
      <c r="A1825">
        <v>2017</v>
      </c>
      <c r="B1825" t="s">
        <v>59</v>
      </c>
      <c r="C1825" t="s">
        <v>2</v>
      </c>
      <c r="D1825" s="1">
        <v>12771</v>
      </c>
      <c r="E1825" s="1">
        <v>317076</v>
      </c>
      <c r="F1825" s="2">
        <v>23505</v>
      </c>
    </row>
    <row r="1826" spans="1:6" x14ac:dyDescent="0.25">
      <c r="A1826">
        <v>2017</v>
      </c>
      <c r="B1826" t="s">
        <v>59</v>
      </c>
      <c r="C1826" t="s">
        <v>3</v>
      </c>
      <c r="D1826" s="1">
        <v>7024</v>
      </c>
      <c r="E1826" s="1">
        <v>116690</v>
      </c>
      <c r="F1826" s="2">
        <v>16181</v>
      </c>
    </row>
    <row r="1827" spans="1:6" x14ac:dyDescent="0.25">
      <c r="A1827">
        <v>2017</v>
      </c>
      <c r="B1827" t="s">
        <v>59</v>
      </c>
      <c r="C1827" t="s">
        <v>4</v>
      </c>
      <c r="D1827" s="1">
        <v>103495</v>
      </c>
      <c r="E1827" s="1">
        <v>1935980</v>
      </c>
      <c r="F1827" s="2">
        <v>29214</v>
      </c>
    </row>
    <row r="1828" spans="1:6" x14ac:dyDescent="0.25">
      <c r="A1828">
        <v>2017</v>
      </c>
      <c r="B1828" t="s">
        <v>59</v>
      </c>
      <c r="C1828" t="s">
        <v>5</v>
      </c>
      <c r="D1828" s="1">
        <v>16627</v>
      </c>
      <c r="E1828" s="1">
        <v>333190</v>
      </c>
      <c r="F1828" s="2">
        <v>24462</v>
      </c>
    </row>
    <row r="1829" spans="1:6" x14ac:dyDescent="0.25">
      <c r="A1829">
        <v>2017</v>
      </c>
      <c r="B1829" t="s">
        <v>59</v>
      </c>
      <c r="C1829" t="s">
        <v>6</v>
      </c>
      <c r="D1829" s="1">
        <v>10338</v>
      </c>
      <c r="E1829" s="1">
        <v>156514</v>
      </c>
      <c r="F1829" s="2">
        <v>23066</v>
      </c>
    </row>
    <row r="1830" spans="1:6" x14ac:dyDescent="0.25">
      <c r="A1830">
        <v>2017</v>
      </c>
      <c r="B1830" t="s">
        <v>59</v>
      </c>
      <c r="C1830" t="s">
        <v>7</v>
      </c>
      <c r="D1830" s="1">
        <v>2565</v>
      </c>
      <c r="E1830" s="1">
        <v>50272</v>
      </c>
      <c r="F1830" s="2">
        <v>19997</v>
      </c>
    </row>
    <row r="1831" spans="1:6" x14ac:dyDescent="0.25">
      <c r="A1831">
        <v>2017</v>
      </c>
      <c r="B1831" t="s">
        <v>59</v>
      </c>
      <c r="C1831" t="s">
        <v>8</v>
      </c>
      <c r="D1831" s="1">
        <v>55396</v>
      </c>
      <c r="E1831" s="1">
        <v>1198478</v>
      </c>
      <c r="F1831" s="2">
        <v>24953</v>
      </c>
    </row>
    <row r="1832" spans="1:6" x14ac:dyDescent="0.25">
      <c r="A1832">
        <v>2017</v>
      </c>
      <c r="B1832" t="s">
        <v>59</v>
      </c>
      <c r="C1832" t="s">
        <v>9</v>
      </c>
      <c r="D1832" s="1">
        <v>23538</v>
      </c>
      <c r="E1832" s="1">
        <v>476035</v>
      </c>
      <c r="F1832" s="2">
        <v>20142</v>
      </c>
    </row>
    <row r="1833" spans="1:6" x14ac:dyDescent="0.25">
      <c r="A1833">
        <v>2017</v>
      </c>
      <c r="B1833" t="s">
        <v>59</v>
      </c>
      <c r="C1833" t="s">
        <v>10</v>
      </c>
      <c r="D1833" s="1">
        <v>4906</v>
      </c>
      <c r="E1833" s="1">
        <v>74928</v>
      </c>
      <c r="F1833" s="2">
        <v>16382</v>
      </c>
    </row>
    <row r="1834" spans="1:6" x14ac:dyDescent="0.25">
      <c r="A1834">
        <v>2017</v>
      </c>
      <c r="B1834" t="s">
        <v>59</v>
      </c>
      <c r="C1834" t="s">
        <v>11</v>
      </c>
      <c r="D1834" s="1">
        <v>32076</v>
      </c>
      <c r="E1834" s="1">
        <v>610100</v>
      </c>
      <c r="F1834" s="2">
        <v>22930</v>
      </c>
    </row>
    <row r="1835" spans="1:6" x14ac:dyDescent="0.25">
      <c r="A1835">
        <v>2017</v>
      </c>
      <c r="B1835" t="s">
        <v>59</v>
      </c>
      <c r="C1835" t="s">
        <v>12</v>
      </c>
      <c r="D1835" s="1">
        <v>15273</v>
      </c>
      <c r="E1835" s="1">
        <v>308506</v>
      </c>
      <c r="F1835" s="2">
        <v>18223</v>
      </c>
    </row>
    <row r="1836" spans="1:6" x14ac:dyDescent="0.25">
      <c r="A1836">
        <v>2017</v>
      </c>
      <c r="B1836" t="s">
        <v>59</v>
      </c>
      <c r="C1836" t="s">
        <v>13</v>
      </c>
      <c r="D1836" s="1">
        <v>8532</v>
      </c>
      <c r="E1836" s="1">
        <v>143101</v>
      </c>
      <c r="F1836" s="2">
        <v>16280</v>
      </c>
    </row>
    <row r="1837" spans="1:6" x14ac:dyDescent="0.25">
      <c r="A1837">
        <v>2017</v>
      </c>
      <c r="B1837" t="s">
        <v>59</v>
      </c>
      <c r="C1837" t="s">
        <v>14</v>
      </c>
      <c r="D1837" s="1">
        <v>6839</v>
      </c>
      <c r="E1837" s="1">
        <v>128449</v>
      </c>
      <c r="F1837" s="2">
        <v>16257</v>
      </c>
    </row>
    <row r="1838" spans="1:6" x14ac:dyDescent="0.25">
      <c r="A1838">
        <v>2017</v>
      </c>
      <c r="B1838" t="s">
        <v>59</v>
      </c>
      <c r="C1838" t="s">
        <v>15</v>
      </c>
      <c r="D1838" s="1">
        <v>10063</v>
      </c>
      <c r="E1838" s="1">
        <v>196846</v>
      </c>
      <c r="F1838" s="2">
        <v>17160</v>
      </c>
    </row>
    <row r="1839" spans="1:6" x14ac:dyDescent="0.25">
      <c r="A1839">
        <v>2017</v>
      </c>
      <c r="B1839" t="s">
        <v>59</v>
      </c>
      <c r="C1839" t="s">
        <v>16</v>
      </c>
      <c r="D1839" s="1">
        <v>12015</v>
      </c>
      <c r="E1839" s="1">
        <v>233109</v>
      </c>
      <c r="F1839" s="2">
        <v>20623</v>
      </c>
    </row>
    <row r="1840" spans="1:6" x14ac:dyDescent="0.25">
      <c r="A1840">
        <v>2017</v>
      </c>
      <c r="B1840" t="s">
        <v>59</v>
      </c>
      <c r="C1840" t="s">
        <v>17</v>
      </c>
      <c r="D1840" s="1">
        <v>5119</v>
      </c>
      <c r="E1840" s="1">
        <v>67354</v>
      </c>
      <c r="F1840" s="2">
        <v>21119</v>
      </c>
    </row>
    <row r="1841" spans="1:6" x14ac:dyDescent="0.25">
      <c r="A1841">
        <v>2017</v>
      </c>
      <c r="B1841" t="s">
        <v>59</v>
      </c>
      <c r="C1841" t="s">
        <v>18</v>
      </c>
      <c r="D1841" s="1">
        <v>14733</v>
      </c>
      <c r="E1841" s="1">
        <v>280195</v>
      </c>
      <c r="F1841" s="2">
        <v>23436</v>
      </c>
    </row>
    <row r="1842" spans="1:6" x14ac:dyDescent="0.25">
      <c r="A1842">
        <v>2017</v>
      </c>
      <c r="B1842" t="s">
        <v>59</v>
      </c>
      <c r="C1842" t="s">
        <v>19</v>
      </c>
      <c r="D1842" s="1">
        <v>20695</v>
      </c>
      <c r="E1842" s="1">
        <v>369350</v>
      </c>
      <c r="F1842" s="2">
        <v>26779</v>
      </c>
    </row>
    <row r="1843" spans="1:6" x14ac:dyDescent="0.25">
      <c r="A1843">
        <v>2017</v>
      </c>
      <c r="B1843" t="s">
        <v>59</v>
      </c>
      <c r="C1843" t="s">
        <v>20</v>
      </c>
      <c r="D1843" s="1">
        <v>21783</v>
      </c>
      <c r="E1843" s="1">
        <v>431316</v>
      </c>
      <c r="F1843" s="2">
        <v>19834</v>
      </c>
    </row>
    <row r="1844" spans="1:6" x14ac:dyDescent="0.25">
      <c r="A1844">
        <v>2017</v>
      </c>
      <c r="B1844" t="s">
        <v>59</v>
      </c>
      <c r="C1844" t="s">
        <v>21</v>
      </c>
      <c r="D1844" s="1">
        <v>14729</v>
      </c>
      <c r="E1844" s="1">
        <v>270490</v>
      </c>
      <c r="F1844" s="2">
        <v>21386</v>
      </c>
    </row>
    <row r="1845" spans="1:6" x14ac:dyDescent="0.25">
      <c r="A1845">
        <v>2017</v>
      </c>
      <c r="B1845" t="s">
        <v>59</v>
      </c>
      <c r="C1845" t="s">
        <v>22</v>
      </c>
      <c r="D1845" s="1">
        <v>6381</v>
      </c>
      <c r="E1845" s="1">
        <v>134613</v>
      </c>
      <c r="F1845" s="2">
        <v>17011</v>
      </c>
    </row>
    <row r="1846" spans="1:6" x14ac:dyDescent="0.25">
      <c r="A1846">
        <v>2017</v>
      </c>
      <c r="B1846" t="s">
        <v>59</v>
      </c>
      <c r="C1846" t="s">
        <v>23</v>
      </c>
      <c r="D1846" s="1">
        <v>14797</v>
      </c>
      <c r="E1846" s="1">
        <v>303022</v>
      </c>
      <c r="F1846" s="2">
        <v>20276</v>
      </c>
    </row>
    <row r="1847" spans="1:6" x14ac:dyDescent="0.25">
      <c r="A1847">
        <v>2017</v>
      </c>
      <c r="B1847" t="s">
        <v>59</v>
      </c>
      <c r="C1847" t="s">
        <v>24</v>
      </c>
      <c r="D1847" s="1">
        <v>4978</v>
      </c>
      <c r="E1847" s="1">
        <v>64958</v>
      </c>
      <c r="F1847" s="2">
        <v>18625</v>
      </c>
    </row>
    <row r="1848" spans="1:6" x14ac:dyDescent="0.25">
      <c r="A1848">
        <v>2017</v>
      </c>
      <c r="B1848" t="s">
        <v>59</v>
      </c>
      <c r="C1848" t="s">
        <v>25</v>
      </c>
      <c r="D1848" s="1">
        <v>5508</v>
      </c>
      <c r="E1848" s="1">
        <v>91776</v>
      </c>
      <c r="F1848" s="2">
        <v>16253</v>
      </c>
    </row>
    <row r="1849" spans="1:6" x14ac:dyDescent="0.25">
      <c r="A1849">
        <v>2017</v>
      </c>
      <c r="B1849" t="s">
        <v>59</v>
      </c>
      <c r="C1849" t="s">
        <v>26</v>
      </c>
      <c r="D1849" s="1">
        <v>8246</v>
      </c>
      <c r="E1849" s="1">
        <v>348888</v>
      </c>
      <c r="F1849" s="2">
        <v>33048</v>
      </c>
    </row>
    <row r="1850" spans="1:6" x14ac:dyDescent="0.25">
      <c r="A1850">
        <v>2017</v>
      </c>
      <c r="B1850" t="s">
        <v>59</v>
      </c>
      <c r="C1850" t="s">
        <v>27</v>
      </c>
      <c r="D1850" s="1">
        <v>4512</v>
      </c>
      <c r="E1850" s="1">
        <v>70729</v>
      </c>
      <c r="F1850" s="2">
        <v>21058</v>
      </c>
    </row>
    <row r="1851" spans="1:6" x14ac:dyDescent="0.25">
      <c r="A1851">
        <v>2017</v>
      </c>
      <c r="B1851" t="s">
        <v>59</v>
      </c>
      <c r="C1851" t="s">
        <v>28</v>
      </c>
      <c r="D1851" s="1">
        <v>23501</v>
      </c>
      <c r="E1851" s="1">
        <v>372798</v>
      </c>
      <c r="F1851" s="2">
        <v>24851</v>
      </c>
    </row>
    <row r="1852" spans="1:6" x14ac:dyDescent="0.25">
      <c r="A1852">
        <v>2017</v>
      </c>
      <c r="B1852" t="s">
        <v>59</v>
      </c>
      <c r="C1852" t="s">
        <v>29</v>
      </c>
      <c r="D1852" s="1">
        <v>4929</v>
      </c>
      <c r="E1852" s="1">
        <v>96321</v>
      </c>
      <c r="F1852" s="2">
        <v>17901</v>
      </c>
    </row>
    <row r="1853" spans="1:6" x14ac:dyDescent="0.25">
      <c r="A1853">
        <v>2017</v>
      </c>
      <c r="B1853" t="s">
        <v>59</v>
      </c>
      <c r="C1853" t="s">
        <v>30</v>
      </c>
      <c r="D1853" s="1">
        <v>66166</v>
      </c>
      <c r="E1853" s="1">
        <v>944545</v>
      </c>
      <c r="F1853" s="2">
        <v>32365</v>
      </c>
    </row>
    <row r="1854" spans="1:6" x14ac:dyDescent="0.25">
      <c r="A1854">
        <v>2017</v>
      </c>
      <c r="B1854" t="s">
        <v>59</v>
      </c>
      <c r="C1854" t="s">
        <v>31</v>
      </c>
      <c r="D1854" s="1">
        <v>25235</v>
      </c>
      <c r="E1854" s="1">
        <v>493758</v>
      </c>
      <c r="F1854" s="2">
        <v>19111</v>
      </c>
    </row>
    <row r="1855" spans="1:6" x14ac:dyDescent="0.25">
      <c r="A1855">
        <v>2017</v>
      </c>
      <c r="B1855" t="s">
        <v>59</v>
      </c>
      <c r="C1855" t="s">
        <v>32</v>
      </c>
      <c r="D1855" s="1">
        <v>2600</v>
      </c>
      <c r="E1855" s="1">
        <v>39316</v>
      </c>
      <c r="F1855" s="2">
        <v>17400</v>
      </c>
    </row>
    <row r="1856" spans="1:6" x14ac:dyDescent="0.25">
      <c r="A1856">
        <v>2017</v>
      </c>
      <c r="B1856" t="s">
        <v>59</v>
      </c>
      <c r="C1856" t="s">
        <v>33</v>
      </c>
      <c r="D1856" s="1">
        <v>28218</v>
      </c>
      <c r="E1856" s="1">
        <v>560257</v>
      </c>
      <c r="F1856" s="2">
        <v>18856</v>
      </c>
    </row>
    <row r="1857" spans="1:6" x14ac:dyDescent="0.25">
      <c r="A1857">
        <v>2017</v>
      </c>
      <c r="B1857" t="s">
        <v>59</v>
      </c>
      <c r="C1857" t="s">
        <v>34</v>
      </c>
      <c r="D1857" s="1">
        <v>8969</v>
      </c>
      <c r="E1857" s="1">
        <v>167540</v>
      </c>
      <c r="F1857" s="2">
        <v>17729</v>
      </c>
    </row>
    <row r="1858" spans="1:6" x14ac:dyDescent="0.25">
      <c r="A1858">
        <v>2017</v>
      </c>
      <c r="B1858" t="s">
        <v>59</v>
      </c>
      <c r="C1858" t="s">
        <v>35</v>
      </c>
      <c r="D1858" s="1">
        <v>13588</v>
      </c>
      <c r="E1858" s="1">
        <v>205823</v>
      </c>
      <c r="F1858" s="2">
        <v>21379</v>
      </c>
    </row>
    <row r="1859" spans="1:6" x14ac:dyDescent="0.25">
      <c r="A1859">
        <v>2017</v>
      </c>
      <c r="B1859" t="s">
        <v>59</v>
      </c>
      <c r="C1859" t="s">
        <v>36</v>
      </c>
      <c r="D1859" s="1">
        <v>33146</v>
      </c>
      <c r="E1859" s="1">
        <v>566779</v>
      </c>
      <c r="F1859" s="2">
        <v>20389</v>
      </c>
    </row>
    <row r="1860" spans="1:6" x14ac:dyDescent="0.25">
      <c r="A1860">
        <v>2017</v>
      </c>
      <c r="B1860" t="s">
        <v>59</v>
      </c>
      <c r="C1860" t="s">
        <v>37</v>
      </c>
      <c r="D1860" s="1">
        <v>3683</v>
      </c>
      <c r="E1860" s="1">
        <v>58183</v>
      </c>
      <c r="F1860" s="2">
        <v>22353</v>
      </c>
    </row>
    <row r="1861" spans="1:6" x14ac:dyDescent="0.25">
      <c r="A1861">
        <v>2017</v>
      </c>
      <c r="B1861" t="s">
        <v>59</v>
      </c>
      <c r="C1861" t="s">
        <v>38</v>
      </c>
      <c r="D1861" s="1">
        <v>12337</v>
      </c>
      <c r="E1861" s="1">
        <v>254069</v>
      </c>
      <c r="F1861" s="2">
        <v>17885</v>
      </c>
    </row>
    <row r="1862" spans="1:6" x14ac:dyDescent="0.25">
      <c r="A1862">
        <v>2017</v>
      </c>
      <c r="B1862" t="s">
        <v>59</v>
      </c>
      <c r="C1862" t="s">
        <v>39</v>
      </c>
      <c r="D1862" s="1">
        <v>3109</v>
      </c>
      <c r="E1862" s="1">
        <v>46967</v>
      </c>
      <c r="F1862" s="2">
        <v>16460</v>
      </c>
    </row>
    <row r="1863" spans="1:6" x14ac:dyDescent="0.25">
      <c r="A1863">
        <v>2017</v>
      </c>
      <c r="B1863" t="s">
        <v>59</v>
      </c>
      <c r="C1863" t="s">
        <v>40</v>
      </c>
      <c r="D1863" s="1">
        <v>15932</v>
      </c>
      <c r="E1863" s="1">
        <v>328856</v>
      </c>
      <c r="F1863" s="2">
        <v>22398</v>
      </c>
    </row>
    <row r="1864" spans="1:6" x14ac:dyDescent="0.25">
      <c r="A1864">
        <v>2017</v>
      </c>
      <c r="B1864" t="s">
        <v>59</v>
      </c>
      <c r="C1864" t="s">
        <v>41</v>
      </c>
      <c r="D1864" s="1">
        <v>60744</v>
      </c>
      <c r="E1864" s="1">
        <v>1317762</v>
      </c>
      <c r="F1864" s="2">
        <v>21234</v>
      </c>
    </row>
    <row r="1865" spans="1:6" x14ac:dyDescent="0.25">
      <c r="A1865">
        <v>2017</v>
      </c>
      <c r="B1865" t="s">
        <v>59</v>
      </c>
      <c r="C1865" t="s">
        <v>42</v>
      </c>
      <c r="D1865" s="1">
        <v>7068</v>
      </c>
      <c r="E1865" s="1">
        <v>142985</v>
      </c>
      <c r="F1865" s="2">
        <v>19510</v>
      </c>
    </row>
    <row r="1866" spans="1:6" x14ac:dyDescent="0.25">
      <c r="A1866">
        <v>2017</v>
      </c>
      <c r="B1866" t="s">
        <v>59</v>
      </c>
      <c r="C1866" t="s">
        <v>43</v>
      </c>
      <c r="D1866" s="1">
        <v>2266</v>
      </c>
      <c r="E1866" s="1">
        <v>37337</v>
      </c>
      <c r="F1866" s="2">
        <v>22375</v>
      </c>
    </row>
    <row r="1867" spans="1:6" x14ac:dyDescent="0.25">
      <c r="A1867">
        <v>2017</v>
      </c>
      <c r="B1867" t="s">
        <v>59</v>
      </c>
      <c r="C1867" t="s">
        <v>44</v>
      </c>
      <c r="D1867" s="1">
        <v>20269</v>
      </c>
      <c r="E1867" s="1">
        <v>402475</v>
      </c>
      <c r="F1867" s="2">
        <v>20078</v>
      </c>
    </row>
    <row r="1868" spans="1:6" x14ac:dyDescent="0.25">
      <c r="A1868">
        <v>2017</v>
      </c>
      <c r="B1868" t="s">
        <v>59</v>
      </c>
      <c r="C1868" t="s">
        <v>45</v>
      </c>
      <c r="D1868" s="1">
        <v>20065</v>
      </c>
      <c r="E1868" s="1">
        <v>325141</v>
      </c>
      <c r="F1868" s="2">
        <v>24250</v>
      </c>
    </row>
    <row r="1869" spans="1:6" x14ac:dyDescent="0.25">
      <c r="A1869">
        <v>2017</v>
      </c>
      <c r="B1869" t="s">
        <v>59</v>
      </c>
      <c r="C1869" t="s">
        <v>46</v>
      </c>
      <c r="D1869" s="1">
        <v>4646</v>
      </c>
      <c r="E1869" s="1">
        <v>74275</v>
      </c>
      <c r="F1869" s="2">
        <v>17335</v>
      </c>
    </row>
    <row r="1870" spans="1:6" x14ac:dyDescent="0.25">
      <c r="A1870">
        <v>2017</v>
      </c>
      <c r="B1870" t="s">
        <v>59</v>
      </c>
      <c r="C1870" t="s">
        <v>47</v>
      </c>
      <c r="D1870" s="1">
        <v>16599</v>
      </c>
      <c r="E1870" s="1">
        <v>279749</v>
      </c>
      <c r="F1870" s="2">
        <v>17248</v>
      </c>
    </row>
    <row r="1871" spans="1:6" x14ac:dyDescent="0.25">
      <c r="A1871">
        <v>2017</v>
      </c>
      <c r="B1871" t="s">
        <v>59</v>
      </c>
      <c r="C1871" t="s">
        <v>48</v>
      </c>
      <c r="D1871" s="1">
        <v>2355</v>
      </c>
      <c r="E1871" s="1">
        <v>36297</v>
      </c>
      <c r="F1871" s="2">
        <v>19867</v>
      </c>
    </row>
    <row r="1872" spans="1:6" x14ac:dyDescent="0.25">
      <c r="A1872">
        <v>2017</v>
      </c>
      <c r="B1872" t="s">
        <v>60</v>
      </c>
      <c r="C1872" t="s">
        <v>1</v>
      </c>
      <c r="D1872" s="1">
        <v>9603</v>
      </c>
      <c r="E1872" s="1">
        <v>45296</v>
      </c>
      <c r="F1872" s="2">
        <v>36539</v>
      </c>
    </row>
    <row r="1873" spans="1:6" x14ac:dyDescent="0.25">
      <c r="A1873">
        <v>2017</v>
      </c>
      <c r="B1873" t="s">
        <v>60</v>
      </c>
      <c r="C1873" t="s">
        <v>2</v>
      </c>
      <c r="D1873" s="1">
        <v>10297</v>
      </c>
      <c r="E1873" s="1">
        <v>71320</v>
      </c>
      <c r="F1873" s="2">
        <v>37061</v>
      </c>
    </row>
    <row r="1874" spans="1:6" x14ac:dyDescent="0.25">
      <c r="A1874">
        <v>2017</v>
      </c>
      <c r="B1874" t="s">
        <v>60</v>
      </c>
      <c r="C1874" t="s">
        <v>3</v>
      </c>
      <c r="D1874" s="1">
        <v>5315</v>
      </c>
      <c r="E1874" s="1">
        <v>24804</v>
      </c>
      <c r="F1874" s="2">
        <v>33179</v>
      </c>
    </row>
    <row r="1875" spans="1:6" x14ac:dyDescent="0.25">
      <c r="A1875">
        <v>2017</v>
      </c>
      <c r="B1875" t="s">
        <v>60</v>
      </c>
      <c r="C1875" t="s">
        <v>4</v>
      </c>
      <c r="D1875" s="1">
        <v>88470</v>
      </c>
      <c r="E1875" s="1">
        <v>527915</v>
      </c>
      <c r="F1875" s="2">
        <v>40412</v>
      </c>
    </row>
    <row r="1876" spans="1:6" x14ac:dyDescent="0.25">
      <c r="A1876">
        <v>2017</v>
      </c>
      <c r="B1876" t="s">
        <v>60</v>
      </c>
      <c r="C1876" t="s">
        <v>5</v>
      </c>
      <c r="D1876" s="1">
        <v>15777</v>
      </c>
      <c r="E1876" s="1">
        <v>80034</v>
      </c>
      <c r="F1876" s="2">
        <v>39558</v>
      </c>
    </row>
    <row r="1877" spans="1:6" x14ac:dyDescent="0.25">
      <c r="A1877">
        <v>2017</v>
      </c>
      <c r="B1877" t="s">
        <v>60</v>
      </c>
      <c r="C1877" t="s">
        <v>6</v>
      </c>
      <c r="D1877" s="1">
        <v>16529</v>
      </c>
      <c r="E1877" s="1">
        <v>64279</v>
      </c>
      <c r="F1877" s="2">
        <v>33397</v>
      </c>
    </row>
    <row r="1878" spans="1:6" x14ac:dyDescent="0.25">
      <c r="A1878">
        <v>2017</v>
      </c>
      <c r="B1878" t="s">
        <v>60</v>
      </c>
      <c r="C1878" t="s">
        <v>7</v>
      </c>
      <c r="D1878" s="1">
        <v>2003</v>
      </c>
      <c r="E1878" s="1">
        <v>11881</v>
      </c>
      <c r="F1878" s="2">
        <v>33610</v>
      </c>
    </row>
    <row r="1879" spans="1:6" x14ac:dyDescent="0.25">
      <c r="A1879">
        <v>2017</v>
      </c>
      <c r="B1879" t="s">
        <v>60</v>
      </c>
      <c r="C1879" t="s">
        <v>8</v>
      </c>
      <c r="D1879" s="1">
        <v>54928</v>
      </c>
      <c r="E1879" s="1">
        <v>273903</v>
      </c>
      <c r="F1879" s="2">
        <v>35319</v>
      </c>
    </row>
    <row r="1880" spans="1:6" x14ac:dyDescent="0.25">
      <c r="A1880">
        <v>2017</v>
      </c>
      <c r="B1880" t="s">
        <v>60</v>
      </c>
      <c r="C1880" t="s">
        <v>9</v>
      </c>
      <c r="D1880" s="1">
        <v>18097</v>
      </c>
      <c r="E1880" s="1">
        <v>106445</v>
      </c>
      <c r="F1880" s="2">
        <v>35520</v>
      </c>
    </row>
    <row r="1881" spans="1:6" x14ac:dyDescent="0.25">
      <c r="A1881">
        <v>2017</v>
      </c>
      <c r="B1881" t="s">
        <v>60</v>
      </c>
      <c r="C1881" t="s">
        <v>10</v>
      </c>
      <c r="D1881" s="1">
        <v>3888</v>
      </c>
      <c r="E1881" s="1">
        <v>17915</v>
      </c>
      <c r="F1881" s="2">
        <v>30056</v>
      </c>
    </row>
    <row r="1882" spans="1:6" x14ac:dyDescent="0.25">
      <c r="A1882">
        <v>2017</v>
      </c>
      <c r="B1882" t="s">
        <v>60</v>
      </c>
      <c r="C1882" t="s">
        <v>11</v>
      </c>
      <c r="D1882" s="1">
        <v>39500</v>
      </c>
      <c r="E1882" s="1">
        <v>206494</v>
      </c>
      <c r="F1882" s="2">
        <v>41240</v>
      </c>
    </row>
    <row r="1883" spans="1:6" x14ac:dyDescent="0.25">
      <c r="A1883">
        <v>2017</v>
      </c>
      <c r="B1883" t="s">
        <v>60</v>
      </c>
      <c r="C1883" t="s">
        <v>12</v>
      </c>
      <c r="D1883" s="1">
        <v>13113</v>
      </c>
      <c r="E1883" s="1">
        <v>86944</v>
      </c>
      <c r="F1883" s="2">
        <v>31882</v>
      </c>
    </row>
    <row r="1884" spans="1:6" x14ac:dyDescent="0.25">
      <c r="A1884">
        <v>2017</v>
      </c>
      <c r="B1884" t="s">
        <v>60</v>
      </c>
      <c r="C1884" t="s">
        <v>13</v>
      </c>
      <c r="D1884" s="1">
        <v>8710</v>
      </c>
      <c r="E1884" s="1">
        <v>42498</v>
      </c>
      <c r="F1884" s="2">
        <v>33069</v>
      </c>
    </row>
    <row r="1885" spans="1:6" x14ac:dyDescent="0.25">
      <c r="A1885">
        <v>2017</v>
      </c>
      <c r="B1885" t="s">
        <v>60</v>
      </c>
      <c r="C1885" t="s">
        <v>14</v>
      </c>
      <c r="D1885" s="1">
        <v>6031</v>
      </c>
      <c r="E1885" s="1">
        <v>33578</v>
      </c>
      <c r="F1885" s="2">
        <v>33575</v>
      </c>
    </row>
    <row r="1886" spans="1:6" x14ac:dyDescent="0.25">
      <c r="A1886">
        <v>2017</v>
      </c>
      <c r="B1886" t="s">
        <v>60</v>
      </c>
      <c r="C1886" t="s">
        <v>15</v>
      </c>
      <c r="D1886" s="1">
        <v>10912</v>
      </c>
      <c r="E1886" s="1">
        <v>46382</v>
      </c>
      <c r="F1886" s="2">
        <v>32330</v>
      </c>
    </row>
    <row r="1887" spans="1:6" x14ac:dyDescent="0.25">
      <c r="A1887">
        <v>2017</v>
      </c>
      <c r="B1887" t="s">
        <v>60</v>
      </c>
      <c r="C1887" t="s">
        <v>16</v>
      </c>
      <c r="D1887" s="1">
        <v>9250</v>
      </c>
      <c r="E1887" s="1">
        <v>45963</v>
      </c>
      <c r="F1887" s="2">
        <v>36468</v>
      </c>
    </row>
    <row r="1888" spans="1:6" x14ac:dyDescent="0.25">
      <c r="A1888">
        <v>2017</v>
      </c>
      <c r="B1888" t="s">
        <v>60</v>
      </c>
      <c r="C1888" t="s">
        <v>17</v>
      </c>
      <c r="D1888" s="1">
        <v>4028</v>
      </c>
      <c r="E1888" s="1">
        <v>17774</v>
      </c>
      <c r="F1888" s="2">
        <v>32993</v>
      </c>
    </row>
    <row r="1889" spans="1:6" x14ac:dyDescent="0.25">
      <c r="A1889">
        <v>2017</v>
      </c>
      <c r="B1889" t="s">
        <v>60</v>
      </c>
      <c r="C1889" t="s">
        <v>18</v>
      </c>
      <c r="D1889" s="1">
        <v>19506</v>
      </c>
      <c r="E1889" s="1">
        <v>91492</v>
      </c>
      <c r="F1889" s="2">
        <v>41793</v>
      </c>
    </row>
    <row r="1890" spans="1:6" x14ac:dyDescent="0.25">
      <c r="A1890">
        <v>2017</v>
      </c>
      <c r="B1890" t="s">
        <v>60</v>
      </c>
      <c r="C1890" t="s">
        <v>19</v>
      </c>
      <c r="D1890" s="1">
        <v>21677</v>
      </c>
      <c r="E1890" s="1">
        <v>118160</v>
      </c>
      <c r="F1890" s="2">
        <v>37032</v>
      </c>
    </row>
    <row r="1891" spans="1:6" x14ac:dyDescent="0.25">
      <c r="A1891">
        <v>2017</v>
      </c>
      <c r="B1891" t="s">
        <v>60</v>
      </c>
      <c r="C1891" t="s">
        <v>20</v>
      </c>
      <c r="D1891" s="1">
        <v>29930</v>
      </c>
      <c r="E1891" s="1">
        <v>137568</v>
      </c>
      <c r="F1891" s="2">
        <v>32157</v>
      </c>
    </row>
    <row r="1892" spans="1:6" x14ac:dyDescent="0.25">
      <c r="A1892">
        <v>2017</v>
      </c>
      <c r="B1892" t="s">
        <v>60</v>
      </c>
      <c r="C1892" t="s">
        <v>21</v>
      </c>
      <c r="D1892" s="1">
        <v>16226</v>
      </c>
      <c r="E1892" s="1">
        <v>90138</v>
      </c>
      <c r="F1892" s="2">
        <v>33237</v>
      </c>
    </row>
    <row r="1893" spans="1:6" x14ac:dyDescent="0.25">
      <c r="A1893">
        <v>2017</v>
      </c>
      <c r="B1893" t="s">
        <v>60</v>
      </c>
      <c r="C1893" t="s">
        <v>22</v>
      </c>
      <c r="D1893" s="1">
        <v>4726</v>
      </c>
      <c r="E1893" s="1">
        <v>21154</v>
      </c>
      <c r="F1893" s="2">
        <v>33958</v>
      </c>
    </row>
    <row r="1894" spans="1:6" x14ac:dyDescent="0.25">
      <c r="A1894">
        <v>2017</v>
      </c>
      <c r="B1894" t="s">
        <v>60</v>
      </c>
      <c r="C1894" t="s">
        <v>23</v>
      </c>
      <c r="D1894" s="1">
        <v>13734</v>
      </c>
      <c r="E1894" s="1">
        <v>76037</v>
      </c>
      <c r="F1894" s="2">
        <v>32705</v>
      </c>
    </row>
    <row r="1895" spans="1:6" x14ac:dyDescent="0.25">
      <c r="A1895">
        <v>2017</v>
      </c>
      <c r="B1895" t="s">
        <v>60</v>
      </c>
      <c r="C1895" t="s">
        <v>24</v>
      </c>
      <c r="D1895" s="1">
        <v>4094</v>
      </c>
      <c r="E1895" s="1">
        <v>17909</v>
      </c>
      <c r="F1895" s="2">
        <v>29177</v>
      </c>
    </row>
    <row r="1896" spans="1:6" x14ac:dyDescent="0.25">
      <c r="A1896">
        <v>2017</v>
      </c>
      <c r="B1896" t="s">
        <v>60</v>
      </c>
      <c r="C1896" t="s">
        <v>25</v>
      </c>
      <c r="D1896" s="1">
        <v>4671</v>
      </c>
      <c r="E1896" s="1">
        <v>25082</v>
      </c>
      <c r="F1896" s="2">
        <v>31310</v>
      </c>
    </row>
    <row r="1897" spans="1:6" x14ac:dyDescent="0.25">
      <c r="A1897">
        <v>2017</v>
      </c>
      <c r="B1897" t="s">
        <v>60</v>
      </c>
      <c r="C1897" t="s">
        <v>26</v>
      </c>
      <c r="D1897" s="1">
        <v>4959</v>
      </c>
      <c r="E1897" s="1">
        <v>33667</v>
      </c>
      <c r="F1897" s="2">
        <v>36336</v>
      </c>
    </row>
    <row r="1898" spans="1:6" x14ac:dyDescent="0.25">
      <c r="A1898">
        <v>2017</v>
      </c>
      <c r="B1898" t="s">
        <v>60</v>
      </c>
      <c r="C1898" t="s">
        <v>27</v>
      </c>
      <c r="D1898" s="1">
        <v>3871</v>
      </c>
      <c r="E1898" s="1">
        <v>20493</v>
      </c>
      <c r="F1898" s="2">
        <v>36646</v>
      </c>
    </row>
    <row r="1899" spans="1:6" x14ac:dyDescent="0.25">
      <c r="A1899">
        <v>2017</v>
      </c>
      <c r="B1899" t="s">
        <v>60</v>
      </c>
      <c r="C1899" t="s">
        <v>28</v>
      </c>
      <c r="D1899" s="1">
        <v>25881</v>
      </c>
      <c r="E1899" s="1">
        <v>136480</v>
      </c>
      <c r="F1899" s="2">
        <v>35059</v>
      </c>
    </row>
    <row r="1900" spans="1:6" x14ac:dyDescent="0.25">
      <c r="A1900">
        <v>2017</v>
      </c>
      <c r="B1900" t="s">
        <v>60</v>
      </c>
      <c r="C1900" t="s">
        <v>29</v>
      </c>
      <c r="D1900" s="1">
        <v>3961</v>
      </c>
      <c r="E1900" s="1">
        <v>20593</v>
      </c>
      <c r="F1900" s="2">
        <v>32578</v>
      </c>
    </row>
    <row r="1901" spans="1:6" x14ac:dyDescent="0.25">
      <c r="A1901">
        <v>2017</v>
      </c>
      <c r="B1901" t="s">
        <v>60</v>
      </c>
      <c r="C1901" t="s">
        <v>30</v>
      </c>
      <c r="D1901" s="1">
        <v>74536</v>
      </c>
      <c r="E1901" s="1">
        <v>369805</v>
      </c>
      <c r="F1901" s="2">
        <v>40436</v>
      </c>
    </row>
    <row r="1902" spans="1:6" x14ac:dyDescent="0.25">
      <c r="A1902">
        <v>2017</v>
      </c>
      <c r="B1902" t="s">
        <v>60</v>
      </c>
      <c r="C1902" t="s">
        <v>31</v>
      </c>
      <c r="D1902" s="1">
        <v>23024</v>
      </c>
      <c r="E1902" s="1">
        <v>107404</v>
      </c>
      <c r="F1902" s="2">
        <v>33978</v>
      </c>
    </row>
    <row r="1903" spans="1:6" x14ac:dyDescent="0.25">
      <c r="A1903">
        <v>2017</v>
      </c>
      <c r="B1903" t="s">
        <v>60</v>
      </c>
      <c r="C1903" t="s">
        <v>32</v>
      </c>
      <c r="D1903" s="1">
        <v>2040</v>
      </c>
      <c r="E1903" s="1">
        <v>12231</v>
      </c>
      <c r="F1903" s="2">
        <v>34167</v>
      </c>
    </row>
    <row r="1904" spans="1:6" x14ac:dyDescent="0.25">
      <c r="A1904">
        <v>2017</v>
      </c>
      <c r="B1904" t="s">
        <v>60</v>
      </c>
      <c r="C1904" t="s">
        <v>33</v>
      </c>
      <c r="D1904" s="1">
        <v>23601</v>
      </c>
      <c r="E1904" s="1">
        <v>155257</v>
      </c>
      <c r="F1904" s="2">
        <v>33039</v>
      </c>
    </row>
    <row r="1905" spans="1:6" x14ac:dyDescent="0.25">
      <c r="A1905">
        <v>2017</v>
      </c>
      <c r="B1905" t="s">
        <v>60</v>
      </c>
      <c r="C1905" t="s">
        <v>34</v>
      </c>
      <c r="D1905" s="1">
        <v>6751</v>
      </c>
      <c r="E1905" s="1">
        <v>35772</v>
      </c>
      <c r="F1905" s="2">
        <v>34306</v>
      </c>
    </row>
    <row r="1906" spans="1:6" x14ac:dyDescent="0.25">
      <c r="A1906">
        <v>2017</v>
      </c>
      <c r="B1906" t="s">
        <v>60</v>
      </c>
      <c r="C1906" t="s">
        <v>35</v>
      </c>
      <c r="D1906" s="1">
        <v>22753</v>
      </c>
      <c r="E1906" s="1">
        <v>77028</v>
      </c>
      <c r="F1906" s="2">
        <v>31901</v>
      </c>
    </row>
    <row r="1907" spans="1:6" x14ac:dyDescent="0.25">
      <c r="A1907">
        <v>2017</v>
      </c>
      <c r="B1907" t="s">
        <v>60</v>
      </c>
      <c r="C1907" t="s">
        <v>36</v>
      </c>
      <c r="D1907" s="1">
        <v>32259</v>
      </c>
      <c r="E1907" s="1">
        <v>197527</v>
      </c>
      <c r="F1907" s="2">
        <v>32593</v>
      </c>
    </row>
    <row r="1908" spans="1:6" x14ac:dyDescent="0.25">
      <c r="A1908">
        <v>2017</v>
      </c>
      <c r="B1908" t="s">
        <v>60</v>
      </c>
      <c r="C1908" t="s">
        <v>37</v>
      </c>
      <c r="D1908" s="1">
        <v>3395</v>
      </c>
      <c r="E1908" s="1">
        <v>17959</v>
      </c>
      <c r="F1908" s="2">
        <v>32566</v>
      </c>
    </row>
    <row r="1909" spans="1:6" x14ac:dyDescent="0.25">
      <c r="A1909">
        <v>2017</v>
      </c>
      <c r="B1909" t="s">
        <v>60</v>
      </c>
      <c r="C1909" t="s">
        <v>38</v>
      </c>
      <c r="D1909" s="1">
        <v>11490</v>
      </c>
      <c r="E1909" s="1">
        <v>51779</v>
      </c>
      <c r="F1909" s="2">
        <v>32842</v>
      </c>
    </row>
    <row r="1910" spans="1:6" x14ac:dyDescent="0.25">
      <c r="A1910">
        <v>2017</v>
      </c>
      <c r="B1910" t="s">
        <v>60</v>
      </c>
      <c r="C1910" t="s">
        <v>39</v>
      </c>
      <c r="D1910" s="1">
        <v>2171</v>
      </c>
      <c r="E1910" s="1">
        <v>11078</v>
      </c>
      <c r="F1910" s="2">
        <v>31403</v>
      </c>
    </row>
    <row r="1911" spans="1:6" x14ac:dyDescent="0.25">
      <c r="A1911">
        <v>2017</v>
      </c>
      <c r="B1911" t="s">
        <v>60</v>
      </c>
      <c r="C1911" t="s">
        <v>40</v>
      </c>
      <c r="D1911" s="1">
        <v>14618</v>
      </c>
      <c r="E1911" s="1">
        <v>76045</v>
      </c>
      <c r="F1911" s="2">
        <v>34443</v>
      </c>
    </row>
    <row r="1912" spans="1:6" x14ac:dyDescent="0.25">
      <c r="A1912">
        <v>2017</v>
      </c>
      <c r="B1912" t="s">
        <v>60</v>
      </c>
      <c r="C1912" t="s">
        <v>41</v>
      </c>
      <c r="D1912" s="1">
        <v>56060</v>
      </c>
      <c r="E1912" s="1">
        <v>328026</v>
      </c>
      <c r="F1912" s="2">
        <v>37841</v>
      </c>
    </row>
    <row r="1913" spans="1:6" x14ac:dyDescent="0.25">
      <c r="A1913">
        <v>2017</v>
      </c>
      <c r="B1913" t="s">
        <v>60</v>
      </c>
      <c r="C1913" t="s">
        <v>42</v>
      </c>
      <c r="D1913" s="1">
        <v>6084</v>
      </c>
      <c r="E1913" s="1">
        <v>35143</v>
      </c>
      <c r="F1913" s="2">
        <v>34421</v>
      </c>
    </row>
    <row r="1914" spans="1:6" x14ac:dyDescent="0.25">
      <c r="A1914">
        <v>2017</v>
      </c>
      <c r="B1914" t="s">
        <v>60</v>
      </c>
      <c r="C1914" t="s">
        <v>43</v>
      </c>
      <c r="D1914" s="1">
        <v>1958</v>
      </c>
      <c r="E1914" s="1">
        <v>8658</v>
      </c>
      <c r="F1914" s="2">
        <v>34757</v>
      </c>
    </row>
    <row r="1915" spans="1:6" x14ac:dyDescent="0.25">
      <c r="A1915">
        <v>2017</v>
      </c>
      <c r="B1915" t="s">
        <v>60</v>
      </c>
      <c r="C1915" t="s">
        <v>44</v>
      </c>
      <c r="D1915" s="1">
        <v>32154</v>
      </c>
      <c r="E1915" s="1">
        <v>141985</v>
      </c>
      <c r="F1915" s="2">
        <v>42290</v>
      </c>
    </row>
    <row r="1916" spans="1:6" x14ac:dyDescent="0.25">
      <c r="A1916">
        <v>2017</v>
      </c>
      <c r="B1916" t="s">
        <v>60</v>
      </c>
      <c r="C1916" t="s">
        <v>45</v>
      </c>
      <c r="D1916" s="1">
        <v>19701</v>
      </c>
      <c r="E1916" s="1">
        <v>97492</v>
      </c>
      <c r="F1916" s="2">
        <v>38822</v>
      </c>
    </row>
    <row r="1917" spans="1:6" x14ac:dyDescent="0.25">
      <c r="A1917">
        <v>2017</v>
      </c>
      <c r="B1917" t="s">
        <v>60</v>
      </c>
      <c r="C1917" t="s">
        <v>46</v>
      </c>
      <c r="D1917" s="1">
        <v>5237</v>
      </c>
      <c r="E1917" s="1">
        <v>19979</v>
      </c>
      <c r="F1917" s="2">
        <v>29927</v>
      </c>
    </row>
    <row r="1918" spans="1:6" x14ac:dyDescent="0.25">
      <c r="A1918">
        <v>2017</v>
      </c>
      <c r="B1918" t="s">
        <v>60</v>
      </c>
      <c r="C1918" t="s">
        <v>47</v>
      </c>
      <c r="D1918" s="1">
        <v>14001</v>
      </c>
      <c r="E1918" s="1">
        <v>84153</v>
      </c>
      <c r="F1918" s="2">
        <v>29242</v>
      </c>
    </row>
    <row r="1919" spans="1:6" x14ac:dyDescent="0.25">
      <c r="A1919">
        <v>2017</v>
      </c>
      <c r="B1919" t="s">
        <v>60</v>
      </c>
      <c r="C1919" t="s">
        <v>48</v>
      </c>
      <c r="D1919" s="1">
        <v>1656</v>
      </c>
      <c r="E1919" s="1">
        <v>7231</v>
      </c>
      <c r="F1919" s="2">
        <v>35035</v>
      </c>
    </row>
  </sheetData>
  <customSheetViews>
    <customSheetView guid="{A1F01C08-243B-48FC-94A8-F102AEB1706D}">
      <selection activeCell="F150" sqref="F150"/>
      <pageMargins left="0.7" right="0.7" top="0.75" bottom="0.75" header="0.3" footer="0.3"/>
      <pageSetup orientation="portrait" r:id="rId1"/>
    </customSheetView>
    <customSheetView guid="{948164EF-B902-4A6C-8E3C-A935061C5153}" state="hidden">
      <selection activeCell="F150" sqref="F150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95525-22F7-4B1A-9CE0-2BCC42CB3A17}">
  <dimension ref="A1:T50"/>
  <sheetViews>
    <sheetView zoomScale="80" zoomScaleNormal="80" workbookViewId="0">
      <selection activeCell="F3" sqref="F3"/>
    </sheetView>
  </sheetViews>
  <sheetFormatPr defaultRowHeight="15" x14ac:dyDescent="0.25"/>
  <cols>
    <col min="1" max="1" width="21.7109375" bestFit="1" customWidth="1"/>
    <col min="2" max="2" width="30.140625" customWidth="1"/>
    <col min="4" max="4" width="22.140625" customWidth="1"/>
    <col min="5" max="6" width="23.42578125" customWidth="1"/>
    <col min="8" max="8" width="21.7109375" bestFit="1" customWidth="1"/>
    <col min="9" max="9" width="18.28515625" customWidth="1"/>
    <col min="11" max="11" width="14.42578125" customWidth="1"/>
    <col min="12" max="12" width="13.42578125" customWidth="1"/>
    <col min="13" max="13" width="18.140625" customWidth="1"/>
    <col min="15" max="15" width="17.28515625" customWidth="1"/>
    <col min="16" max="16" width="15.7109375" customWidth="1"/>
    <col min="17" max="17" width="15.5703125" customWidth="1"/>
    <col min="18" max="18" width="23.85546875" bestFit="1" customWidth="1"/>
    <col min="19" max="19" width="16.140625" customWidth="1"/>
    <col min="20" max="20" width="26.42578125" bestFit="1" customWidth="1"/>
  </cols>
  <sheetData>
    <row r="1" spans="1:20" x14ac:dyDescent="0.25">
      <c r="A1" s="7" t="s">
        <v>64</v>
      </c>
      <c r="B1" s="7"/>
      <c r="D1" s="11" t="s">
        <v>69</v>
      </c>
      <c r="E1" s="9"/>
      <c r="F1" s="9"/>
      <c r="H1" s="11" t="s">
        <v>73</v>
      </c>
      <c r="I1" s="9"/>
      <c r="K1" s="11" t="s">
        <v>76</v>
      </c>
      <c r="L1" s="9"/>
      <c r="M1" s="11"/>
      <c r="O1" s="11" t="s">
        <v>78</v>
      </c>
      <c r="P1" s="9"/>
      <c r="Q1" s="11"/>
      <c r="R1" s="11"/>
      <c r="S1" s="11"/>
      <c r="T1" s="11"/>
    </row>
    <row r="2" spans="1:20" x14ac:dyDescent="0.25">
      <c r="A2" s="6" t="s">
        <v>49</v>
      </c>
      <c r="B2" s="6" t="s">
        <v>65</v>
      </c>
      <c r="D2" s="8" t="s">
        <v>49</v>
      </c>
      <c r="E2" s="8" t="s">
        <v>70</v>
      </c>
      <c r="F2" s="8" t="s">
        <v>65</v>
      </c>
      <c r="H2" s="8" t="s">
        <v>49</v>
      </c>
      <c r="I2" s="8" t="s">
        <v>62</v>
      </c>
      <c r="K2" s="8" t="s">
        <v>50</v>
      </c>
      <c r="L2" s="8" t="s">
        <v>77</v>
      </c>
      <c r="M2" s="8" t="s">
        <v>62</v>
      </c>
      <c r="O2" s="8" t="s">
        <v>0</v>
      </c>
      <c r="P2" s="8" t="s">
        <v>62</v>
      </c>
      <c r="Q2" s="8" t="s">
        <v>80</v>
      </c>
      <c r="R2" s="8" t="s">
        <v>81</v>
      </c>
      <c r="S2" s="8" t="s">
        <v>79</v>
      </c>
      <c r="T2" s="8" t="str">
        <f>MapFilter</f>
        <v>Employee per 1000 capita</v>
      </c>
    </row>
    <row r="3" spans="1:20" x14ac:dyDescent="0.25">
      <c r="A3" t="s">
        <v>57</v>
      </c>
      <c r="B3" s="3" t="str">
        <f>Dashboard!$B$6</f>
        <v>Trade &amp; Transportation</v>
      </c>
      <c r="D3" t="s">
        <v>59</v>
      </c>
      <c r="E3" s="2">
        <f>AVERAGEIFS(Data[Avg Annual Wage],Data[Year],CurYear,Data[Industry],$D3)</f>
        <v>23286.416666666668</v>
      </c>
      <c r="F3" s="2">
        <f t="shared" ref="F3:F12" si="0">IF(D3=BusSelect,E3,0)</f>
        <v>0</v>
      </c>
      <c r="H3" t="s">
        <v>54</v>
      </c>
      <c r="I3" s="13">
        <f>SUMIFS(Data[Employees],Data[Year],CurYear,Data[Industry],$H3)</f>
        <v>26277342</v>
      </c>
      <c r="K3">
        <v>2017</v>
      </c>
      <c r="L3" s="2">
        <f>AVERAGEIFS(Data[Avg Annual Wage],Data[Industry],BusSelect,Data[Year],$K3)</f>
        <v>43391.395833333336</v>
      </c>
      <c r="M3" s="13">
        <f>SUMIFS(Data[Employees],Data[Industry],BusSelect,Data[Year],$K3)</f>
        <v>27033069</v>
      </c>
      <c r="O3" t="s">
        <v>1</v>
      </c>
      <c r="P3" s="13">
        <f>SUMIFS(Data[Employees],Data[Year],CurYear,Data[Industry],BusSelect,Data[State],$O3)</f>
        <v>372620</v>
      </c>
      <c r="Q3" vm="1">
        <v>4887871</v>
      </c>
      <c r="R3" s="14">
        <f>P3/Q3*1000</f>
        <v>76.23359945465009</v>
      </c>
      <c r="S3" s="2">
        <f>AVERAGEIFS(Data[Avg Annual Wage],Data[Year],CurYear,Data[Industry],BusSelect,Data[State],$O3)</f>
        <v>45853</v>
      </c>
      <c r="T3" s="16">
        <f>IF($T$2=$S$2,-$S3,$R3)</f>
        <v>76.23359945465009</v>
      </c>
    </row>
    <row r="4" spans="1:20" x14ac:dyDescent="0.25">
      <c r="A4" t="s">
        <v>51</v>
      </c>
      <c r="D4" t="s">
        <v>60</v>
      </c>
      <c r="E4" s="2">
        <f>AVERAGEIFS(Data[Avg Annual Wage],Data[Year],CurYear,Data[Industry],$D4)</f>
        <v>40790.1875</v>
      </c>
      <c r="F4" s="2">
        <f t="shared" si="0"/>
        <v>0</v>
      </c>
      <c r="H4" t="s">
        <v>58</v>
      </c>
      <c r="I4" s="13">
        <f>SUMIFS(Data[Employees],Data[Year],CurYear,Data[Industry],$H4)</f>
        <v>22035033</v>
      </c>
      <c r="K4">
        <v>2018</v>
      </c>
      <c r="L4" s="2">
        <f>AVERAGEIFS(Data[Avg Annual Wage],Data[Industry],BusSelect,Data[Year],$K4)</f>
        <v>44830.666666666664</v>
      </c>
      <c r="M4" s="13">
        <f>SUMIFS(Data[Employees],Data[Industry],BusSelect,Data[Year],$K4)</f>
        <v>27186117</v>
      </c>
      <c r="O4" t="s">
        <v>2</v>
      </c>
      <c r="P4" s="13">
        <f>SUMIFS(Data[Employees],Data[Year],CurYear,Data[Industry],BusSelect,Data[State],$O4)</f>
        <v>546143</v>
      </c>
      <c r="Q4" vm="2">
        <v>7171646</v>
      </c>
      <c r="R4" s="14">
        <f t="shared" ref="R4:R50" si="1">P4/Q4*1000</f>
        <v>76.15308954178721</v>
      </c>
      <c r="S4" s="2">
        <f>AVERAGEIFS(Data[Avg Annual Wage],Data[Year],CurYear,Data[Industry],BusSelect,Data[State],$O4)</f>
        <v>51498</v>
      </c>
      <c r="T4" s="16">
        <f t="shared" ref="T4:T50" si="2">IF($T$2=$S$2,-$S4,$R4)</f>
        <v>76.15308954178721</v>
      </c>
    </row>
    <row r="5" spans="1:20" x14ac:dyDescent="0.25">
      <c r="A5" t="s">
        <v>58</v>
      </c>
      <c r="D5" t="s">
        <v>54</v>
      </c>
      <c r="E5" s="2">
        <f>AVERAGEIFS(Data[Avg Annual Wage],Data[Year],CurYear,Data[Industry],$D5)</f>
        <v>49366.8125</v>
      </c>
      <c r="F5" s="2">
        <f t="shared" si="0"/>
        <v>49366.8125</v>
      </c>
      <c r="H5" t="s">
        <v>57</v>
      </c>
      <c r="I5" s="13">
        <f>SUMIFS(Data[Employees],Data[Year],CurYear,Data[Industry],$H5)</f>
        <v>20065896</v>
      </c>
      <c r="K5">
        <v>2019</v>
      </c>
      <c r="L5" s="2">
        <f>AVERAGEIFS(Data[Avg Annual Wage],Data[Industry],BusSelect,Data[Year],$K5)</f>
        <v>46352.958333333336</v>
      </c>
      <c r="M5" s="13">
        <f>SUMIFS(Data[Employees],Data[Industry],BusSelect,Data[Year],$K5)</f>
        <v>27304411</v>
      </c>
      <c r="O5" t="s">
        <v>3</v>
      </c>
      <c r="P5" s="13">
        <f>SUMIFS(Data[Employees],Data[Year],CurYear,Data[Industry],BusSelect,Data[State],$O5)</f>
        <v>244074</v>
      </c>
      <c r="Q5" vm="3">
        <v>3013825</v>
      </c>
      <c r="R5" s="14">
        <f t="shared" si="1"/>
        <v>80.984795069388568</v>
      </c>
      <c r="S5" s="2">
        <f>AVERAGEIFS(Data[Avg Annual Wage],Data[Year],CurYear,Data[Industry],BusSelect,Data[State],$O5)</f>
        <v>45673</v>
      </c>
      <c r="T5" s="16">
        <f t="shared" si="2"/>
        <v>80.984795069388568</v>
      </c>
    </row>
    <row r="6" spans="1:20" x14ac:dyDescent="0.25">
      <c r="A6" t="s">
        <v>56</v>
      </c>
      <c r="D6" t="s">
        <v>58</v>
      </c>
      <c r="E6" s="2">
        <f>AVERAGEIFS(Data[Avg Annual Wage],Data[Year],CurYear,Data[Industry],$D6)</f>
        <v>53607.208333333336</v>
      </c>
      <c r="F6" s="2">
        <f t="shared" si="0"/>
        <v>0</v>
      </c>
      <c r="H6" t="s">
        <v>59</v>
      </c>
      <c r="I6" s="13">
        <f>SUMIFS(Data[Employees],Data[Year],CurYear,Data[Industry],$H6)</f>
        <v>12649500</v>
      </c>
      <c r="K6">
        <v>2020</v>
      </c>
      <c r="L6" s="2">
        <f>AVERAGEIFS(Data[Avg Annual Wage],Data[Industry],BusSelect,Data[Year],$K6)</f>
        <v>49366.8125</v>
      </c>
      <c r="M6" s="13">
        <f>SUMIFS(Data[Employees],Data[Industry],BusSelect,Data[Year],$K6)</f>
        <v>26277342</v>
      </c>
      <c r="O6" t="s">
        <v>4</v>
      </c>
      <c r="P6" s="13">
        <f>SUMIFS(Data[Employees],Data[Year],CurYear,Data[Industry],BusSelect,Data[State],$O6)</f>
        <v>2888684</v>
      </c>
      <c r="Q6" vm="4">
        <v>39557045</v>
      </c>
      <c r="R6" s="14">
        <f t="shared" si="1"/>
        <v>73.025778341127349</v>
      </c>
      <c r="S6" s="2">
        <f>AVERAGEIFS(Data[Avg Annual Wage],Data[Year],CurYear,Data[Industry],BusSelect,Data[State],$O6)</f>
        <v>58800</v>
      </c>
      <c r="T6" s="16">
        <f t="shared" si="2"/>
        <v>73.025778341127349</v>
      </c>
    </row>
    <row r="7" spans="1:20" x14ac:dyDescent="0.25">
      <c r="A7" t="s">
        <v>53</v>
      </c>
      <c r="D7" t="s">
        <v>55</v>
      </c>
      <c r="E7" s="2">
        <f>AVERAGEIFS(Data[Avg Annual Wage],Data[Year],CurYear,Data[Industry],$D7)</f>
        <v>55605.9375</v>
      </c>
      <c r="F7" s="2">
        <f t="shared" si="0"/>
        <v>0</v>
      </c>
      <c r="H7" t="s">
        <v>52</v>
      </c>
      <c r="I7" s="13">
        <f>SUMIFS(Data[Employees],Data[Year],CurYear,Data[Industry],$H7)</f>
        <v>12058694</v>
      </c>
      <c r="O7" t="s">
        <v>5</v>
      </c>
      <c r="P7" s="13">
        <f>SUMIFS(Data[Employees],Data[Year],CurYear,Data[Industry],BusSelect,Data[State],$O7)</f>
        <v>465887</v>
      </c>
      <c r="Q7" vm="5">
        <v>5695564</v>
      </c>
      <c r="R7" s="14">
        <f t="shared" si="1"/>
        <v>81.798220509856435</v>
      </c>
      <c r="S7" s="2">
        <f>AVERAGEIFS(Data[Avg Annual Wage],Data[Year],CurYear,Data[Industry],BusSelect,Data[State],$O7)</f>
        <v>55719</v>
      </c>
      <c r="T7" s="16">
        <f t="shared" si="2"/>
        <v>81.798220509856435</v>
      </c>
    </row>
    <row r="8" spans="1:20" x14ac:dyDescent="0.25">
      <c r="A8" t="s">
        <v>59</v>
      </c>
      <c r="D8" t="s">
        <v>51</v>
      </c>
      <c r="E8" s="2">
        <f>AVERAGEIFS(Data[Avg Annual Wage],Data[Year],CurYear,Data[Industry],$D8)</f>
        <v>63896.895833333336</v>
      </c>
      <c r="F8" s="2">
        <f t="shared" si="0"/>
        <v>0</v>
      </c>
      <c r="H8" t="s">
        <v>56</v>
      </c>
      <c r="I8" s="13">
        <f>SUMIFS(Data[Employees],Data[Year],CurYear,Data[Industry],$H8)</f>
        <v>8142043</v>
      </c>
      <c r="O8" t="s">
        <v>6</v>
      </c>
      <c r="P8" s="13">
        <f>SUMIFS(Data[Employees],Data[Year],CurYear,Data[Industry],BusSelect,Data[State],$O8)</f>
        <v>276491</v>
      </c>
      <c r="Q8" vm="6">
        <v>3572665</v>
      </c>
      <c r="R8" s="14">
        <f t="shared" si="1"/>
        <v>77.390687344041496</v>
      </c>
      <c r="S8" s="2">
        <f>AVERAGEIFS(Data[Avg Annual Wage],Data[Year],CurYear,Data[Industry],BusSelect,Data[State],$O8)</f>
        <v>55859</v>
      </c>
      <c r="T8" s="16">
        <f t="shared" si="2"/>
        <v>77.390687344041496</v>
      </c>
    </row>
    <row r="9" spans="1:20" x14ac:dyDescent="0.25">
      <c r="A9" t="s">
        <v>52</v>
      </c>
      <c r="D9" t="s">
        <v>52</v>
      </c>
      <c r="E9" s="2">
        <f>AVERAGEIFS(Data[Avg Annual Wage],Data[Year],CurYear,Data[Industry],$D9)</f>
        <v>68427.875</v>
      </c>
      <c r="F9" s="2">
        <f t="shared" si="0"/>
        <v>0</v>
      </c>
      <c r="H9" t="s">
        <v>51</v>
      </c>
      <c r="I9" s="13">
        <f>SUMIFS(Data[Employees],Data[Year],CurYear,Data[Industry],$H9)</f>
        <v>7136444</v>
      </c>
      <c r="O9" t="s">
        <v>7</v>
      </c>
      <c r="P9" s="13">
        <f>SUMIFS(Data[Employees],Data[Year],CurYear,Data[Industry],BusSelect,Data[State],$O9)</f>
        <v>76267</v>
      </c>
      <c r="Q9" vm="7">
        <v>967171</v>
      </c>
      <c r="R9" s="14">
        <f t="shared" si="1"/>
        <v>78.855755600612497</v>
      </c>
      <c r="S9" s="2">
        <f>AVERAGEIFS(Data[Avg Annual Wage],Data[Year],CurYear,Data[Industry],BusSelect,Data[State],$O9)</f>
        <v>45667</v>
      </c>
      <c r="T9" s="16">
        <f t="shared" si="2"/>
        <v>78.855755600612497</v>
      </c>
    </row>
    <row r="10" spans="1:20" x14ac:dyDescent="0.25">
      <c r="A10" t="s">
        <v>55</v>
      </c>
      <c r="D10" t="s">
        <v>57</v>
      </c>
      <c r="E10" s="2">
        <f>AVERAGEIFS(Data[Avg Annual Wage],Data[Year],CurYear,Data[Industry],$D10)</f>
        <v>74713.0625</v>
      </c>
      <c r="F10" s="2">
        <f t="shared" si="0"/>
        <v>0</v>
      </c>
      <c r="H10" t="s">
        <v>60</v>
      </c>
      <c r="I10" s="13">
        <f>SUMIFS(Data[Employees],Data[Year],CurYear,Data[Industry],$H10)</f>
        <v>3843699</v>
      </c>
      <c r="O10" t="s">
        <v>8</v>
      </c>
      <c r="P10" s="13">
        <f>SUMIFS(Data[Employees],Data[Year],CurYear,Data[Industry],BusSelect,Data[State],$O10)</f>
        <v>1739110</v>
      </c>
      <c r="Q10" vm="8">
        <v>21670000</v>
      </c>
      <c r="R10" s="14">
        <f t="shared" si="1"/>
        <v>80.254268574065534</v>
      </c>
      <c r="S10" s="2">
        <f>AVERAGEIFS(Data[Avg Annual Wage],Data[Year],CurYear,Data[Industry],BusSelect,Data[State],$O10)</f>
        <v>49391</v>
      </c>
      <c r="T10" s="16">
        <f t="shared" si="2"/>
        <v>80.254268574065534</v>
      </c>
    </row>
    <row r="11" spans="1:20" x14ac:dyDescent="0.25">
      <c r="A11" t="s">
        <v>60</v>
      </c>
      <c r="D11" t="s">
        <v>56</v>
      </c>
      <c r="E11" s="2">
        <f>AVERAGEIFS(Data[Avg Annual Wage],Data[Year],CurYear,Data[Industry],$D11)</f>
        <v>90040.666666666672</v>
      </c>
      <c r="F11" s="2">
        <f t="shared" si="0"/>
        <v>0</v>
      </c>
      <c r="H11" t="s">
        <v>53</v>
      </c>
      <c r="I11" s="13">
        <f>SUMIFS(Data[Employees],Data[Year],CurYear,Data[Industry],$H11)</f>
        <v>2677815</v>
      </c>
      <c r="O11" t="s">
        <v>9</v>
      </c>
      <c r="P11" s="13">
        <f>SUMIFS(Data[Employees],Data[Year],CurYear,Data[Industry],BusSelect,Data[State],$O11)</f>
        <v>913981</v>
      </c>
      <c r="Q11" vm="9">
        <v>10519475</v>
      </c>
      <c r="R11" s="14">
        <f t="shared" si="1"/>
        <v>86.884659167876734</v>
      </c>
      <c r="S11" s="2">
        <f>AVERAGEIFS(Data[Avg Annual Wage],Data[Year],CurYear,Data[Industry],BusSelect,Data[State],$O11)</f>
        <v>52104</v>
      </c>
      <c r="T11" s="16">
        <f t="shared" si="2"/>
        <v>86.884659167876734</v>
      </c>
    </row>
    <row r="12" spans="1:20" x14ac:dyDescent="0.25">
      <c r="A12" t="s">
        <v>54</v>
      </c>
      <c r="D12" t="s">
        <v>53</v>
      </c>
      <c r="E12" s="2">
        <f>AVERAGEIFS(Data[Avg Annual Wage],Data[Year],CurYear,Data[Industry],$D12)</f>
        <v>93586.333333333328</v>
      </c>
      <c r="F12" s="2">
        <f t="shared" si="0"/>
        <v>0</v>
      </c>
      <c r="H12" t="s">
        <v>55</v>
      </c>
      <c r="I12" s="13">
        <f>SUMIFS(Data[Employees],Data[Year],CurYear,Data[Industry],$H12)</f>
        <v>1762873</v>
      </c>
      <c r="O12" t="s">
        <v>10</v>
      </c>
      <c r="P12" s="13">
        <f>SUMIFS(Data[Employees],Data[Year],CurYear,Data[Industry],BusSelect,Data[State],$O12)</f>
        <v>143264</v>
      </c>
      <c r="Q12" vm="10">
        <v>1754208</v>
      </c>
      <c r="R12" s="14">
        <f t="shared" si="1"/>
        <v>81.668764479468805</v>
      </c>
      <c r="S12" s="2">
        <f>AVERAGEIFS(Data[Avg Annual Wage],Data[Year],CurYear,Data[Industry],BusSelect,Data[State],$O12)</f>
        <v>44610</v>
      </c>
      <c r="T12" s="16">
        <f t="shared" si="2"/>
        <v>81.668764479468805</v>
      </c>
    </row>
    <row r="13" spans="1:20" x14ac:dyDescent="0.25">
      <c r="O13" t="s">
        <v>11</v>
      </c>
      <c r="P13" s="13">
        <f>SUMIFS(Data[Employees],Data[Year],CurYear,Data[Industry],BusSelect,Data[State],$O13)</f>
        <v>1140749</v>
      </c>
      <c r="Q13" vm="11">
        <v>12741080</v>
      </c>
      <c r="R13" s="14">
        <f t="shared" si="1"/>
        <v>89.533147896410668</v>
      </c>
      <c r="S13" s="2">
        <f>AVERAGEIFS(Data[Avg Annual Wage],Data[Year],CurYear,Data[Industry],BusSelect,Data[State],$O13)</f>
        <v>55780</v>
      </c>
      <c r="T13" s="16">
        <f t="shared" si="2"/>
        <v>89.533147896410668</v>
      </c>
    </row>
    <row r="14" spans="1:20" x14ac:dyDescent="0.25">
      <c r="A14" s="10" t="s">
        <v>66</v>
      </c>
      <c r="B14" s="7"/>
      <c r="H14" s="11" t="s">
        <v>75</v>
      </c>
      <c r="I14" s="9"/>
      <c r="O14" t="s">
        <v>12</v>
      </c>
      <c r="P14" s="13">
        <f>SUMIFS(Data[Employees],Data[Year],CurYear,Data[Industry],BusSelect,Data[State],$O14)</f>
        <v>583686</v>
      </c>
      <c r="Q14" vm="12">
        <v>6691878</v>
      </c>
      <c r="R14" s="14">
        <f t="shared" si="1"/>
        <v>87.223048597120268</v>
      </c>
      <c r="S14" s="2">
        <f>AVERAGEIFS(Data[Avg Annual Wage],Data[Year],CurYear,Data[Industry],BusSelect,Data[State],$O14)</f>
        <v>45931</v>
      </c>
      <c r="T14" s="16">
        <f t="shared" si="2"/>
        <v>87.223048597120268</v>
      </c>
    </row>
    <row r="15" spans="1:20" x14ac:dyDescent="0.25">
      <c r="A15" s="4" t="s">
        <v>67</v>
      </c>
      <c r="B15" s="5">
        <v>2020</v>
      </c>
      <c r="H15" s="8" t="s">
        <v>49</v>
      </c>
      <c r="I15" s="8" t="s">
        <v>62</v>
      </c>
      <c r="O15" t="s">
        <v>13</v>
      </c>
      <c r="P15" s="13">
        <f>SUMIFS(Data[Employees],Data[Year],CurYear,Data[Industry],BusSelect,Data[State],$O15)</f>
        <v>298376</v>
      </c>
      <c r="Q15" vm="13">
        <v>3156145</v>
      </c>
      <c r="R15" s="14">
        <f t="shared" si="1"/>
        <v>94.538115327400988</v>
      </c>
      <c r="S15" s="2">
        <f>AVERAGEIFS(Data[Avg Annual Wage],Data[Year],CurYear,Data[Industry],BusSelect,Data[State],$O15)</f>
        <v>44146</v>
      </c>
      <c r="T15" s="16">
        <f t="shared" si="2"/>
        <v>94.538115327400988</v>
      </c>
    </row>
    <row r="16" spans="1:20" x14ac:dyDescent="0.25">
      <c r="A16" s="4" t="s">
        <v>68</v>
      </c>
      <c r="B16" s="5"/>
      <c r="H16" t="str">
        <f>BusSelect</f>
        <v>Trade &amp; Transportation</v>
      </c>
      <c r="I16" s="15">
        <f>_xlfn.XLOOKUP(BusSelect,H3:H12,I3:I12,,0)</f>
        <v>26277342</v>
      </c>
      <c r="O16" t="s">
        <v>14</v>
      </c>
      <c r="P16" s="13">
        <f>SUMIFS(Data[Employees],Data[Year],CurYear,Data[Industry],BusSelect,Data[State],$O16)</f>
        <v>255575</v>
      </c>
      <c r="Q16" vm="14">
        <v>2911505</v>
      </c>
      <c r="R16" s="14">
        <f t="shared" si="1"/>
        <v>87.781061684592686</v>
      </c>
      <c r="S16" s="2">
        <f>AVERAGEIFS(Data[Avg Annual Wage],Data[Year],CurYear,Data[Industry],BusSelect,Data[State],$O16)</f>
        <v>46012</v>
      </c>
      <c r="T16" s="16">
        <f t="shared" si="2"/>
        <v>87.781061684592686</v>
      </c>
    </row>
    <row r="17" spans="1:20" x14ac:dyDescent="0.25">
      <c r="A17" s="4" t="s">
        <v>71</v>
      </c>
      <c r="B17" s="5"/>
      <c r="H17" t="s">
        <v>74</v>
      </c>
      <c r="I17" s="15">
        <f>SUM(I3:I12)-I16</f>
        <v>90371997</v>
      </c>
      <c r="O17" t="s">
        <v>15</v>
      </c>
      <c r="P17" s="13">
        <f>SUMIFS(Data[Employees],Data[Year],CurYear,Data[Industry],BusSelect,Data[State],$O17)</f>
        <v>393361</v>
      </c>
      <c r="Q17" vm="15">
        <v>4468402</v>
      </c>
      <c r="R17" s="14">
        <f t="shared" si="1"/>
        <v>88.031694552101627</v>
      </c>
      <c r="S17" s="2">
        <f>AVERAGEIFS(Data[Avg Annual Wage],Data[Year],CurYear,Data[Industry],BusSelect,Data[State],$O17)</f>
        <v>46839</v>
      </c>
      <c r="T17" s="16">
        <f t="shared" si="2"/>
        <v>88.031694552101627</v>
      </c>
    </row>
    <row r="18" spans="1:20" x14ac:dyDescent="0.25">
      <c r="A18" s="4" t="s">
        <v>72</v>
      </c>
      <c r="B18" s="5"/>
      <c r="O18" t="s">
        <v>16</v>
      </c>
      <c r="P18" s="13">
        <f>SUMIFS(Data[Employees],Data[Year],CurYear,Data[Industry],BusSelect,Data[State],$O18)</f>
        <v>358336</v>
      </c>
      <c r="Q18" vm="16">
        <v>4659978</v>
      </c>
      <c r="R18" s="14">
        <f t="shared" si="1"/>
        <v>76.896500369744246</v>
      </c>
      <c r="S18" s="2">
        <f>AVERAGEIFS(Data[Avg Annual Wage],Data[Year],CurYear,Data[Industry],BusSelect,Data[State],$O18)</f>
        <v>46029</v>
      </c>
      <c r="T18" s="16">
        <f t="shared" si="2"/>
        <v>76.896500369744246</v>
      </c>
    </row>
    <row r="19" spans="1:20" x14ac:dyDescent="0.25">
      <c r="O19" t="s">
        <v>17</v>
      </c>
      <c r="P19" s="13">
        <f>SUMIFS(Data[Employees],Data[Year],CurYear,Data[Industry],BusSelect,Data[State],$O19)</f>
        <v>111483</v>
      </c>
      <c r="Q19" vm="17">
        <v>1338404</v>
      </c>
      <c r="R19" s="14">
        <f t="shared" si="1"/>
        <v>83.295477299828747</v>
      </c>
      <c r="S19" s="2">
        <f>AVERAGEIFS(Data[Avg Annual Wage],Data[Year],CurYear,Data[Industry],BusSelect,Data[State],$O19)</f>
        <v>43084</v>
      </c>
      <c r="T19" s="16">
        <f t="shared" si="2"/>
        <v>83.295477299828747</v>
      </c>
    </row>
    <row r="20" spans="1:20" x14ac:dyDescent="0.25">
      <c r="A20" s="10" t="s">
        <v>82</v>
      </c>
      <c r="B20" s="7"/>
      <c r="O20" t="s">
        <v>18</v>
      </c>
      <c r="P20" s="13">
        <f>SUMIFS(Data[Employees],Data[Year],CurYear,Data[Industry],BusSelect,Data[State],$O20)</f>
        <v>441680</v>
      </c>
      <c r="Q20" vm="18">
        <v>6042718</v>
      </c>
      <c r="R20" s="14">
        <f t="shared" si="1"/>
        <v>73.092935993372521</v>
      </c>
      <c r="S20" s="2">
        <f>AVERAGEIFS(Data[Avg Annual Wage],Data[Year],CurYear,Data[Industry],BusSelect,Data[State],$O20)</f>
        <v>50800</v>
      </c>
      <c r="T20" s="16">
        <f t="shared" si="2"/>
        <v>73.092935993372521</v>
      </c>
    </row>
    <row r="21" spans="1:20" x14ac:dyDescent="0.25">
      <c r="A21" s="4" t="s">
        <v>83</v>
      </c>
      <c r="B21" t="str">
        <f>IF(Dashboard!$A$2=1,'Data Prep'!$S$2,'Data Prep'!$R$2)</f>
        <v>Employee per 1000 capita</v>
      </c>
      <c r="O21" t="s">
        <v>19</v>
      </c>
      <c r="P21" s="13">
        <f>SUMIFS(Data[Employees],Data[Year],CurYear,Data[Industry],BusSelect,Data[State],$O21)</f>
        <v>526726</v>
      </c>
      <c r="Q21" vm="19">
        <v>6902149</v>
      </c>
      <c r="R21" s="14">
        <f t="shared" si="1"/>
        <v>76.31333371678879</v>
      </c>
      <c r="S21" s="2">
        <f>AVERAGEIFS(Data[Avg Annual Wage],Data[Year],CurYear,Data[Industry],BusSelect,Data[State],$O21)</f>
        <v>61082</v>
      </c>
      <c r="T21" s="16">
        <f t="shared" si="2"/>
        <v>76.31333371678879</v>
      </c>
    </row>
    <row r="22" spans="1:20" x14ac:dyDescent="0.25">
      <c r="O22" t="s">
        <v>20</v>
      </c>
      <c r="P22" s="13">
        <f>SUMIFS(Data[Employees],Data[Year],CurYear,Data[Industry],BusSelect,Data[State],$O22)</f>
        <v>745824</v>
      </c>
      <c r="Q22" vm="20">
        <v>9995915</v>
      </c>
      <c r="R22" s="14">
        <f t="shared" si="1"/>
        <v>74.612879361219058</v>
      </c>
      <c r="S22" s="2">
        <f>AVERAGEIFS(Data[Avg Annual Wage],Data[Year],CurYear,Data[Industry],BusSelect,Data[State],$O22)</f>
        <v>51869</v>
      </c>
      <c r="T22" s="16">
        <f t="shared" si="2"/>
        <v>74.612879361219058</v>
      </c>
    </row>
    <row r="23" spans="1:20" x14ac:dyDescent="0.25">
      <c r="O23" t="s">
        <v>21</v>
      </c>
      <c r="P23" s="13">
        <f>SUMIFS(Data[Employees],Data[Year],CurYear,Data[Industry],BusSelect,Data[State],$O23)</f>
        <v>499190</v>
      </c>
      <c r="Q23" vm="21">
        <v>5611179</v>
      </c>
      <c r="R23" s="14">
        <f t="shared" si="1"/>
        <v>88.963478085443356</v>
      </c>
      <c r="S23" s="2">
        <f>AVERAGEIFS(Data[Avg Annual Wage],Data[Year],CurYear,Data[Industry],BusSelect,Data[State],$O23)</f>
        <v>53843</v>
      </c>
      <c r="T23" s="16">
        <f t="shared" si="2"/>
        <v>88.963478085443356</v>
      </c>
    </row>
    <row r="24" spans="1:20" x14ac:dyDescent="0.25">
      <c r="O24" t="s">
        <v>22</v>
      </c>
      <c r="P24" s="13">
        <f>SUMIFS(Data[Employees],Data[Year],CurYear,Data[Industry],BusSelect,Data[State],$O24)</f>
        <v>226629</v>
      </c>
      <c r="Q24" vm="22">
        <v>2963914</v>
      </c>
      <c r="R24" s="14">
        <f t="shared" si="1"/>
        <v>76.462744870465201</v>
      </c>
      <c r="S24" s="2">
        <f>AVERAGEIFS(Data[Avg Annual Wage],Data[Year],CurYear,Data[Industry],BusSelect,Data[State],$O24)</f>
        <v>40176</v>
      </c>
      <c r="T24" s="16">
        <f t="shared" si="2"/>
        <v>76.462744870465201</v>
      </c>
    </row>
    <row r="25" spans="1:20" x14ac:dyDescent="0.25">
      <c r="O25" t="s">
        <v>23</v>
      </c>
      <c r="P25" s="13">
        <f>SUMIFS(Data[Employees],Data[Year],CurYear,Data[Industry],BusSelect,Data[State],$O25)</f>
        <v>519916</v>
      </c>
      <c r="Q25" vm="23">
        <v>6126452</v>
      </c>
      <c r="R25" s="14">
        <f t="shared" si="1"/>
        <v>84.864126904120042</v>
      </c>
      <c r="S25" s="2">
        <f>AVERAGEIFS(Data[Avg Annual Wage],Data[Year],CurYear,Data[Industry],BusSelect,Data[State],$O25)</f>
        <v>46520</v>
      </c>
      <c r="T25" s="16">
        <f t="shared" si="2"/>
        <v>84.864126904120042</v>
      </c>
    </row>
    <row r="26" spans="1:20" x14ac:dyDescent="0.25">
      <c r="O26" t="s">
        <v>24</v>
      </c>
      <c r="P26" s="13">
        <f>SUMIFS(Data[Employees],Data[Year],CurYear,Data[Industry],BusSelect,Data[State],$O26)</f>
        <v>89315</v>
      </c>
      <c r="Q26" vm="24">
        <v>1062305</v>
      </c>
      <c r="R26" s="14">
        <f t="shared" si="1"/>
        <v>84.076607000814263</v>
      </c>
      <c r="S26" s="2">
        <f>AVERAGEIFS(Data[Avg Annual Wage],Data[Year],CurYear,Data[Industry],BusSelect,Data[State],$O26)</f>
        <v>43996</v>
      </c>
      <c r="T26" s="16">
        <f t="shared" si="2"/>
        <v>84.076607000814263</v>
      </c>
    </row>
    <row r="27" spans="1:20" x14ac:dyDescent="0.25">
      <c r="O27" t="s">
        <v>25</v>
      </c>
      <c r="P27" s="13">
        <f>SUMIFS(Data[Employees],Data[Year],CurYear,Data[Industry],BusSelect,Data[State],$O27)</f>
        <v>182745</v>
      </c>
      <c r="Q27" vm="25">
        <v>1929268</v>
      </c>
      <c r="R27" s="14">
        <f t="shared" si="1"/>
        <v>94.722454319462088</v>
      </c>
      <c r="S27" s="2">
        <f>AVERAGEIFS(Data[Avg Annual Wage],Data[Year],CurYear,Data[Industry],BusSelect,Data[State],$O27)</f>
        <v>44095</v>
      </c>
      <c r="T27" s="16">
        <f t="shared" si="2"/>
        <v>94.722454319462088</v>
      </c>
    </row>
    <row r="28" spans="1:20" x14ac:dyDescent="0.25">
      <c r="O28" t="s">
        <v>26</v>
      </c>
      <c r="P28" s="13">
        <f>SUMIFS(Data[Employees],Data[Year],CurYear,Data[Industry],BusSelect,Data[State],$O28)</f>
        <v>252623</v>
      </c>
      <c r="Q28" vm="26">
        <v>3034392</v>
      </c>
      <c r="R28" s="14">
        <f t="shared" si="1"/>
        <v>83.253251392700747</v>
      </c>
      <c r="S28" s="2">
        <f>AVERAGEIFS(Data[Avg Annual Wage],Data[Year],CurYear,Data[Industry],BusSelect,Data[State],$O28)</f>
        <v>48334</v>
      </c>
      <c r="T28" s="16">
        <f t="shared" si="2"/>
        <v>83.253251392700747</v>
      </c>
    </row>
    <row r="29" spans="1:20" x14ac:dyDescent="0.25">
      <c r="O29" t="s">
        <v>27</v>
      </c>
      <c r="P29" s="13">
        <f>SUMIFS(Data[Employees],Data[Year],CurYear,Data[Industry],BusSelect,Data[State],$O29)</f>
        <v>133196</v>
      </c>
      <c r="Q29" vm="27">
        <v>1356458</v>
      </c>
      <c r="R29" s="14">
        <f t="shared" si="1"/>
        <v>98.193972832185011</v>
      </c>
      <c r="S29" s="2">
        <f>AVERAGEIFS(Data[Avg Annual Wage],Data[Year],CurYear,Data[Industry],BusSelect,Data[State],$O29)</f>
        <v>54425</v>
      </c>
      <c r="T29" s="16">
        <f t="shared" si="2"/>
        <v>98.193972832185011</v>
      </c>
    </row>
    <row r="30" spans="1:20" x14ac:dyDescent="0.25">
      <c r="O30" t="s">
        <v>28</v>
      </c>
      <c r="P30" s="13">
        <f>SUMIFS(Data[Employees],Data[Year],CurYear,Data[Industry],BusSelect,Data[State],$O30)</f>
        <v>820259</v>
      </c>
      <c r="Q30" vm="28">
        <v>8908520</v>
      </c>
      <c r="R30" s="14">
        <f t="shared" si="1"/>
        <v>92.075788121932703</v>
      </c>
      <c r="S30" s="2">
        <f>AVERAGEIFS(Data[Avg Annual Wage],Data[Year],CurYear,Data[Industry],BusSelect,Data[State],$O30)</f>
        <v>58675</v>
      </c>
      <c r="T30" s="16">
        <f t="shared" si="2"/>
        <v>92.075788121932703</v>
      </c>
    </row>
    <row r="31" spans="1:20" x14ac:dyDescent="0.25">
      <c r="O31" t="s">
        <v>29</v>
      </c>
      <c r="P31" s="13">
        <f>SUMIFS(Data[Employees],Data[Year],CurYear,Data[Industry],BusSelect,Data[State],$O31)</f>
        <v>130261</v>
      </c>
      <c r="Q31" vm="29">
        <v>2095428</v>
      </c>
      <c r="R31" s="14">
        <f t="shared" si="1"/>
        <v>62.164388373162907</v>
      </c>
      <c r="S31" s="2">
        <f>AVERAGEIFS(Data[Avg Annual Wage],Data[Year],CurYear,Data[Industry],BusSelect,Data[State],$O31)</f>
        <v>41086</v>
      </c>
      <c r="T31" s="16">
        <f t="shared" si="2"/>
        <v>62.164388373162907</v>
      </c>
    </row>
    <row r="32" spans="1:20" x14ac:dyDescent="0.25">
      <c r="O32" t="s">
        <v>30</v>
      </c>
      <c r="P32" s="13">
        <f>SUMIFS(Data[Employees],Data[Year],CurYear,Data[Industry],BusSelect,Data[State],$O32)</f>
        <v>1366746</v>
      </c>
      <c r="Q32" vm="30">
        <v>19542209</v>
      </c>
      <c r="R32" s="14">
        <f t="shared" si="1"/>
        <v>69.938152846487313</v>
      </c>
      <c r="S32" s="2">
        <f>AVERAGEIFS(Data[Avg Annual Wage],Data[Year],CurYear,Data[Industry],BusSelect,Data[State],$O32)</f>
        <v>57939</v>
      </c>
      <c r="T32" s="16">
        <f t="shared" si="2"/>
        <v>69.938152846487313</v>
      </c>
    </row>
    <row r="33" spans="15:20" x14ac:dyDescent="0.25">
      <c r="O33" t="s">
        <v>31</v>
      </c>
      <c r="P33" s="13">
        <f>SUMIFS(Data[Employees],Data[Year],CurYear,Data[Industry],BusSelect,Data[State],$O33)</f>
        <v>844765</v>
      </c>
      <c r="Q33" vm="31">
        <v>10383620</v>
      </c>
      <c r="R33" s="14">
        <f t="shared" si="1"/>
        <v>81.355538819795029</v>
      </c>
      <c r="S33" s="2">
        <f>AVERAGEIFS(Data[Avg Annual Wage],Data[Year],CurYear,Data[Industry],BusSelect,Data[State],$O33)</f>
        <v>47171</v>
      </c>
      <c r="T33" s="16">
        <f t="shared" si="2"/>
        <v>81.355538819795029</v>
      </c>
    </row>
    <row r="34" spans="15:20" x14ac:dyDescent="0.25">
      <c r="O34" t="s">
        <v>32</v>
      </c>
      <c r="P34" s="13">
        <f>SUMIFS(Data[Employees],Data[Year],CurYear,Data[Industry],BusSelect,Data[State],$O34)</f>
        <v>86570</v>
      </c>
      <c r="Q34" vm="32">
        <v>760077</v>
      </c>
      <c r="R34" s="14">
        <f t="shared" si="1"/>
        <v>113.89635523769303</v>
      </c>
      <c r="S34" s="2">
        <f>AVERAGEIFS(Data[Avg Annual Wage],Data[Year],CurYear,Data[Industry],BusSelect,Data[State],$O34)</f>
        <v>52657</v>
      </c>
      <c r="T34" s="16">
        <f t="shared" si="2"/>
        <v>113.89635523769303</v>
      </c>
    </row>
    <row r="35" spans="15:20" x14ac:dyDescent="0.25">
      <c r="O35" t="s">
        <v>33</v>
      </c>
      <c r="P35" s="13">
        <f>SUMIFS(Data[Employees],Data[Year],CurYear,Data[Industry],BusSelect,Data[State],$O35)</f>
        <v>998325</v>
      </c>
      <c r="Q35" vm="33">
        <v>11689442</v>
      </c>
      <c r="R35" s="14">
        <f t="shared" si="1"/>
        <v>85.40399105449174</v>
      </c>
      <c r="S35" s="2">
        <f>AVERAGEIFS(Data[Avg Annual Wage],Data[Year],CurYear,Data[Industry],BusSelect,Data[State],$O35)</f>
        <v>48088</v>
      </c>
      <c r="T35" s="16">
        <f t="shared" si="2"/>
        <v>85.40399105449174</v>
      </c>
    </row>
    <row r="36" spans="15:20" x14ac:dyDescent="0.25">
      <c r="O36" t="s">
        <v>34</v>
      </c>
      <c r="P36" s="13">
        <f>SUMIFS(Data[Employees],Data[Year],CurYear,Data[Industry],BusSelect,Data[State],$O36)</f>
        <v>301828</v>
      </c>
      <c r="Q36" vm="34">
        <v>3943079</v>
      </c>
      <c r="R36" s="14">
        <f t="shared" si="1"/>
        <v>76.546272595603597</v>
      </c>
      <c r="S36" s="2">
        <f>AVERAGEIFS(Data[Avg Annual Wage],Data[Year],CurYear,Data[Industry],BusSelect,Data[State],$O36)</f>
        <v>43388</v>
      </c>
      <c r="T36" s="16">
        <f t="shared" si="2"/>
        <v>76.546272595603597</v>
      </c>
    </row>
    <row r="37" spans="15:20" x14ac:dyDescent="0.25">
      <c r="O37" t="s">
        <v>35</v>
      </c>
      <c r="P37" s="13">
        <f>SUMIFS(Data[Employees],Data[Year],CurYear,Data[Industry],BusSelect,Data[State],$O37)</f>
        <v>346783</v>
      </c>
      <c r="Q37" vm="35">
        <v>4190713</v>
      </c>
      <c r="R37" s="14">
        <f t="shared" si="1"/>
        <v>82.750357755350947</v>
      </c>
      <c r="S37" s="2">
        <f>AVERAGEIFS(Data[Avg Annual Wage],Data[Year],CurYear,Data[Industry],BusSelect,Data[State],$O37)</f>
        <v>49251</v>
      </c>
      <c r="T37" s="16">
        <f t="shared" si="2"/>
        <v>82.750357755350947</v>
      </c>
    </row>
    <row r="38" spans="15:20" x14ac:dyDescent="0.25">
      <c r="O38" t="s">
        <v>36</v>
      </c>
      <c r="P38" s="13">
        <f>SUMIFS(Data[Employees],Data[Year],CurYear,Data[Industry],BusSelect,Data[State],$O38)</f>
        <v>1054388</v>
      </c>
      <c r="Q38" vm="36">
        <v>12807060</v>
      </c>
      <c r="R38" s="14">
        <f t="shared" si="1"/>
        <v>82.328653102273279</v>
      </c>
      <c r="S38" s="2">
        <f>AVERAGEIFS(Data[Avg Annual Wage],Data[Year],CurYear,Data[Industry],BusSelect,Data[State],$O38)</f>
        <v>49535</v>
      </c>
      <c r="T38" s="16">
        <f t="shared" si="2"/>
        <v>82.328653102273279</v>
      </c>
    </row>
    <row r="39" spans="15:20" x14ac:dyDescent="0.25">
      <c r="O39" t="s">
        <v>37</v>
      </c>
      <c r="P39" s="13">
        <f>SUMIFS(Data[Employees],Data[Year],CurYear,Data[Industry],BusSelect,Data[State],$O39)</f>
        <v>70764</v>
      </c>
      <c r="Q39" vm="37">
        <v>1057315</v>
      </c>
      <c r="R39" s="14">
        <f t="shared" si="1"/>
        <v>66.928020504769165</v>
      </c>
      <c r="S39" s="2">
        <f>AVERAGEIFS(Data[Avg Annual Wage],Data[Year],CurYear,Data[Industry],BusSelect,Data[State],$O39)</f>
        <v>49493</v>
      </c>
      <c r="T39" s="16">
        <f t="shared" si="2"/>
        <v>66.928020504769165</v>
      </c>
    </row>
    <row r="40" spans="15:20" x14ac:dyDescent="0.25">
      <c r="O40" t="s">
        <v>38</v>
      </c>
      <c r="P40" s="13">
        <f>SUMIFS(Data[Employees],Data[Year],CurYear,Data[Industry],BusSelect,Data[State],$O40)</f>
        <v>400537</v>
      </c>
      <c r="Q40" vm="38">
        <v>5084127</v>
      </c>
      <c r="R40" s="14">
        <f t="shared" si="1"/>
        <v>78.781863631652001</v>
      </c>
      <c r="S40" s="2">
        <f>AVERAGEIFS(Data[Avg Annual Wage],Data[Year],CurYear,Data[Industry],BusSelect,Data[State],$O40)</f>
        <v>43717</v>
      </c>
      <c r="T40" s="16">
        <f t="shared" si="2"/>
        <v>78.781863631652001</v>
      </c>
    </row>
    <row r="41" spans="15:20" x14ac:dyDescent="0.25">
      <c r="O41" t="s">
        <v>39</v>
      </c>
      <c r="P41" s="13">
        <f>SUMIFS(Data[Employees],Data[Year],CurYear,Data[Industry],BusSelect,Data[State],$O41)</f>
        <v>83179</v>
      </c>
      <c r="Q41" vm="39">
        <v>882235</v>
      </c>
      <c r="R41" s="14">
        <f t="shared" si="1"/>
        <v>94.282135712140189</v>
      </c>
      <c r="S41" s="2">
        <f>AVERAGEIFS(Data[Avg Annual Wage],Data[Year],CurYear,Data[Industry],BusSelect,Data[State],$O41)</f>
        <v>44162</v>
      </c>
      <c r="T41" s="16">
        <f t="shared" si="2"/>
        <v>94.282135712140189</v>
      </c>
    </row>
    <row r="42" spans="15:20" x14ac:dyDescent="0.25">
      <c r="O42" t="s">
        <v>40</v>
      </c>
      <c r="P42" s="13">
        <f>SUMIFS(Data[Employees],Data[Year],CurYear,Data[Industry],BusSelect,Data[State],$O42)</f>
        <v>627005</v>
      </c>
      <c r="Q42" vm="40">
        <v>6770010</v>
      </c>
      <c r="R42" s="14">
        <f t="shared" si="1"/>
        <v>92.615077378024552</v>
      </c>
      <c r="S42" s="2">
        <f>AVERAGEIFS(Data[Avg Annual Wage],Data[Year],CurYear,Data[Industry],BusSelect,Data[State],$O42)</f>
        <v>50111</v>
      </c>
      <c r="T42" s="16">
        <f t="shared" si="2"/>
        <v>92.615077378024552</v>
      </c>
    </row>
    <row r="43" spans="15:20" x14ac:dyDescent="0.25">
      <c r="O43" t="s">
        <v>41</v>
      </c>
      <c r="P43" s="13">
        <f>SUMIFS(Data[Employees],Data[Year],CurYear,Data[Industry],BusSelect,Data[State],$O43)</f>
        <v>2453267</v>
      </c>
      <c r="Q43" vm="41">
        <v>29145505</v>
      </c>
      <c r="R43" s="14">
        <f t="shared" si="1"/>
        <v>84.173082607420938</v>
      </c>
      <c r="S43" s="2">
        <f>AVERAGEIFS(Data[Avg Annual Wage],Data[Year],CurYear,Data[Industry],BusSelect,Data[State],$O43)</f>
        <v>56485</v>
      </c>
      <c r="T43" s="16">
        <f t="shared" si="2"/>
        <v>84.173082607420938</v>
      </c>
    </row>
    <row r="44" spans="15:20" x14ac:dyDescent="0.25">
      <c r="O44" t="s">
        <v>42</v>
      </c>
      <c r="P44" s="13">
        <f>SUMIFS(Data[Employees],Data[Year],CurYear,Data[Industry],BusSelect,Data[State],$O44)</f>
        <v>288623</v>
      </c>
      <c r="Q44" vm="42">
        <v>3161105</v>
      </c>
      <c r="R44" s="14">
        <f t="shared" si="1"/>
        <v>91.304464736223565</v>
      </c>
      <c r="S44" s="2">
        <f>AVERAGEIFS(Data[Avg Annual Wage],Data[Year],CurYear,Data[Industry],BusSelect,Data[State],$O44)</f>
        <v>49353</v>
      </c>
      <c r="T44" s="16">
        <f t="shared" si="2"/>
        <v>91.304464736223565</v>
      </c>
    </row>
    <row r="45" spans="15:20" x14ac:dyDescent="0.25">
      <c r="O45" t="s">
        <v>43</v>
      </c>
      <c r="P45" s="13">
        <f>SUMIFS(Data[Employees],Data[Year],CurYear,Data[Industry],BusSelect,Data[State],$O45)</f>
        <v>49851</v>
      </c>
      <c r="Q45" vm="43">
        <v>626299</v>
      </c>
      <c r="R45" s="14">
        <f t="shared" si="1"/>
        <v>79.596167325829995</v>
      </c>
      <c r="S45" s="2">
        <f>AVERAGEIFS(Data[Avg Annual Wage],Data[Year],CurYear,Data[Industry],BusSelect,Data[State],$O45)</f>
        <v>45701</v>
      </c>
      <c r="T45" s="16">
        <f t="shared" si="2"/>
        <v>79.596167325829995</v>
      </c>
    </row>
    <row r="46" spans="15:20" x14ac:dyDescent="0.25">
      <c r="O46" t="s">
        <v>44</v>
      </c>
      <c r="P46" s="13">
        <f>SUMIFS(Data[Employees],Data[Year],CurYear,Data[Industry],BusSelect,Data[State],$O46)</f>
        <v>627729</v>
      </c>
      <c r="Q46" vm="44">
        <v>8517685</v>
      </c>
      <c r="R46" s="14">
        <f t="shared" si="1"/>
        <v>73.697137191619547</v>
      </c>
      <c r="S46" s="2">
        <f>AVERAGEIFS(Data[Avg Annual Wage],Data[Year],CurYear,Data[Industry],BusSelect,Data[State],$O46)</f>
        <v>48371</v>
      </c>
      <c r="T46" s="16">
        <f t="shared" si="2"/>
        <v>73.697137191619547</v>
      </c>
    </row>
    <row r="47" spans="15:20" x14ac:dyDescent="0.25">
      <c r="O47" t="s">
        <v>45</v>
      </c>
      <c r="P47" s="13">
        <f>SUMIFS(Data[Employees],Data[Year],CurYear,Data[Industry],BusSelect,Data[State],$O47)</f>
        <v>615415</v>
      </c>
      <c r="Q47" vm="45">
        <v>7614893</v>
      </c>
      <c r="R47" s="14">
        <f t="shared" si="1"/>
        <v>80.817287911990363</v>
      </c>
      <c r="S47" s="2">
        <f>AVERAGEIFS(Data[Avg Annual Wage],Data[Year],CurYear,Data[Industry],BusSelect,Data[State],$O47)</f>
        <v>74160</v>
      </c>
      <c r="T47" s="16">
        <f t="shared" si="2"/>
        <v>80.817287911990363</v>
      </c>
    </row>
    <row r="48" spans="15:20" x14ac:dyDescent="0.25">
      <c r="O48" t="s">
        <v>46</v>
      </c>
      <c r="P48" s="13">
        <f>SUMIFS(Data[Employees],Data[Year],CurYear,Data[Industry],BusSelect,Data[State],$O48)</f>
        <v>118677</v>
      </c>
      <c r="Q48" vm="46">
        <v>1805832</v>
      </c>
      <c r="R48" s="14">
        <f t="shared" si="1"/>
        <v>65.71873795569023</v>
      </c>
      <c r="S48" s="2">
        <f>AVERAGEIFS(Data[Avg Annual Wage],Data[Year],CurYear,Data[Industry],BusSelect,Data[State],$O48)</f>
        <v>42085</v>
      </c>
      <c r="T48" s="16">
        <f t="shared" si="2"/>
        <v>65.71873795569023</v>
      </c>
    </row>
    <row r="49" spans="15:20" x14ac:dyDescent="0.25">
      <c r="O49" t="s">
        <v>47</v>
      </c>
      <c r="P49" s="13">
        <f>SUMIFS(Data[Employees],Data[Year],CurYear,Data[Industry],BusSelect,Data[State],$O49)</f>
        <v>517930</v>
      </c>
      <c r="Q49" vm="47">
        <v>5813568</v>
      </c>
      <c r="R49" s="14">
        <f t="shared" si="1"/>
        <v>89.089867014542534</v>
      </c>
      <c r="S49" s="2">
        <f>AVERAGEIFS(Data[Avg Annual Wage],Data[Year],CurYear,Data[Industry],BusSelect,Data[State],$O49)</f>
        <v>45165</v>
      </c>
      <c r="T49" s="16">
        <f t="shared" si="2"/>
        <v>89.089867014542534</v>
      </c>
    </row>
    <row r="50" spans="15:20" x14ac:dyDescent="0.25">
      <c r="O50" t="s">
        <v>48</v>
      </c>
      <c r="P50" s="13">
        <f>SUMIFS(Data[Employees],Data[Year],CurYear,Data[Industry],BusSelect,Data[State],$O50)</f>
        <v>48509</v>
      </c>
      <c r="Q50" vm="48">
        <v>577737</v>
      </c>
      <c r="R50" s="14">
        <f t="shared" si="1"/>
        <v>83.963810522781131</v>
      </c>
      <c r="S50" s="2">
        <f>AVERAGEIFS(Data[Avg Annual Wage],Data[Year],CurYear,Data[Industry],BusSelect,Data[State],$O50)</f>
        <v>44879</v>
      </c>
      <c r="T50" s="16">
        <f t="shared" si="2"/>
        <v>83.963810522781131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9E18-4A13-4B0F-B00A-F66DC4A051AE}">
  <dimension ref="A1:B50"/>
  <sheetViews>
    <sheetView showGridLines="0" tabSelected="1" zoomScale="81" zoomScaleNormal="81" workbookViewId="0">
      <selection activeCell="AE15" sqref="AE15"/>
    </sheetView>
  </sheetViews>
  <sheetFormatPr defaultRowHeight="15" zeroHeight="1" x14ac:dyDescent="0.25"/>
  <cols>
    <col min="2" max="2" width="39.5703125" bestFit="1" customWidth="1"/>
  </cols>
  <sheetData>
    <row r="1" spans="1:2" x14ac:dyDescent="0.25">
      <c r="A1" s="18">
        <v>3</v>
      </c>
    </row>
    <row r="2" spans="1:2" x14ac:dyDescent="0.25">
      <c r="A2" s="18">
        <v>2</v>
      </c>
    </row>
    <row r="3" spans="1:2" x14ac:dyDescent="0.25"/>
    <row r="4" spans="1:2" x14ac:dyDescent="0.25"/>
    <row r="5" spans="1:2" x14ac:dyDescent="0.25"/>
    <row r="6" spans="1:2" ht="44.25" customHeight="1" x14ac:dyDescent="0.4">
      <c r="B6" s="17" t="str" cm="1">
        <f t="array" ref="B6">INDEX('Data Prep'!D3:D12,Dashboard!$A$1)</f>
        <v>Trade &amp; Transportation</v>
      </c>
    </row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</sheetData>
  <pageMargins left="0.7" right="0.7" top="0.75" bottom="0.75" header="0.3" footer="0.3"/>
  <pageSetup orientation="portrait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80" r:id="rId4" name="Spinner 8">
              <controlPr defaultSize="0" autoPict="0">
                <anchor moveWithCells="1" sizeWithCells="1">
                  <from>
                    <xdr:col>1</xdr:col>
                    <xdr:colOff>2628900</xdr:colOff>
                    <xdr:row>4</xdr:row>
                    <xdr:rowOff>180975</xdr:rowOff>
                  </from>
                  <to>
                    <xdr:col>3</xdr:col>
                    <xdr:colOff>190500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5" name="Option Button 10">
              <controlPr defaultSize="0" autoFill="0" autoLine="0" autoPict="0">
                <anchor moveWithCells="1">
                  <from>
                    <xdr:col>14</xdr:col>
                    <xdr:colOff>590550</xdr:colOff>
                    <xdr:row>6</xdr:row>
                    <xdr:rowOff>190500</xdr:rowOff>
                  </from>
                  <to>
                    <xdr:col>16</xdr:col>
                    <xdr:colOff>190500</xdr:colOff>
                    <xdr:row>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6" name="Option Button 11">
              <controlPr defaultSize="0" autoFill="0" autoLine="0" autoPict="0">
                <anchor moveWithCells="1">
                  <from>
                    <xdr:col>21</xdr:col>
                    <xdr:colOff>342900</xdr:colOff>
                    <xdr:row>7</xdr:row>
                    <xdr:rowOff>114300</xdr:rowOff>
                  </from>
                  <to>
                    <xdr:col>23</xdr:col>
                    <xdr:colOff>85725</xdr:colOff>
                    <xdr:row>8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Data</vt:lpstr>
      <vt:lpstr>Data Prep</vt:lpstr>
      <vt:lpstr>Dashboard</vt:lpstr>
      <vt:lpstr>BusSelect</vt:lpstr>
      <vt:lpstr>CurYear</vt:lpstr>
      <vt:lpstr>MapFilter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MATT GOLDMAN</cp:lastModifiedBy>
  <dcterms:created xsi:type="dcterms:W3CDTF">2021-09-21T20:47:02Z</dcterms:created>
  <dcterms:modified xsi:type="dcterms:W3CDTF">2023-04-08T19:52:31Z</dcterms:modified>
</cp:coreProperties>
</file>