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haelpower/GoogleDrive2/MIC/test accuracy covid/asymptomatic staff testing/Rscripts/"/>
    </mc:Choice>
  </mc:AlternateContent>
  <xr:revisionPtr revIDLastSave="0" documentId="13_ncr:1_{CC794887-E313-2046-91AC-AF149E532E4F}" xr6:coauthVersionLast="36" xr6:coauthVersionMax="36" xr10:uidLastSave="{00000000-0000-0000-0000-000000000000}"/>
  <bookViews>
    <workbookView xWindow="0" yWindow="500" windowWidth="25600" windowHeight="13900" xr2:uid="{00000000-000D-0000-FFFF-FFFF00000000}"/>
  </bookViews>
  <sheets>
    <sheet name="Data" sheetId="2" r:id="rId1"/>
    <sheet name="Sheet2" sheetId="1" r:id="rId2"/>
  </sheets>
  <externalReferences>
    <externalReference r:id="rId3"/>
  </externalReferences>
  <definedNames>
    <definedName name="Absenteeism">[1]Sheet1!#REF!</definedName>
    <definedName name="Appropriate">[1]Sheet1!#REF!</definedName>
    <definedName name="Inappropriate">[1]Sheet1!#REF!</definedName>
    <definedName name="TNTest1">[1]Sheet1!#REF!</definedName>
    <definedName name="TNTest2">[1]Sheet1!#REF!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G12" i="2" s="1"/>
  <c r="F16" i="2"/>
  <c r="G16" i="2" s="1"/>
  <c r="F15" i="2"/>
  <c r="G15" i="2" s="1"/>
  <c r="F14" i="2"/>
  <c r="G14" i="2" s="1"/>
  <c r="F13" i="2"/>
  <c r="G13" i="2" s="1"/>
  <c r="F11" i="2"/>
  <c r="G11" i="2" s="1"/>
  <c r="F10" i="2"/>
  <c r="F9" i="2"/>
  <c r="F8" i="2"/>
  <c r="G8" i="2" s="1"/>
  <c r="F7" i="2"/>
  <c r="G7" i="2" s="1"/>
  <c r="F6" i="2"/>
  <c r="G6" i="2" s="1"/>
  <c r="F5" i="2"/>
  <c r="G5" i="2" s="1"/>
  <c r="G10" i="2"/>
  <c r="G9" i="2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<sst xmlns="http://schemas.openxmlformats.org/spreadsheetml/2006/main" count="183" uniqueCount="84">
  <si>
    <t xml:space="preserve">SpTest1=0.9961 SpTest2= 0.9961  </t>
  </si>
  <si>
    <t>SnTest1=0.575 SnTest2=0.8</t>
  </si>
  <si>
    <t>SpTest1=1 SpTest2= 1</t>
  </si>
  <si>
    <t>SnTest1=0.84 SnTest2=0.9</t>
  </si>
  <si>
    <t xml:space="preserve">SpTest1=0.99 SpTest2= 0.9961  </t>
  </si>
  <si>
    <t>SnTest1=0.73 SnTest2=0.8</t>
  </si>
  <si>
    <t xml:space="preserve">SpTest1=0.9974 SpTest2= 1 </t>
  </si>
  <si>
    <t>SnTest1=0.626 SnTest2=0.9</t>
  </si>
  <si>
    <t xml:space="preserve">SpTest1=0.994 SpTest2= 0.99 </t>
  </si>
  <si>
    <t>SnTest1=0.523 SnTest2=0.8</t>
  </si>
  <si>
    <t>SnTest1=0.79 SnTest2=0.8</t>
  </si>
  <si>
    <t>Baseline</t>
  </si>
  <si>
    <t>LFD at home</t>
  </si>
  <si>
    <t>NA</t>
  </si>
  <si>
    <t>No test</t>
  </si>
  <si>
    <t>Perfect test</t>
  </si>
  <si>
    <t>Strategy_Specificity</t>
  </si>
  <si>
    <t>Strategy_Sensitivity</t>
  </si>
  <si>
    <t>Transmitted_Infections</t>
  </si>
  <si>
    <t>Contacts</t>
  </si>
  <si>
    <t>conditional dependence</t>
  </si>
  <si>
    <t>Inappropriate_Presence-staff</t>
  </si>
  <si>
    <t>Appropriate Presence (TNs) (% hours)</t>
  </si>
  <si>
    <t>Inappropriate_Absence-staff</t>
  </si>
  <si>
    <t>Appropriate Absence (TPs) (% hours)</t>
  </si>
  <si>
    <t>Total Absence (TPs+FPs) (% hours)</t>
  </si>
  <si>
    <t>Model results</t>
  </si>
  <si>
    <t>Model inputs</t>
  </si>
  <si>
    <t>Scenario</t>
  </si>
  <si>
    <t>Test accuracy worst-case</t>
  </si>
  <si>
    <t>Test accuracy best-case</t>
  </si>
  <si>
    <t>conditional dependence = 0.3</t>
  </si>
  <si>
    <t>conditional dependence = 0.5</t>
  </si>
  <si>
    <t>Graph</t>
  </si>
  <si>
    <t>Baseline; contacts = 4</t>
  </si>
  <si>
    <t>contacts = 2</t>
  </si>
  <si>
    <t>contacts = 0.6</t>
  </si>
  <si>
    <t xml:space="preserve">contacts = 8 </t>
  </si>
  <si>
    <t>Baseline; conditional dependence = 0</t>
  </si>
  <si>
    <t>Baseline (RT-PCR)</t>
  </si>
  <si>
    <t>Sequential testing: LFD, RT-PCR</t>
  </si>
  <si>
    <t>Sequential testing: LAMP, RT-PCR</t>
  </si>
  <si>
    <t>Sensitivity analyis: effect of LFD and RT-PCR test accuracy on outcomes</t>
  </si>
  <si>
    <t>Sensitivity analyis: effect of LAMP and RT-PCR test accuracy on outcomes</t>
  </si>
  <si>
    <t>Sensitivity analysis: effect of number of contacts on the outcomes of the LFD, RT-PCR strategy</t>
  </si>
  <si>
    <t>Sensitivity analysis: effect of conditional dependence of tests on the outcomes of the LFD, RT-PCR strategy</t>
  </si>
  <si>
    <t>Sensitivity analysis: effect of time to RT-PCR result on the outcomes of the LFD, RT-PCR strategy</t>
  </si>
  <si>
    <t>Time to RT-PCR result = 5.4</t>
  </si>
  <si>
    <t>Time to RT-PCR result = 16.1</t>
  </si>
  <si>
    <t>Strategy</t>
  </si>
  <si>
    <t>Comments and suggestions</t>
  </si>
  <si>
    <t>We are working towards a table that could be published (probably in the Supplementary material section) and which will provide the data for plots.</t>
  </si>
  <si>
    <t>This means the labels need to mean something to a reader with no inside knowledge</t>
  </si>
  <si>
    <t>And it means that some rows from the baseline have to be repeated in the sensitivity analyses</t>
  </si>
  <si>
    <t>The table has columns for conditional independence and working hour lost</t>
  </si>
  <si>
    <t>these are both inputs, not results of the model; there are other tables in the manuscript for inputs</t>
  </si>
  <si>
    <t>"Working hour lost" will confuse a reader -- give the column  a meaningful label such as "Time to RT-PCR result"</t>
  </si>
  <si>
    <t xml:space="preserve">"Contacts" is misleading because it leaves out the units, which are per person who tests positive </t>
  </si>
  <si>
    <t>The number of transmitted infections can be calculated by multiplying the number of contacts by the infectivity. An early version of thje manuscript had a table of results, with a column headed "Nosocomial". That version did not explain how it was calculated and did not have the infectivity rate in the table of input parameters</t>
  </si>
  <si>
    <t>Time to result for RT-PCR test</t>
  </si>
  <si>
    <t xml:space="preserve">A reader from another hospital will not be able to understand the attendance data unless they are shown as percentages </t>
  </si>
  <si>
    <t>The table of results should include attendance data for staff numbers as well as working hours</t>
  </si>
  <si>
    <t>Baseline; time to RT-PCR result = 10.7 hr</t>
  </si>
  <si>
    <t>For graphing</t>
  </si>
  <si>
    <t>No</t>
  </si>
  <si>
    <t>Yes</t>
  </si>
  <si>
    <t>N/A</t>
  </si>
  <si>
    <t>The no test strategy has NAs for sensitivity and specificity. It should have sensitivity = 0 and specificity =1</t>
  </si>
  <si>
    <t xml:space="preserve">The data in the column headed "Contacts" is an input; the reader would want to know how many contacts need to be traced, which is an output; this is the data to be shown </t>
  </si>
  <si>
    <t>If we are not going to do sensitivity analyses for strategies other than  sequential testing with  LFD amd RT-PCR, we need to explain why not in the manuscript</t>
  </si>
  <si>
    <t>Why does the no test strategy not have zero for Appropriate absence? I would have thought it would be zero - unless it is people who become symptomatic or are a contact</t>
  </si>
  <si>
    <t>Inappropriate_Absence_Staff</t>
  </si>
  <si>
    <t>Inappropriate_Presence_Staff</t>
  </si>
  <si>
    <t>LFD_PCR</t>
  </si>
  <si>
    <t>LAMP_PCR</t>
  </si>
  <si>
    <t>SA_Parameter</t>
  </si>
  <si>
    <t>LFD_PCR_TestsAccuracies</t>
  </si>
  <si>
    <t>LAMP_PCR_TestsAccuracies</t>
  </si>
  <si>
    <t>Contact_Rate</t>
  </si>
  <si>
    <t>Conditional_Dependence</t>
  </si>
  <si>
    <t>Time_to_PCT_Result</t>
  </si>
  <si>
    <t>Worst_Case</t>
  </si>
  <si>
    <t>Best_Case</t>
  </si>
  <si>
    <t>SA_Scenario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</si>
</sst>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1" fontId="0" fillId="0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1" fontId="0" fillId="0" borderId="17" xfId="0" applyNumberForma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0" fillId="6" borderId="17" xfId="0" applyNumberFormat="1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 vertical="center" wrapText="1"/>
    </xf>
    <xf numFmtId="2" fontId="0" fillId="0" borderId="18" xfId="0" applyNumberFormat="1" applyFont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1" fontId="0" fillId="4" borderId="9" xfId="0" applyNumberFormat="1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2" fontId="0" fillId="6" borderId="9" xfId="0" applyNumberFormat="1" applyFont="1" applyFill="1" applyBorder="1" applyAlignment="1">
      <alignment horizontal="center" vertical="center" wrapText="1"/>
    </xf>
    <xf numFmtId="2" fontId="0" fillId="4" borderId="9" xfId="0" applyNumberFormat="1" applyFont="1" applyFill="1" applyBorder="1" applyAlignment="1">
      <alignment horizontal="center" vertical="center" wrapText="1"/>
    </xf>
    <xf numFmtId="2" fontId="0" fillId="4" borderId="24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3" xfId="0" applyNumberFormat="1" applyFont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/>
    </xf>
    <xf numFmtId="1" fontId="7" fillId="0" borderId="5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2" fontId="7" fillId="6" borderId="5" xfId="0" applyNumberFormat="1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3" borderId="26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S/Desktop/WAH/0%20New%20projects/0%20StaffAbsenteeismCOVID/Manuscript/Impacts%20of%20asymptomatic%20covid%20testing%2025%20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A928-7EDC-3E46-8A08-3FE641228DA4}">
  <dimension ref="A1:H22"/>
  <sheetViews>
    <sheetView tabSelected="1" topLeftCell="A5" workbookViewId="0">
      <selection activeCell="C14" sqref="C14"/>
    </sheetView>
  </sheetViews>
  <sheetFormatPr baseColWidth="10" defaultRowHeight="15" x14ac:dyDescent="0.2"/>
  <cols>
    <col min="2" max="2" width="19.83203125" customWidth="1"/>
    <col min="4" max="8" width="11.6640625" customWidth="1"/>
  </cols>
  <sheetData>
    <row r="1" spans="1:8" s="91" customFormat="1" ht="46" thickBot="1" x14ac:dyDescent="0.25">
      <c r="A1" s="56" t="s">
        <v>49</v>
      </c>
      <c r="B1" s="92" t="s">
        <v>75</v>
      </c>
      <c r="C1" s="57" t="s">
        <v>83</v>
      </c>
      <c r="D1" s="59" t="s">
        <v>71</v>
      </c>
      <c r="E1" s="59" t="s">
        <v>72</v>
      </c>
      <c r="F1" s="59" t="s">
        <v>19</v>
      </c>
      <c r="G1" s="59" t="s">
        <v>18</v>
      </c>
      <c r="H1" s="90"/>
    </row>
    <row r="2" spans="1:8" ht="45" customHeight="1" x14ac:dyDescent="0.2">
      <c r="A2" s="35" t="s">
        <v>73</v>
      </c>
      <c r="B2" s="93" t="s">
        <v>76</v>
      </c>
      <c r="C2" s="36" t="s">
        <v>81</v>
      </c>
      <c r="D2" s="38">
        <v>887.43178398668192</v>
      </c>
      <c r="E2" s="40">
        <v>27505.293323346421</v>
      </c>
      <c r="F2" s="53">
        <f t="shared" ref="F2:F16" si="0">E2*4/20</f>
        <v>5501.0586646692846</v>
      </c>
      <c r="G2" s="53">
        <f t="shared" ref="G2:G16" si="1">F2/1234</f>
        <v>4.457908156133942</v>
      </c>
      <c r="H2" s="5"/>
    </row>
    <row r="3" spans="1:8" x14ac:dyDescent="0.2">
      <c r="A3" s="61" t="s">
        <v>73</v>
      </c>
      <c r="B3" s="94" t="s">
        <v>76</v>
      </c>
      <c r="C3" s="62" t="s">
        <v>11</v>
      </c>
      <c r="D3" s="64">
        <v>576.83065959147291</v>
      </c>
      <c r="E3" s="63">
        <v>25503.919211414446</v>
      </c>
      <c r="F3" s="53">
        <f t="shared" si="0"/>
        <v>5100.7838422828891</v>
      </c>
      <c r="G3" s="53">
        <f t="shared" si="1"/>
        <v>4.1335363389650643</v>
      </c>
      <c r="H3" s="5"/>
    </row>
    <row r="4" spans="1:8" ht="16" thickBot="1" x14ac:dyDescent="0.25">
      <c r="A4" s="26" t="s">
        <v>73</v>
      </c>
      <c r="B4" s="95" t="s">
        <v>76</v>
      </c>
      <c r="C4" s="45" t="s">
        <v>82</v>
      </c>
      <c r="D4" s="28">
        <v>310.007185395975</v>
      </c>
      <c r="E4" s="30">
        <v>20678.167719995963</v>
      </c>
      <c r="F4" s="53">
        <f t="shared" si="0"/>
        <v>4135.6335439991926</v>
      </c>
      <c r="G4" s="53">
        <f t="shared" si="1"/>
        <v>3.3514048168550992</v>
      </c>
      <c r="H4" s="5"/>
    </row>
    <row r="5" spans="1:8" ht="60" customHeight="1" x14ac:dyDescent="0.2">
      <c r="A5" s="35" t="s">
        <v>74</v>
      </c>
      <c r="B5" s="93" t="s">
        <v>77</v>
      </c>
      <c r="C5" s="36" t="s">
        <v>81</v>
      </c>
      <c r="D5" s="38">
        <v>1479.0529733113499</v>
      </c>
      <c r="E5" s="40">
        <v>19538.284839309512</v>
      </c>
      <c r="F5" s="53">
        <f t="shared" si="0"/>
        <v>3907.6569678619026</v>
      </c>
      <c r="G5" s="53">
        <f t="shared" si="1"/>
        <v>3.16665880701937</v>
      </c>
      <c r="H5" s="5"/>
    </row>
    <row r="6" spans="1:8" ht="30" x14ac:dyDescent="0.2">
      <c r="A6" s="61" t="s">
        <v>74</v>
      </c>
      <c r="B6" s="94" t="s">
        <v>77</v>
      </c>
      <c r="C6" s="62" t="s">
        <v>11</v>
      </c>
      <c r="D6" s="64">
        <v>1479.0529733113499</v>
      </c>
      <c r="E6" s="63">
        <v>17229.007017849526</v>
      </c>
      <c r="F6" s="53">
        <f t="shared" si="0"/>
        <v>3445.8014035699052</v>
      </c>
      <c r="G6" s="53">
        <f t="shared" si="1"/>
        <v>2.7923836333629701</v>
      </c>
      <c r="H6" s="5"/>
    </row>
    <row r="7" spans="1:8" ht="31" thickBot="1" x14ac:dyDescent="0.25">
      <c r="A7" s="26" t="s">
        <v>74</v>
      </c>
      <c r="B7" s="95" t="s">
        <v>77</v>
      </c>
      <c r="C7" s="45" t="s">
        <v>82</v>
      </c>
      <c r="D7" s="28">
        <v>1.1923354270978565E-6</v>
      </c>
      <c r="E7" s="30">
        <v>11463.064283348911</v>
      </c>
      <c r="F7" s="53">
        <f t="shared" si="0"/>
        <v>2292.6128566697821</v>
      </c>
      <c r="G7" s="53">
        <f t="shared" si="1"/>
        <v>1.8578710345784295</v>
      </c>
      <c r="H7" s="5"/>
    </row>
    <row r="8" spans="1:8" ht="45" customHeight="1" x14ac:dyDescent="0.2">
      <c r="A8" s="35" t="s">
        <v>73</v>
      </c>
      <c r="B8" s="93" t="s">
        <v>78</v>
      </c>
      <c r="C8" s="36" t="s">
        <v>82</v>
      </c>
      <c r="D8" s="38">
        <v>497.631066881479</v>
      </c>
      <c r="E8" s="40">
        <v>8012.5314232654091</v>
      </c>
      <c r="F8" s="53">
        <f t="shared" si="0"/>
        <v>1602.5062846530818</v>
      </c>
      <c r="G8" s="53">
        <f t="shared" si="1"/>
        <v>1.2986274592002285</v>
      </c>
      <c r="H8" s="5"/>
    </row>
    <row r="9" spans="1:8" x14ac:dyDescent="0.2">
      <c r="A9" s="99" t="s">
        <v>73</v>
      </c>
      <c r="B9" s="96" t="s">
        <v>78</v>
      </c>
      <c r="C9" s="62" t="s">
        <v>11</v>
      </c>
      <c r="D9" s="64">
        <v>576.83065959147291</v>
      </c>
      <c r="E9" s="63">
        <v>25503.919211414446</v>
      </c>
      <c r="F9" s="53">
        <f t="shared" si="0"/>
        <v>5100.7838422828891</v>
      </c>
      <c r="G9" s="53">
        <f t="shared" si="1"/>
        <v>4.1335363389650643</v>
      </c>
      <c r="H9" s="5"/>
    </row>
    <row r="10" spans="1:8" ht="16" thickBot="1" x14ac:dyDescent="0.25">
      <c r="A10" s="26" t="s">
        <v>73</v>
      </c>
      <c r="B10" s="95" t="s">
        <v>78</v>
      </c>
      <c r="C10" s="45" t="s">
        <v>81</v>
      </c>
      <c r="D10" s="28">
        <v>670.0066510149951</v>
      </c>
      <c r="E10" s="30">
        <v>46082.022491589778</v>
      </c>
      <c r="F10" s="53">
        <f t="shared" si="0"/>
        <v>9216.4044983179556</v>
      </c>
      <c r="G10" s="53">
        <f t="shared" si="1"/>
        <v>7.4687232563354584</v>
      </c>
      <c r="H10" s="5"/>
    </row>
    <row r="11" spans="1:8" ht="45" customHeight="1" thickBot="1" x14ac:dyDescent="0.25">
      <c r="A11" s="70" t="s">
        <v>73</v>
      </c>
      <c r="B11" s="97" t="s">
        <v>79</v>
      </c>
      <c r="C11" s="71" t="s">
        <v>11</v>
      </c>
      <c r="D11" s="73">
        <v>576.83065959147291</v>
      </c>
      <c r="E11" s="72">
        <v>25503.919211414446</v>
      </c>
      <c r="F11" s="53">
        <f t="shared" si="0"/>
        <v>5100.7838422828891</v>
      </c>
      <c r="G11" s="53">
        <f t="shared" si="1"/>
        <v>4.1335363389650643</v>
      </c>
      <c r="H11" s="5"/>
    </row>
    <row r="12" spans="1:8" ht="64" customHeight="1" x14ac:dyDescent="0.2">
      <c r="A12" s="3" t="s">
        <v>73</v>
      </c>
      <c r="B12" s="98" t="s">
        <v>79</v>
      </c>
      <c r="C12" s="71" t="s">
        <v>82</v>
      </c>
      <c r="D12" s="73">
        <v>576.83065959147291</v>
      </c>
      <c r="E12" s="72">
        <v>25503.919211414446</v>
      </c>
      <c r="F12" s="53">
        <f t="shared" si="0"/>
        <v>5100.7838422828891</v>
      </c>
      <c r="G12" s="53">
        <f t="shared" si="1"/>
        <v>4.1335363389650643</v>
      </c>
      <c r="H12" s="5"/>
    </row>
    <row r="13" spans="1:8" ht="16" thickBot="1" x14ac:dyDescent="0.25">
      <c r="A13" s="26" t="s">
        <v>73</v>
      </c>
      <c r="B13" s="95" t="s">
        <v>79</v>
      </c>
      <c r="C13" s="45" t="s">
        <v>81</v>
      </c>
      <c r="D13" s="28">
        <v>9467.3226667172748</v>
      </c>
      <c r="E13" s="30">
        <v>20982.393851773846</v>
      </c>
      <c r="F13" s="53">
        <f t="shared" si="0"/>
        <v>4196.478770354769</v>
      </c>
      <c r="G13" s="53">
        <f t="shared" si="1"/>
        <v>3.4007121315678841</v>
      </c>
      <c r="H13" s="5"/>
    </row>
    <row r="14" spans="1:8" ht="45" customHeight="1" x14ac:dyDescent="0.2">
      <c r="A14" s="35" t="s">
        <v>73</v>
      </c>
      <c r="B14" s="93" t="s">
        <v>80</v>
      </c>
      <c r="C14" s="36" t="s">
        <v>82</v>
      </c>
      <c r="D14" s="38">
        <v>348.80154252100829</v>
      </c>
      <c r="E14" s="40">
        <v>25612.252146990617</v>
      </c>
      <c r="F14" s="53">
        <f t="shared" si="0"/>
        <v>5122.4504293981236</v>
      </c>
      <c r="G14" s="53">
        <f t="shared" si="1"/>
        <v>4.1510943512140388</v>
      </c>
      <c r="H14" s="5"/>
    </row>
    <row r="15" spans="1:8" x14ac:dyDescent="0.2">
      <c r="A15" s="61" t="s">
        <v>73</v>
      </c>
      <c r="B15" s="94" t="s">
        <v>80</v>
      </c>
      <c r="C15" s="62" t="s">
        <v>11</v>
      </c>
      <c r="D15" s="64">
        <v>576.83065959147291</v>
      </c>
      <c r="E15" s="63">
        <v>25503.919211414446</v>
      </c>
      <c r="F15" s="53">
        <f t="shared" si="0"/>
        <v>5100.7838422828891</v>
      </c>
      <c r="G15" s="53">
        <f t="shared" si="1"/>
        <v>4.1335363389650643</v>
      </c>
      <c r="H15" s="5"/>
    </row>
    <row r="16" spans="1:8" ht="16" thickBot="1" x14ac:dyDescent="0.25">
      <c r="A16" s="26" t="s">
        <v>73</v>
      </c>
      <c r="B16" s="95" t="s">
        <v>80</v>
      </c>
      <c r="C16" s="45" t="s">
        <v>81</v>
      </c>
      <c r="D16" s="28">
        <v>809.16221283307846</v>
      </c>
      <c r="E16" s="30">
        <v>25393.542258185891</v>
      </c>
      <c r="F16" s="53">
        <f t="shared" si="0"/>
        <v>5078.7084516371779</v>
      </c>
      <c r="G16" s="53">
        <f t="shared" si="1"/>
        <v>4.1156470434661081</v>
      </c>
      <c r="H16" s="5"/>
    </row>
    <row r="17" spans="1:8" x14ac:dyDescent="0.2">
      <c r="A17" s="5"/>
      <c r="B17" s="5"/>
      <c r="C17" s="5"/>
      <c r="D17" s="5"/>
      <c r="E17" s="5"/>
      <c r="F17" s="5"/>
      <c r="G17" s="5"/>
      <c r="H17" s="5"/>
    </row>
    <row r="18" spans="1:8" x14ac:dyDescent="0.2">
      <c r="A18" s="5"/>
      <c r="B18" s="5"/>
      <c r="C18" s="5"/>
      <c r="D18" s="5"/>
      <c r="E18" s="5"/>
      <c r="F18" s="5"/>
      <c r="G18" s="5"/>
      <c r="H18" s="5"/>
    </row>
    <row r="19" spans="1:8" x14ac:dyDescent="0.2">
      <c r="A19" s="5"/>
      <c r="B19" s="5"/>
      <c r="C19" s="5"/>
      <c r="D19" s="5"/>
      <c r="E19" s="5"/>
      <c r="F19" s="5"/>
      <c r="G19" s="5"/>
      <c r="H19" s="5"/>
    </row>
    <row r="20" spans="1:8" x14ac:dyDescent="0.2">
      <c r="A20" s="5"/>
      <c r="B20" s="5"/>
      <c r="C20" s="5"/>
      <c r="D20" s="5"/>
      <c r="E20" s="5"/>
      <c r="F20" s="5"/>
      <c r="G20" s="5"/>
      <c r="H20" s="5"/>
    </row>
    <row r="21" spans="1:8" x14ac:dyDescent="0.2">
      <c r="A21" s="5"/>
      <c r="B21" s="5"/>
      <c r="C21" s="5"/>
      <c r="D21" s="5"/>
      <c r="E21" s="5"/>
      <c r="F21" s="5"/>
      <c r="G21" s="5"/>
      <c r="H21" s="5"/>
    </row>
    <row r="22" spans="1:8" x14ac:dyDescent="0.2">
      <c r="A22" s="5"/>
      <c r="B22" s="5"/>
      <c r="C22" s="5"/>
      <c r="D22" s="5"/>
      <c r="E22" s="5"/>
      <c r="F22" s="5"/>
      <c r="G22" s="5"/>
      <c r="H2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0"/>
  <sheetViews>
    <sheetView workbookViewId="0">
      <selection sqref="A1:P37"/>
    </sheetView>
  </sheetViews>
  <sheetFormatPr baseColWidth="10" defaultColWidth="8.83203125" defaultRowHeight="15" x14ac:dyDescent="0.2"/>
  <cols>
    <col min="1" max="2" width="16.83203125" style="5" customWidth="1"/>
    <col min="3" max="3" width="26.5" style="5" customWidth="1"/>
    <col min="4" max="4" width="28.1640625" style="21" customWidth="1"/>
    <col min="5" max="5" width="11" style="5" customWidth="1"/>
    <col min="6" max="12" width="8.83203125" style="5"/>
    <col min="13" max="13" width="10.6640625" style="5" customWidth="1"/>
    <col min="14" max="15" width="18.5" style="5" customWidth="1"/>
    <col min="16" max="16384" width="8.83203125" style="5"/>
  </cols>
  <sheetData>
    <row r="1" spans="2:19" ht="16" thickBot="1" x14ac:dyDescent="0.25">
      <c r="D1" s="5"/>
    </row>
    <row r="2" spans="2:19" ht="22" thickBot="1" x14ac:dyDescent="0.25">
      <c r="B2" s="46" t="s">
        <v>33</v>
      </c>
      <c r="C2" s="47"/>
      <c r="D2" s="48" t="s">
        <v>27</v>
      </c>
      <c r="E2" s="88" t="s">
        <v>26</v>
      </c>
      <c r="F2" s="88"/>
      <c r="G2" s="88"/>
      <c r="H2" s="88"/>
      <c r="I2" s="88"/>
      <c r="J2" s="88"/>
      <c r="K2" s="88"/>
      <c r="L2" s="88"/>
      <c r="M2" s="88"/>
      <c r="N2" s="88"/>
      <c r="O2" s="89"/>
      <c r="Q2" s="5" t="s">
        <v>50</v>
      </c>
    </row>
    <row r="3" spans="2:19" s="84" customFormat="1" ht="22" thickBot="1" x14ac:dyDescent="0.25">
      <c r="B3" s="79" t="s">
        <v>63</v>
      </c>
      <c r="C3" s="80"/>
      <c r="D3" s="81"/>
      <c r="E3" s="82" t="s">
        <v>64</v>
      </c>
      <c r="F3" s="82" t="s">
        <v>64</v>
      </c>
      <c r="G3" s="82" t="s">
        <v>65</v>
      </c>
      <c r="H3" s="82" t="s">
        <v>64</v>
      </c>
      <c r="I3" s="82" t="s">
        <v>65</v>
      </c>
      <c r="J3" s="82" t="s">
        <v>66</v>
      </c>
      <c r="K3" s="82" t="s">
        <v>66</v>
      </c>
      <c r="L3" s="82" t="s">
        <v>65</v>
      </c>
      <c r="M3" s="82" t="s">
        <v>65</v>
      </c>
      <c r="N3" s="82" t="s">
        <v>64</v>
      </c>
      <c r="O3" s="83" t="s">
        <v>64</v>
      </c>
    </row>
    <row r="4" spans="2:19" ht="61" thickBot="1" x14ac:dyDescent="0.25">
      <c r="B4" s="85" t="s">
        <v>11</v>
      </c>
      <c r="C4" s="56" t="s">
        <v>49</v>
      </c>
      <c r="D4" s="57" t="s">
        <v>28</v>
      </c>
      <c r="E4" s="58" t="s">
        <v>25</v>
      </c>
      <c r="F4" s="58" t="s">
        <v>24</v>
      </c>
      <c r="G4" s="59" t="s">
        <v>23</v>
      </c>
      <c r="H4" s="58" t="s">
        <v>22</v>
      </c>
      <c r="I4" s="59" t="s">
        <v>21</v>
      </c>
      <c r="J4" s="59" t="s">
        <v>20</v>
      </c>
      <c r="K4" s="59" t="s">
        <v>59</v>
      </c>
      <c r="L4" s="59" t="s">
        <v>19</v>
      </c>
      <c r="M4" s="59" t="s">
        <v>18</v>
      </c>
      <c r="N4" s="59" t="s">
        <v>17</v>
      </c>
      <c r="O4" s="60" t="s">
        <v>16</v>
      </c>
      <c r="R4" s="5" t="s">
        <v>51</v>
      </c>
    </row>
    <row r="5" spans="2:19" x14ac:dyDescent="0.2">
      <c r="B5" s="86"/>
      <c r="C5" s="6" t="s">
        <v>15</v>
      </c>
      <c r="D5" s="50" t="s">
        <v>11</v>
      </c>
      <c r="E5" s="51">
        <v>47634.498333739197</v>
      </c>
      <c r="F5" s="51">
        <v>47634.498333739197</v>
      </c>
      <c r="G5" s="51">
        <v>0</v>
      </c>
      <c r="H5" s="52">
        <v>597281.99630445219</v>
      </c>
      <c r="I5" s="51">
        <v>0</v>
      </c>
      <c r="J5" s="22">
        <v>0</v>
      </c>
      <c r="K5" s="22">
        <v>10.7</v>
      </c>
      <c r="L5" s="53">
        <v>4</v>
      </c>
      <c r="M5" s="53"/>
      <c r="N5" s="54">
        <v>1</v>
      </c>
      <c r="O5" s="55">
        <v>1</v>
      </c>
      <c r="R5" s="5" t="s">
        <v>52</v>
      </c>
    </row>
    <row r="6" spans="2:19" ht="22.25" customHeight="1" x14ac:dyDescent="0.2">
      <c r="B6" s="86"/>
      <c r="C6" s="3" t="s">
        <v>39</v>
      </c>
      <c r="D6" s="19" t="s">
        <v>11</v>
      </c>
      <c r="E6" s="4">
        <v>67971.698482214008</v>
      </c>
      <c r="F6" s="4">
        <v>38107.598666991362</v>
      </c>
      <c r="G6" s="4">
        <v>29864.099815222646</v>
      </c>
      <c r="H6" s="9">
        <v>591309.17634140758</v>
      </c>
      <c r="I6" s="10">
        <v>9526.8996667478386</v>
      </c>
      <c r="J6" s="8">
        <v>0</v>
      </c>
      <c r="K6" s="8">
        <v>10.7</v>
      </c>
      <c r="L6" s="11">
        <v>4</v>
      </c>
      <c r="M6" s="11"/>
      <c r="N6" s="12">
        <v>0.8</v>
      </c>
      <c r="O6" s="23">
        <v>0.99</v>
      </c>
      <c r="R6" s="5" t="s">
        <v>53</v>
      </c>
    </row>
    <row r="7" spans="2:19" x14ac:dyDescent="0.2">
      <c r="B7" s="86"/>
      <c r="C7" s="3" t="s">
        <v>14</v>
      </c>
      <c r="D7" s="19" t="s">
        <v>11</v>
      </c>
      <c r="E7" s="4">
        <v>6683.5201440000001</v>
      </c>
      <c r="F7" s="4">
        <v>6683.5201440000001</v>
      </c>
      <c r="G7" s="4">
        <v>0</v>
      </c>
      <c r="H7" s="9">
        <v>598597.71408000006</v>
      </c>
      <c r="I7" s="10">
        <v>41055.909455999994</v>
      </c>
      <c r="J7" s="8">
        <v>0</v>
      </c>
      <c r="K7" s="8">
        <v>10.7</v>
      </c>
      <c r="L7" s="11">
        <v>4</v>
      </c>
      <c r="M7" s="11"/>
      <c r="N7" s="12" t="s">
        <v>13</v>
      </c>
      <c r="O7" s="23" t="s">
        <v>13</v>
      </c>
    </row>
    <row r="8" spans="2:19" x14ac:dyDescent="0.2">
      <c r="B8" s="86"/>
      <c r="C8" s="7" t="s">
        <v>12</v>
      </c>
      <c r="D8" s="19" t="s">
        <v>11</v>
      </c>
      <c r="E8" s="13">
        <v>39036.835469836893</v>
      </c>
      <c r="F8" s="13">
        <v>27389.836541900037</v>
      </c>
      <c r="G8" s="13">
        <v>11646.998927936856</v>
      </c>
      <c r="H8" s="9">
        <v>594952.59651886486</v>
      </c>
      <c r="I8" s="10">
        <v>20244.661791839164</v>
      </c>
      <c r="J8" s="8">
        <v>0</v>
      </c>
      <c r="K8" s="8">
        <v>10.7</v>
      </c>
      <c r="L8" s="11">
        <v>4</v>
      </c>
      <c r="M8" s="11"/>
      <c r="N8" s="14">
        <v>0.57499999999999996</v>
      </c>
      <c r="O8" s="24">
        <v>0.99609999999999999</v>
      </c>
      <c r="R8" s="5" t="s">
        <v>54</v>
      </c>
    </row>
    <row r="9" spans="2:19" ht="32" x14ac:dyDescent="0.2">
      <c r="B9" s="86"/>
      <c r="C9" s="3" t="s">
        <v>40</v>
      </c>
      <c r="D9" s="19" t="s">
        <v>11</v>
      </c>
      <c r="E9" s="15">
        <v>22707.409781916231</v>
      </c>
      <c r="F9" s="15">
        <v>22130.579122324758</v>
      </c>
      <c r="G9" s="1">
        <v>576.83065959147291</v>
      </c>
      <c r="H9" s="16">
        <v>597258.70230659633</v>
      </c>
      <c r="I9" s="17">
        <v>25503.919211414446</v>
      </c>
      <c r="J9" s="8">
        <v>0</v>
      </c>
      <c r="K9" s="8">
        <v>10.7</v>
      </c>
      <c r="L9" s="11">
        <v>4</v>
      </c>
      <c r="M9" s="11"/>
      <c r="N9" s="18" t="s">
        <v>1</v>
      </c>
      <c r="O9" s="25" t="s">
        <v>0</v>
      </c>
      <c r="S9" s="5" t="s">
        <v>55</v>
      </c>
    </row>
    <row r="10" spans="2:19" ht="33" thickBot="1" x14ac:dyDescent="0.25">
      <c r="B10" s="87"/>
      <c r="C10" s="26" t="s">
        <v>41</v>
      </c>
      <c r="D10" s="49" t="s">
        <v>11</v>
      </c>
      <c r="E10" s="27">
        <v>31884.544289201021</v>
      </c>
      <c r="F10" s="27">
        <v>30405.491315889671</v>
      </c>
      <c r="G10" s="28">
        <v>1479.0529733113499</v>
      </c>
      <c r="H10" s="29">
        <v>597222.26810482168</v>
      </c>
      <c r="I10" s="30">
        <v>17229.007017849526</v>
      </c>
      <c r="J10" s="31">
        <v>0</v>
      </c>
      <c r="K10" s="31">
        <v>10.7</v>
      </c>
      <c r="L10" s="32">
        <v>4</v>
      </c>
      <c r="M10" s="32"/>
      <c r="N10" s="33" t="s">
        <v>10</v>
      </c>
      <c r="O10" s="34" t="s">
        <v>4</v>
      </c>
      <c r="S10" s="5" t="s">
        <v>56</v>
      </c>
    </row>
    <row r="11" spans="2:19" ht="5" customHeight="1" thickBot="1" x14ac:dyDescent="0.25">
      <c r="D11" s="5"/>
    </row>
    <row r="12" spans="2:19" ht="32" x14ac:dyDescent="0.2">
      <c r="B12" s="85" t="s">
        <v>42</v>
      </c>
      <c r="C12" s="35" t="s">
        <v>40</v>
      </c>
      <c r="D12" s="36" t="s">
        <v>29</v>
      </c>
      <c r="E12" s="37">
        <v>21016.636794379461</v>
      </c>
      <c r="F12" s="37">
        <v>20129.20501039278</v>
      </c>
      <c r="G12" s="38">
        <v>887.43178398668192</v>
      </c>
      <c r="H12" s="39">
        <v>597246.15938467404</v>
      </c>
      <c r="I12" s="40">
        <v>27505.293323346421</v>
      </c>
      <c r="J12" s="41">
        <v>0</v>
      </c>
      <c r="K12" s="41">
        <v>10.7</v>
      </c>
      <c r="L12" s="42">
        <v>4</v>
      </c>
      <c r="M12" s="42"/>
      <c r="N12" s="43" t="s">
        <v>9</v>
      </c>
      <c r="O12" s="44" t="s">
        <v>8</v>
      </c>
      <c r="R12" s="5" t="s">
        <v>57</v>
      </c>
    </row>
    <row r="13" spans="2:19" ht="32" x14ac:dyDescent="0.2">
      <c r="B13" s="86"/>
      <c r="C13" s="61" t="s">
        <v>40</v>
      </c>
      <c r="D13" s="62" t="s">
        <v>11</v>
      </c>
      <c r="E13" s="63">
        <v>22707.409781916231</v>
      </c>
      <c r="F13" s="63">
        <v>22130.579122324758</v>
      </c>
      <c r="G13" s="64">
        <v>576.83065959147291</v>
      </c>
      <c r="H13" s="65">
        <v>597258.70230659633</v>
      </c>
      <c r="I13" s="63">
        <v>25503.919211414446</v>
      </c>
      <c r="J13" s="66">
        <v>0</v>
      </c>
      <c r="K13" s="66">
        <v>10.7</v>
      </c>
      <c r="L13" s="67">
        <v>4</v>
      </c>
      <c r="M13" s="67"/>
      <c r="N13" s="68" t="s">
        <v>1</v>
      </c>
      <c r="O13" s="69" t="s">
        <v>0</v>
      </c>
      <c r="R13" s="5" t="s">
        <v>68</v>
      </c>
    </row>
    <row r="14" spans="2:19" ht="33" thickBot="1" x14ac:dyDescent="0.25">
      <c r="B14" s="87"/>
      <c r="C14" s="26" t="s">
        <v>40</v>
      </c>
      <c r="D14" s="45" t="s">
        <v>30</v>
      </c>
      <c r="E14" s="27">
        <v>27266.337799139212</v>
      </c>
      <c r="F14" s="27">
        <v>26956.330613743237</v>
      </c>
      <c r="G14" s="28">
        <v>310.007185395975</v>
      </c>
      <c r="H14" s="29">
        <v>597281.99630445207</v>
      </c>
      <c r="I14" s="30">
        <v>20678.167719995963</v>
      </c>
      <c r="J14" s="31">
        <v>0</v>
      </c>
      <c r="K14" s="31">
        <v>10.7</v>
      </c>
      <c r="L14" s="32">
        <v>4</v>
      </c>
      <c r="M14" s="32"/>
      <c r="N14" s="33" t="s">
        <v>7</v>
      </c>
      <c r="O14" s="34" t="s">
        <v>6</v>
      </c>
      <c r="R14" s="5" t="s">
        <v>58</v>
      </c>
    </row>
    <row r="15" spans="2:19" ht="5" customHeight="1" thickBot="1" x14ac:dyDescent="0.25">
      <c r="D15" s="5"/>
    </row>
    <row r="16" spans="2:19" ht="32" x14ac:dyDescent="0.2">
      <c r="B16" s="85" t="s">
        <v>43</v>
      </c>
      <c r="C16" s="35" t="s">
        <v>41</v>
      </c>
      <c r="D16" s="36" t="s">
        <v>29</v>
      </c>
      <c r="E16" s="37">
        <v>29575.266467741039</v>
      </c>
      <c r="F16" s="37">
        <v>28096.213494429689</v>
      </c>
      <c r="G16" s="38">
        <v>1479.0529733113499</v>
      </c>
      <c r="H16" s="39">
        <v>597222.26810482168</v>
      </c>
      <c r="I16" s="40">
        <v>19538.284839309512</v>
      </c>
      <c r="J16" s="41">
        <v>0</v>
      </c>
      <c r="K16" s="41">
        <v>10.7</v>
      </c>
      <c r="L16" s="42">
        <v>4</v>
      </c>
      <c r="M16" s="42"/>
      <c r="N16" s="43" t="s">
        <v>5</v>
      </c>
      <c r="O16" s="44" t="s">
        <v>4</v>
      </c>
      <c r="R16" s="5" t="s">
        <v>60</v>
      </c>
    </row>
    <row r="17" spans="2:18" ht="32" x14ac:dyDescent="0.2">
      <c r="B17" s="86"/>
      <c r="C17" s="61" t="s">
        <v>41</v>
      </c>
      <c r="D17" s="62" t="s">
        <v>11</v>
      </c>
      <c r="E17" s="63">
        <v>31884.544289201021</v>
      </c>
      <c r="F17" s="63">
        <v>30405.491315889671</v>
      </c>
      <c r="G17" s="64">
        <v>1479.0529733113499</v>
      </c>
      <c r="H17" s="65">
        <v>597222.26810482168</v>
      </c>
      <c r="I17" s="63">
        <v>17229.007017849526</v>
      </c>
      <c r="J17" s="66">
        <v>0</v>
      </c>
      <c r="K17" s="66">
        <v>10.7</v>
      </c>
      <c r="L17" s="67">
        <v>4</v>
      </c>
      <c r="M17" s="67"/>
      <c r="N17" s="68" t="s">
        <v>10</v>
      </c>
      <c r="O17" s="69" t="s">
        <v>4</v>
      </c>
      <c r="R17" s="5" t="s">
        <v>61</v>
      </c>
    </row>
    <row r="18" spans="2:18" ht="33" thickBot="1" x14ac:dyDescent="0.25">
      <c r="B18" s="87"/>
      <c r="C18" s="26" t="s">
        <v>41</v>
      </c>
      <c r="D18" s="45" t="s">
        <v>30</v>
      </c>
      <c r="E18" s="27">
        <v>36171.434051582619</v>
      </c>
      <c r="F18" s="27">
        <v>36171.434050390286</v>
      </c>
      <c r="G18" s="28">
        <v>1.1923354270978565E-6</v>
      </c>
      <c r="H18" s="29">
        <v>597281.99630445219</v>
      </c>
      <c r="I18" s="30">
        <v>11463.064283348911</v>
      </c>
      <c r="J18" s="31">
        <v>0</v>
      </c>
      <c r="K18" s="31">
        <v>10.7</v>
      </c>
      <c r="L18" s="32">
        <v>4</v>
      </c>
      <c r="M18" s="32"/>
      <c r="N18" s="33" t="s">
        <v>3</v>
      </c>
      <c r="O18" s="34" t="s">
        <v>2</v>
      </c>
      <c r="R18" s="5" t="s">
        <v>67</v>
      </c>
    </row>
    <row r="19" spans="2:18" ht="5" customHeight="1" thickBot="1" x14ac:dyDescent="0.25">
      <c r="D19" s="5"/>
    </row>
    <row r="20" spans="2:18" ht="32" x14ac:dyDescent="0.2">
      <c r="B20" s="85" t="s">
        <v>44</v>
      </c>
      <c r="C20" s="35" t="s">
        <v>40</v>
      </c>
      <c r="D20" s="36" t="s">
        <v>36</v>
      </c>
      <c r="E20" s="37">
        <v>7728.1391104126124</v>
      </c>
      <c r="F20" s="37">
        <v>7230.5080435311329</v>
      </c>
      <c r="G20" s="38">
        <v>497.631066881479</v>
      </c>
      <c r="H20" s="39">
        <v>597258.70230659633</v>
      </c>
      <c r="I20" s="40">
        <v>8012.5314232654091</v>
      </c>
      <c r="J20" s="41">
        <v>0</v>
      </c>
      <c r="K20" s="41">
        <v>10.7</v>
      </c>
      <c r="L20" s="42">
        <v>0.6</v>
      </c>
      <c r="M20" s="42"/>
      <c r="N20" s="43" t="s">
        <v>1</v>
      </c>
      <c r="O20" s="44" t="s">
        <v>0</v>
      </c>
      <c r="R20" s="5" t="s">
        <v>70</v>
      </c>
    </row>
    <row r="21" spans="2:18" ht="32" x14ac:dyDescent="0.2">
      <c r="B21" s="86"/>
      <c r="C21" s="3" t="s">
        <v>40</v>
      </c>
      <c r="D21" s="2" t="s">
        <v>35</v>
      </c>
      <c r="E21" s="15">
        <v>13896.074092796454</v>
      </c>
      <c r="F21" s="15">
        <v>13365.831428916743</v>
      </c>
      <c r="G21" s="1">
        <v>530.24266387971181</v>
      </c>
      <c r="H21" s="16">
        <v>597258.70230659633</v>
      </c>
      <c r="I21" s="17">
        <v>15214.867571326778</v>
      </c>
      <c r="J21" s="8">
        <v>0</v>
      </c>
      <c r="K21" s="8">
        <v>10.7</v>
      </c>
      <c r="L21" s="11">
        <v>2</v>
      </c>
      <c r="M21" s="11"/>
      <c r="N21" s="18" t="s">
        <v>1</v>
      </c>
      <c r="O21" s="25" t="s">
        <v>0</v>
      </c>
      <c r="R21" s="5" t="s">
        <v>69</v>
      </c>
    </row>
    <row r="22" spans="2:18" ht="32" x14ac:dyDescent="0.2">
      <c r="B22" s="86"/>
      <c r="C22" s="61" t="s">
        <v>40</v>
      </c>
      <c r="D22" s="62" t="s">
        <v>34</v>
      </c>
      <c r="E22" s="63">
        <v>22707.409781916231</v>
      </c>
      <c r="F22" s="63">
        <v>22130.579122324758</v>
      </c>
      <c r="G22" s="64">
        <v>576.83065959147291</v>
      </c>
      <c r="H22" s="65">
        <v>597258.70230659633</v>
      </c>
      <c r="I22" s="63">
        <v>25503.919211414446</v>
      </c>
      <c r="J22" s="66">
        <v>0</v>
      </c>
      <c r="K22" s="66">
        <v>10.7</v>
      </c>
      <c r="L22" s="67">
        <v>4</v>
      </c>
      <c r="M22" s="67"/>
      <c r="N22" s="68" t="s">
        <v>1</v>
      </c>
      <c r="O22" s="69" t="s">
        <v>0</v>
      </c>
    </row>
    <row r="23" spans="2:18" ht="33" thickBot="1" x14ac:dyDescent="0.25">
      <c r="B23" s="87"/>
      <c r="C23" s="26" t="s">
        <v>40</v>
      </c>
      <c r="D23" s="45" t="s">
        <v>37</v>
      </c>
      <c r="E23" s="27">
        <v>40330.081160155773</v>
      </c>
      <c r="F23" s="27">
        <v>39660.074509140781</v>
      </c>
      <c r="G23" s="28">
        <v>670.0066510149951</v>
      </c>
      <c r="H23" s="29">
        <v>597258.70230659633</v>
      </c>
      <c r="I23" s="30">
        <v>46082.022491589778</v>
      </c>
      <c r="J23" s="31">
        <v>0</v>
      </c>
      <c r="K23" s="31">
        <v>10.7</v>
      </c>
      <c r="L23" s="32">
        <v>8</v>
      </c>
      <c r="M23" s="32"/>
      <c r="N23" s="33" t="s">
        <v>1</v>
      </c>
      <c r="O23" s="34" t="s">
        <v>0</v>
      </c>
    </row>
    <row r="24" spans="2:18" ht="5" customHeight="1" thickBot="1" x14ac:dyDescent="0.25">
      <c r="D24" s="5"/>
    </row>
    <row r="25" spans="2:18" ht="32" customHeight="1" x14ac:dyDescent="0.2">
      <c r="B25" s="85" t="s">
        <v>45</v>
      </c>
      <c r="C25" s="70" t="s">
        <v>40</v>
      </c>
      <c r="D25" s="71" t="s">
        <v>38</v>
      </c>
      <c r="E25" s="72">
        <v>22707.409781916231</v>
      </c>
      <c r="F25" s="72">
        <v>22130.579122324758</v>
      </c>
      <c r="G25" s="73">
        <v>576.83065959147291</v>
      </c>
      <c r="H25" s="74">
        <v>597258.70230659633</v>
      </c>
      <c r="I25" s="72">
        <v>25503.919211414446</v>
      </c>
      <c r="J25" s="75">
        <v>0</v>
      </c>
      <c r="K25" s="75">
        <v>10.7</v>
      </c>
      <c r="L25" s="76">
        <v>4</v>
      </c>
      <c r="M25" s="76"/>
      <c r="N25" s="77" t="s">
        <v>1</v>
      </c>
      <c r="O25" s="78" t="s">
        <v>0</v>
      </c>
    </row>
    <row r="26" spans="2:18" ht="32" x14ac:dyDescent="0.2">
      <c r="B26" s="86"/>
      <c r="C26" s="3" t="s">
        <v>40</v>
      </c>
      <c r="D26" s="2" t="s">
        <v>31</v>
      </c>
      <c r="E26" s="15">
        <v>30754.620201976129</v>
      </c>
      <c r="F26" s="15">
        <v>24843.494338109111</v>
      </c>
      <c r="G26" s="1">
        <v>5911.1258638670179</v>
      </c>
      <c r="H26" s="16">
        <v>596147.47718825517</v>
      </c>
      <c r="I26" s="17">
        <v>22791.00399563009</v>
      </c>
      <c r="J26" s="8">
        <v>0.3</v>
      </c>
      <c r="K26" s="8">
        <v>10.7</v>
      </c>
      <c r="L26" s="11">
        <v>4</v>
      </c>
      <c r="M26" s="11"/>
      <c r="N26" s="18" t="s">
        <v>1</v>
      </c>
      <c r="O26" s="25" t="s">
        <v>0</v>
      </c>
    </row>
    <row r="27" spans="2:18" ht="33" thickBot="1" x14ac:dyDescent="0.25">
      <c r="B27" s="87"/>
      <c r="C27" s="26" t="s">
        <v>40</v>
      </c>
      <c r="D27" s="45" t="s">
        <v>32</v>
      </c>
      <c r="E27" s="27">
        <v>36119.427148682626</v>
      </c>
      <c r="F27" s="27">
        <v>26652.104481965354</v>
      </c>
      <c r="G27" s="28">
        <v>9467.3226667172748</v>
      </c>
      <c r="H27" s="29">
        <v>595406.66044269444</v>
      </c>
      <c r="I27" s="30">
        <v>20982.393851773846</v>
      </c>
      <c r="J27" s="31">
        <v>0.5</v>
      </c>
      <c r="K27" s="31">
        <v>10.7</v>
      </c>
      <c r="L27" s="32">
        <v>4</v>
      </c>
      <c r="M27" s="32"/>
      <c r="N27" s="33" t="s">
        <v>1</v>
      </c>
      <c r="O27" s="34" t="s">
        <v>0</v>
      </c>
    </row>
    <row r="28" spans="2:18" ht="5" customHeight="1" thickBot="1" x14ac:dyDescent="0.25">
      <c r="D28" s="5"/>
    </row>
    <row r="29" spans="2:18" ht="32" x14ac:dyDescent="0.2">
      <c r="B29" s="85" t="s">
        <v>46</v>
      </c>
      <c r="C29" s="35" t="s">
        <v>40</v>
      </c>
      <c r="D29" s="36" t="s">
        <v>47</v>
      </c>
      <c r="E29" s="37">
        <v>22371.04772926959</v>
      </c>
      <c r="F29" s="37">
        <v>22022.246186748584</v>
      </c>
      <c r="G29" s="38">
        <v>348.80154252100829</v>
      </c>
      <c r="H29" s="39">
        <v>597258.70230659633</v>
      </c>
      <c r="I29" s="40">
        <v>25612.252146990617</v>
      </c>
      <c r="J29" s="41">
        <v>0</v>
      </c>
      <c r="K29" s="41">
        <v>5.4</v>
      </c>
      <c r="L29" s="42">
        <v>4</v>
      </c>
      <c r="M29" s="42"/>
      <c r="N29" s="43" t="s">
        <v>1</v>
      </c>
      <c r="O29" s="44" t="s">
        <v>0</v>
      </c>
    </row>
    <row r="30" spans="2:18" ht="32" x14ac:dyDescent="0.2">
      <c r="B30" s="86"/>
      <c r="C30" s="61" t="s">
        <v>40</v>
      </c>
      <c r="D30" s="62" t="s">
        <v>62</v>
      </c>
      <c r="E30" s="63">
        <v>22707.409781916231</v>
      </c>
      <c r="F30" s="63">
        <v>22130.579122324758</v>
      </c>
      <c r="G30" s="64">
        <v>576.83065959147291</v>
      </c>
      <c r="H30" s="65">
        <v>597258.70230659633</v>
      </c>
      <c r="I30" s="63">
        <v>25503.919211414446</v>
      </c>
      <c r="J30" s="66">
        <v>0</v>
      </c>
      <c r="K30" s="66">
        <v>10.7</v>
      </c>
      <c r="L30" s="67">
        <v>4</v>
      </c>
      <c r="M30" s="67"/>
      <c r="N30" s="68" t="s">
        <v>1</v>
      </c>
      <c r="O30" s="69" t="s">
        <v>0</v>
      </c>
    </row>
    <row r="31" spans="2:18" ht="33" thickBot="1" x14ac:dyDescent="0.25">
      <c r="B31" s="87"/>
      <c r="C31" s="26" t="s">
        <v>40</v>
      </c>
      <c r="D31" s="45" t="s">
        <v>48</v>
      </c>
      <c r="E31" s="27">
        <v>23050.118288386388</v>
      </c>
      <c r="F31" s="27">
        <v>22240.956075553309</v>
      </c>
      <c r="G31" s="28">
        <v>809.16221283307846</v>
      </c>
      <c r="H31" s="29">
        <v>597258.70230659633</v>
      </c>
      <c r="I31" s="30">
        <v>25393.542258185891</v>
      </c>
      <c r="J31" s="31">
        <v>0</v>
      </c>
      <c r="K31" s="31">
        <v>16.100000000000001</v>
      </c>
      <c r="L31" s="32">
        <v>4</v>
      </c>
      <c r="M31" s="32"/>
      <c r="N31" s="33" t="s">
        <v>1</v>
      </c>
      <c r="O31" s="34" t="s">
        <v>0</v>
      </c>
    </row>
    <row r="32" spans="2:18" x14ac:dyDescent="0.2">
      <c r="D32" s="5"/>
    </row>
    <row r="33" spans="3:5" x14ac:dyDescent="0.2">
      <c r="D33" s="5"/>
    </row>
    <row r="34" spans="3:5" x14ac:dyDescent="0.2">
      <c r="D34" s="5"/>
    </row>
    <row r="35" spans="3:5" x14ac:dyDescent="0.2">
      <c r="D35" s="5"/>
    </row>
    <row r="36" spans="3:5" x14ac:dyDescent="0.2">
      <c r="D36" s="5"/>
    </row>
    <row r="37" spans="3:5" x14ac:dyDescent="0.2">
      <c r="D37" s="5"/>
    </row>
    <row r="38" spans="3:5" x14ac:dyDescent="0.2">
      <c r="D38" s="5"/>
    </row>
    <row r="39" spans="3:5" x14ac:dyDescent="0.2">
      <c r="D39" s="5"/>
    </row>
    <row r="40" spans="3:5" x14ac:dyDescent="0.2">
      <c r="D40" s="5"/>
    </row>
    <row r="41" spans="3:5" x14ac:dyDescent="0.2">
      <c r="D41" s="5"/>
    </row>
    <row r="42" spans="3:5" x14ac:dyDescent="0.2">
      <c r="D42" s="5"/>
    </row>
    <row r="43" spans="3:5" x14ac:dyDescent="0.2">
      <c r="D43" s="5"/>
    </row>
    <row r="44" spans="3:5" x14ac:dyDescent="0.2">
      <c r="D44" s="5"/>
    </row>
    <row r="45" spans="3:5" x14ac:dyDescent="0.2">
      <c r="D45" s="5"/>
    </row>
    <row r="46" spans="3:5" x14ac:dyDescent="0.2">
      <c r="D46" s="5"/>
    </row>
    <row r="47" spans="3:5" x14ac:dyDescent="0.2">
      <c r="C47" s="20"/>
      <c r="D47" s="20"/>
      <c r="E47" s="20"/>
    </row>
    <row r="48" spans="3:5" x14ac:dyDescent="0.2">
      <c r="C48" s="20"/>
      <c r="D48" s="20"/>
      <c r="E48" s="20"/>
    </row>
    <row r="49" spans="3:5" x14ac:dyDescent="0.2">
      <c r="C49" s="20"/>
      <c r="D49" s="20"/>
      <c r="E49" s="20"/>
    </row>
    <row r="50" spans="3:5" x14ac:dyDescent="0.2">
      <c r="C50" s="20"/>
      <c r="D50" s="20"/>
      <c r="E50" s="20"/>
    </row>
    <row r="51" spans="3:5" x14ac:dyDescent="0.2">
      <c r="C51" s="20"/>
      <c r="D51" s="20"/>
      <c r="E51" s="20"/>
    </row>
    <row r="52" spans="3:5" x14ac:dyDescent="0.2">
      <c r="C52" s="20"/>
      <c r="D52" s="20"/>
      <c r="E52" s="20"/>
    </row>
    <row r="53" spans="3:5" x14ac:dyDescent="0.2">
      <c r="C53" s="20"/>
      <c r="D53" s="20"/>
      <c r="E53" s="20"/>
    </row>
    <row r="54" spans="3:5" x14ac:dyDescent="0.2">
      <c r="C54" s="20"/>
      <c r="D54" s="20"/>
      <c r="E54" s="20"/>
    </row>
    <row r="55" spans="3:5" x14ac:dyDescent="0.2">
      <c r="C55" s="20"/>
      <c r="D55" s="20"/>
      <c r="E55" s="20"/>
    </row>
    <row r="56" spans="3:5" x14ac:dyDescent="0.2">
      <c r="C56" s="20"/>
      <c r="D56" s="20"/>
      <c r="E56" s="20"/>
    </row>
    <row r="57" spans="3:5" x14ac:dyDescent="0.2">
      <c r="C57" s="20"/>
      <c r="D57" s="20"/>
      <c r="E57" s="20"/>
    </row>
    <row r="58" spans="3:5" x14ac:dyDescent="0.2">
      <c r="C58" s="20"/>
      <c r="D58" s="20"/>
      <c r="E58" s="20"/>
    </row>
    <row r="59" spans="3:5" x14ac:dyDescent="0.2">
      <c r="C59" s="20"/>
      <c r="D59" s="20"/>
      <c r="E59" s="20"/>
    </row>
    <row r="60" spans="3:5" x14ac:dyDescent="0.2">
      <c r="C60" s="20"/>
      <c r="D60" s="20"/>
      <c r="E60" s="20"/>
    </row>
    <row r="61" spans="3:5" x14ac:dyDescent="0.2">
      <c r="C61" s="20"/>
      <c r="D61" s="20"/>
      <c r="E61" s="20"/>
    </row>
    <row r="62" spans="3:5" x14ac:dyDescent="0.2">
      <c r="C62" s="20"/>
      <c r="D62" s="20"/>
      <c r="E62" s="20"/>
    </row>
    <row r="63" spans="3:5" x14ac:dyDescent="0.2">
      <c r="C63" s="20"/>
      <c r="D63" s="20"/>
      <c r="E63" s="20"/>
    </row>
    <row r="64" spans="3:5" x14ac:dyDescent="0.2">
      <c r="C64" s="20"/>
      <c r="D64" s="20"/>
      <c r="E64" s="20"/>
    </row>
    <row r="65" spans="3:5" x14ac:dyDescent="0.2">
      <c r="C65" s="20"/>
      <c r="D65" s="20"/>
      <c r="E65" s="20"/>
    </row>
    <row r="66" spans="3:5" x14ac:dyDescent="0.2">
      <c r="C66" s="20"/>
      <c r="D66" s="20"/>
      <c r="E66" s="20"/>
    </row>
    <row r="67" spans="3:5" x14ac:dyDescent="0.2">
      <c r="C67" s="20"/>
      <c r="D67" s="20"/>
      <c r="E67" s="20"/>
    </row>
    <row r="68" spans="3:5" x14ac:dyDescent="0.2">
      <c r="C68" s="20"/>
      <c r="D68" s="20"/>
      <c r="E68" s="20"/>
    </row>
    <row r="69" spans="3:5" x14ac:dyDescent="0.2">
      <c r="C69" s="20"/>
      <c r="D69" s="20"/>
      <c r="E69" s="20"/>
    </row>
    <row r="70" spans="3:5" x14ac:dyDescent="0.2">
      <c r="C70" s="20"/>
      <c r="D70" s="20"/>
      <c r="E70" s="20"/>
    </row>
  </sheetData>
  <mergeCells count="7">
    <mergeCell ref="B25:B27"/>
    <mergeCell ref="B29:B31"/>
    <mergeCell ref="E2:O2"/>
    <mergeCell ref="B4:B10"/>
    <mergeCell ref="B12:B14"/>
    <mergeCell ref="B16:B18"/>
    <mergeCell ref="B20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Hosein Shabaninejad</dc:creator>
  <cp:lastModifiedBy>Michael Power</cp:lastModifiedBy>
  <dcterms:created xsi:type="dcterms:W3CDTF">2021-03-25T18:42:11Z</dcterms:created>
  <dcterms:modified xsi:type="dcterms:W3CDTF">2021-03-27T08:11:38Z</dcterms:modified>
</cp:coreProperties>
</file>