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haelpower/GoogleDrive2/MIC/test accuracy covid/asymptomatic staff testing/"/>
    </mc:Choice>
  </mc:AlternateContent>
  <xr:revisionPtr revIDLastSave="0" documentId="13_ncr:1_{964BACF7-3B24-0044-8065-3AD5668BDD2A}" xr6:coauthVersionLast="36" xr6:coauthVersionMax="36" xr10:uidLastSave="{00000000-0000-0000-0000-000000000000}"/>
  <bookViews>
    <workbookView xWindow="0" yWindow="0" windowWidth="25600" windowHeight="14400" xr2:uid="{00000000-000D-0000-FFFF-FFFF00000000}"/>
  </bookViews>
  <sheets>
    <sheet name="Sheet1" sheetId="1" r:id="rId1"/>
  </sheets>
  <definedNames>
    <definedName name="Absenteeism">Sheet1!$L$36</definedName>
    <definedName name="Appropriate">Sheet1!$M$36</definedName>
    <definedName name="cohort_all">Sheet1!$B$19</definedName>
    <definedName name="Inappropriate">Sheet1!$N$36</definedName>
    <definedName name="Prev">Sheet1!$B$21</definedName>
    <definedName name="Symptomatic">Sheet1!$B$27</definedName>
    <definedName name="TNTest1">Sheet1!$J$36</definedName>
    <definedName name="TNTest2">Sheet1!$K$36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0" i="1" l="1"/>
  <c r="E211" i="1" s="1"/>
  <c r="E195" i="1"/>
  <c r="E196" i="1" s="1"/>
  <c r="E179" i="1"/>
  <c r="E180" i="1" s="1"/>
  <c r="E164" i="1"/>
  <c r="E165" i="1" s="1"/>
  <c r="E150" i="1"/>
  <c r="E151" i="1" s="1"/>
  <c r="E135" i="1"/>
  <c r="E136" i="1" s="1"/>
  <c r="E120" i="1"/>
  <c r="E121" i="1" s="1"/>
  <c r="E107" i="1"/>
  <c r="E108" i="1" s="1"/>
  <c r="E93" i="1"/>
  <c r="E94" i="1" s="1"/>
  <c r="E78" i="1"/>
  <c r="E79" i="1" s="1"/>
  <c r="E64" i="1"/>
  <c r="E65" i="1" s="1"/>
  <c r="E51" i="1"/>
  <c r="E52" i="1" s="1"/>
  <c r="E37" i="1"/>
  <c r="E38" i="1" s="1"/>
  <c r="E21" i="1"/>
  <c r="E22" i="1" s="1"/>
</calcChain>
</file>

<file path=xl/sharedStrings.xml><?xml version="1.0" encoding="utf-8"?>
<sst xmlns="http://schemas.openxmlformats.org/spreadsheetml/2006/main" count="511" uniqueCount="87">
  <si>
    <t>Main parameters</t>
  </si>
  <si>
    <t>value</t>
  </si>
  <si>
    <t>cohort _all</t>
  </si>
  <si>
    <t xml:space="preserve">cohort </t>
  </si>
  <si>
    <t>prev</t>
  </si>
  <si>
    <t>SnTest1</t>
  </si>
  <si>
    <t>SpTest1</t>
  </si>
  <si>
    <t>SnTest2 (RT PCR)</t>
  </si>
  <si>
    <t>SpTest2 (RT PCR)</t>
  </si>
  <si>
    <t>corr</t>
  </si>
  <si>
    <t>Symptomatic</t>
  </si>
  <si>
    <t>GoldSn</t>
  </si>
  <si>
    <t>Glod Sp</t>
  </si>
  <si>
    <t>LFD/ Baseline</t>
  </si>
  <si>
    <t>Model results</t>
  </si>
  <si>
    <t>Strategies</t>
  </si>
  <si>
    <t>Perfect test</t>
  </si>
  <si>
    <t>Baseline (RT PCR)</t>
  </si>
  <si>
    <t>No test</t>
  </si>
  <si>
    <t>Sequential ((first LFD)</t>
  </si>
  <si>
    <t>LAMP/ Baseline</t>
  </si>
  <si>
    <t>Sequential ((first LAMP)</t>
  </si>
  <si>
    <t>hrs</t>
  </si>
  <si>
    <t>Test1 Positive</t>
  </si>
  <si>
    <t>Test2Positive</t>
  </si>
  <si>
    <t>ContactAbsentism</t>
  </si>
  <si>
    <t>Positive cases</t>
  </si>
  <si>
    <t>contact average</t>
  </si>
  <si>
    <t>LFD/Worst-case scenario</t>
  </si>
  <si>
    <t>LFD/Best-case Scenario</t>
  </si>
  <si>
    <t xml:space="preserve">LAMP/Worst-case scenario </t>
  </si>
  <si>
    <t>LAMP/Best-case Scenario</t>
  </si>
  <si>
    <t>Table 1</t>
  </si>
  <si>
    <t>Table 2</t>
  </si>
  <si>
    <t>Table 3</t>
  </si>
  <si>
    <t>Table 4</t>
  </si>
  <si>
    <t>Table 5</t>
  </si>
  <si>
    <t>Table 6</t>
  </si>
  <si>
    <t>Table 7</t>
  </si>
  <si>
    <t>LFD/Baseline/ Contact= 0.6</t>
  </si>
  <si>
    <t>LFD/Baseline/ Contact= 2</t>
  </si>
  <si>
    <t>Table 8</t>
  </si>
  <si>
    <t>LFD/Baseline/ Contact= 6</t>
  </si>
  <si>
    <t>Table 9</t>
  </si>
  <si>
    <t>LFD/Baseline/ Contact= 8</t>
  </si>
  <si>
    <t>Table 10</t>
  </si>
  <si>
    <t>LFD at home</t>
  </si>
  <si>
    <t>LFD/Baseline/ Conditional dependence=0.3</t>
  </si>
  <si>
    <t>Table 11</t>
  </si>
  <si>
    <t>LFD/Baseline/ Conditional dependence=0.5</t>
  </si>
  <si>
    <t>Table 12</t>
  </si>
  <si>
    <t>Table 13</t>
  </si>
  <si>
    <t>LFD/Baseline/ Working hour lost=16.1</t>
  </si>
  <si>
    <t>LFD/Baseline/ Working hour lost=5.4</t>
  </si>
  <si>
    <t>Table 14</t>
  </si>
  <si>
    <t>Inappropriate_Absence-staff</t>
  </si>
  <si>
    <t>Inappropriate_Presence-staff</t>
  </si>
  <si>
    <t>Contacts</t>
  </si>
  <si>
    <t>Transmitted_Infections</t>
  </si>
  <si>
    <t>Strategy_Sensitivity</t>
  </si>
  <si>
    <t>Strategy_Specificity</t>
  </si>
  <si>
    <t>Model inputs</t>
  </si>
  <si>
    <t>Baseline</t>
  </si>
  <si>
    <t>Input data set name</t>
  </si>
  <si>
    <t>Absence</t>
  </si>
  <si>
    <t>Total Absence (TPs+FPs) (% hours)</t>
  </si>
  <si>
    <t>Appropriate Absence (TPs) (% hours)</t>
  </si>
  <si>
    <t>Inappropriate Absence (FPs) (% hours)</t>
  </si>
  <si>
    <t>Strategy`s Absence Accuracy</t>
  </si>
  <si>
    <t>Total Absence (TPs+FPs)</t>
  </si>
  <si>
    <t>Appropriate Absence (TPs)</t>
  </si>
  <si>
    <t>Inappropriate Absence (FPs)</t>
  </si>
  <si>
    <t>Appropriate Presence (TNs) (% hours)</t>
  </si>
  <si>
    <t>Inappropriate Presence (FNs) (% hours)</t>
  </si>
  <si>
    <t>Appropriate Presence (TNs)</t>
  </si>
  <si>
    <t>Inappropriate Presence (FNs)</t>
  </si>
  <si>
    <t>Comments and suggestions</t>
  </si>
  <si>
    <t>Relace Absenteeism with Absence --- this is a pejorative term, and has a different meaning from what we are modelling</t>
  </si>
  <si>
    <t>Relace Presenteeism with Presence --- this is a pejorative term, and has a different meaning from what we are modelling</t>
  </si>
  <si>
    <t>Show attendance (Presence and Absence) as staff head councounts and as staff working hours</t>
  </si>
  <si>
    <t>Show contacts and transmitted infections (again as percentages of staff complement)</t>
  </si>
  <si>
    <t>Show attendance as percentages of staff complement and of working hours - the reader will not know how to interpret attendance data when it is based on (what to them is) an arbitrary staff complement</t>
  </si>
  <si>
    <t>Define "Strategy's absence accuracy"</t>
  </si>
  <si>
    <t>Design the table so it provides information about inputs and outputs - the reader is lost if they can't see what the inputs are - this will also allow all the outputs to be shown in one table, which is necessary for making the plots</t>
  </si>
  <si>
    <t xml:space="preserve">Give files names that will help people understand what is in them </t>
  </si>
  <si>
    <t>You could also make the table even wider by including the inputs - would make it even easier for analysis and graphing</t>
  </si>
  <si>
    <t>Show each strategy's sensitivity and specificity -- although this won't mean much to the reader, it completes the set of outcome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</si>
</sst>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0" xfId="0" applyFill="1"/>
    <xf numFmtId="0" fontId="1" fillId="0" borderId="0" xfId="0" applyFont="1"/>
    <xf numFmtId="0" fontId="0" fillId="0" borderId="1" xfId="0" applyBorder="1" applyAlignment="1">
      <alignment wrapText="1"/>
    </xf>
    <xf numFmtId="0" fontId="1" fillId="0" borderId="1" xfId="0" applyFont="1" applyBorder="1"/>
    <xf numFmtId="0" fontId="3" fillId="5" borderId="2" xfId="0" applyFont="1" applyFill="1" applyBorder="1"/>
    <xf numFmtId="0" fontId="4" fillId="5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wrapText="1"/>
    </xf>
    <xf numFmtId="1" fontId="0" fillId="6" borderId="1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2" fontId="0" fillId="6" borderId="1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3" fillId="5" borderId="4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 wrapText="1"/>
    </xf>
    <xf numFmtId="0" fontId="0" fillId="3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3" fillId="5" borderId="4" xfId="0" applyFont="1" applyFill="1" applyBorder="1"/>
    <xf numFmtId="0" fontId="1" fillId="3" borderId="0" xfId="0" applyFont="1" applyFill="1" applyAlignment="1">
      <alignment horizontal="center"/>
    </xf>
    <xf numFmtId="0" fontId="0" fillId="3" borderId="1" xfId="0" applyFill="1" applyBorder="1"/>
    <xf numFmtId="0" fontId="0" fillId="0" borderId="1" xfId="0" applyFill="1" applyBorder="1"/>
    <xf numFmtId="0" fontId="2" fillId="4" borderId="0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7" xfId="0" applyFont="1" applyFill="1" applyBorder="1"/>
    <xf numFmtId="0" fontId="3" fillId="5" borderId="7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/>
    </xf>
    <xf numFmtId="0" fontId="2" fillId="7" borderId="0" xfId="0" applyFont="1" applyFill="1" applyBorder="1" applyAlignment="1"/>
    <xf numFmtId="0" fontId="3" fillId="7" borderId="6" xfId="0" applyFont="1" applyFill="1" applyBorder="1"/>
    <xf numFmtId="0" fontId="5" fillId="7" borderId="7" xfId="0" applyFont="1" applyFill="1" applyBorder="1"/>
    <xf numFmtId="0" fontId="6" fillId="5" borderId="3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9"/>
  <sheetViews>
    <sheetView tabSelected="1" zoomScale="85" zoomScaleNormal="85" workbookViewId="0">
      <selection activeCell="B15" sqref="B15"/>
    </sheetView>
  </sheetViews>
  <sheetFormatPr baseColWidth="10" defaultColWidth="8.83203125" defaultRowHeight="15"/>
  <cols>
    <col min="1" max="1" width="24.33203125" customWidth="1"/>
    <col min="3" max="3" width="4.5" customWidth="1"/>
    <col min="4" max="4" width="15.6640625" customWidth="1"/>
    <col min="6" max="6" width="9.83203125" customWidth="1"/>
    <col min="7" max="7" width="21" customWidth="1"/>
    <col min="8" max="20" width="18.83203125" customWidth="1"/>
  </cols>
  <sheetData>
    <row r="1" spans="1:3">
      <c r="A1" t="s">
        <v>76</v>
      </c>
    </row>
    <row r="2" spans="1:3">
      <c r="B2" t="s">
        <v>84</v>
      </c>
    </row>
    <row r="3" spans="1:3">
      <c r="B3" t="s">
        <v>77</v>
      </c>
    </row>
    <row r="4" spans="1:3">
      <c r="B4" t="s">
        <v>78</v>
      </c>
    </row>
    <row r="5" spans="1:3">
      <c r="B5" t="s">
        <v>83</v>
      </c>
    </row>
    <row r="6" spans="1:3">
      <c r="C6" t="s">
        <v>85</v>
      </c>
    </row>
    <row r="7" spans="1:3">
      <c r="B7" t="s">
        <v>79</v>
      </c>
    </row>
    <row r="8" spans="1:3">
      <c r="B8" t="s">
        <v>81</v>
      </c>
    </row>
    <row r="9" spans="1:3">
      <c r="B9" t="s">
        <v>80</v>
      </c>
    </row>
    <row r="10" spans="1:3">
      <c r="B10" t="s">
        <v>82</v>
      </c>
    </row>
    <row r="11" spans="1:3">
      <c r="B11" t="s">
        <v>86</v>
      </c>
    </row>
    <row r="16" spans="1:3">
      <c r="A16" s="5" t="s">
        <v>13</v>
      </c>
    </row>
    <row r="17" spans="1:20">
      <c r="A17" s="2" t="s">
        <v>0</v>
      </c>
      <c r="B17" s="2" t="s">
        <v>1</v>
      </c>
      <c r="G17" s="6"/>
      <c r="H17" s="6"/>
      <c r="J17" s="35" t="s">
        <v>32</v>
      </c>
    </row>
    <row r="18" spans="1:20" ht="22" thickBot="1">
      <c r="A18" s="2" t="s">
        <v>2</v>
      </c>
      <c r="B18" s="2">
        <v>11346</v>
      </c>
      <c r="D18" s="25" t="s">
        <v>64</v>
      </c>
      <c r="E18" s="1" t="s">
        <v>22</v>
      </c>
      <c r="H18" s="43" t="s">
        <v>61</v>
      </c>
      <c r="I18" s="42" t="s">
        <v>14</v>
      </c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</row>
    <row r="19" spans="1:20" ht="42" customHeight="1">
      <c r="A19" s="2" t="s">
        <v>3</v>
      </c>
      <c r="B19" s="2">
        <v>11321.061492000001</v>
      </c>
      <c r="D19" s="7" t="s">
        <v>23</v>
      </c>
      <c r="E19" s="3">
        <v>10.7</v>
      </c>
      <c r="G19" s="9" t="s">
        <v>15</v>
      </c>
      <c r="H19" s="44" t="s">
        <v>63</v>
      </c>
      <c r="I19" s="10" t="s">
        <v>65</v>
      </c>
      <c r="J19" s="10" t="s">
        <v>66</v>
      </c>
      <c r="K19" s="10" t="s">
        <v>67</v>
      </c>
      <c r="L19" s="10" t="s">
        <v>72</v>
      </c>
      <c r="M19" s="10" t="s">
        <v>73</v>
      </c>
      <c r="N19" s="10" t="s">
        <v>68</v>
      </c>
      <c r="O19" s="46" t="s">
        <v>55</v>
      </c>
      <c r="P19" s="46" t="s">
        <v>56</v>
      </c>
      <c r="Q19" s="46" t="s">
        <v>57</v>
      </c>
      <c r="R19" s="46" t="s">
        <v>58</v>
      </c>
      <c r="S19" s="46" t="s">
        <v>59</v>
      </c>
      <c r="T19" s="47" t="s">
        <v>60</v>
      </c>
    </row>
    <row r="20" spans="1:20" ht="16">
      <c r="A20" s="2" t="s">
        <v>4</v>
      </c>
      <c r="B20" s="2">
        <v>1.5699999999999999E-2</v>
      </c>
      <c r="D20" s="26" t="s">
        <v>24</v>
      </c>
      <c r="E20" s="4">
        <v>53.6</v>
      </c>
      <c r="G20" s="34" t="s">
        <v>16</v>
      </c>
      <c r="H20" s="45" t="s">
        <v>62</v>
      </c>
      <c r="I20" s="12">
        <v>47634.498333739197</v>
      </c>
      <c r="J20" s="12">
        <v>47634.498333739197</v>
      </c>
      <c r="K20" s="12">
        <v>0</v>
      </c>
      <c r="L20" s="13">
        <v>597281.99630445219</v>
      </c>
      <c r="M20" s="12">
        <v>0</v>
      </c>
      <c r="N20" s="14">
        <v>1</v>
      </c>
      <c r="O20" s="14"/>
      <c r="P20" s="14"/>
      <c r="Q20" s="14"/>
      <c r="R20" s="14"/>
      <c r="S20" s="14"/>
      <c r="T20" s="14"/>
    </row>
    <row r="21" spans="1:20" ht="16">
      <c r="A21" s="2" t="s">
        <v>5</v>
      </c>
      <c r="B21" s="2">
        <v>0.57499999999999996</v>
      </c>
      <c r="D21" s="27" t="s">
        <v>25</v>
      </c>
      <c r="E21" s="4">
        <f>53.6*E23</f>
        <v>214.4</v>
      </c>
      <c r="G21" s="24" t="s">
        <v>17</v>
      </c>
      <c r="H21" s="45" t="s">
        <v>62</v>
      </c>
      <c r="I21" s="12">
        <v>67971.698482214008</v>
      </c>
      <c r="J21" s="12">
        <v>38107.598666991362</v>
      </c>
      <c r="K21" s="12">
        <v>29864.099815222646</v>
      </c>
      <c r="L21" s="15">
        <v>591309.17634140758</v>
      </c>
      <c r="M21" s="16">
        <v>9526.8996667478386</v>
      </c>
      <c r="N21" s="17">
        <v>0.36063920010712824</v>
      </c>
      <c r="O21" s="17"/>
      <c r="P21" s="17"/>
      <c r="Q21" s="17"/>
      <c r="R21" s="17"/>
      <c r="S21" s="17"/>
      <c r="T21" s="17"/>
    </row>
    <row r="22" spans="1:20" ht="16">
      <c r="A22" s="2" t="s">
        <v>6</v>
      </c>
      <c r="B22" s="2">
        <v>0.99609999999999999</v>
      </c>
      <c r="D22" s="7" t="s">
        <v>26</v>
      </c>
      <c r="E22" s="3">
        <f>SUM(E20:E21)</f>
        <v>268</v>
      </c>
      <c r="G22" s="24" t="s">
        <v>18</v>
      </c>
      <c r="H22" s="45" t="s">
        <v>62</v>
      </c>
      <c r="I22" s="12">
        <v>6683.5201440000001</v>
      </c>
      <c r="J22" s="12">
        <v>6683.5201440000001</v>
      </c>
      <c r="K22" s="12">
        <v>0</v>
      </c>
      <c r="L22" s="15">
        <v>598597.71408000006</v>
      </c>
      <c r="M22" s="16">
        <v>41055.909455999994</v>
      </c>
      <c r="N22" s="17">
        <v>0.14000000000000001</v>
      </c>
      <c r="O22" s="17"/>
      <c r="P22" s="17"/>
      <c r="Q22" s="17"/>
      <c r="R22" s="17"/>
      <c r="S22" s="17"/>
      <c r="T22" s="17"/>
    </row>
    <row r="23" spans="1:20" ht="16">
      <c r="A23" s="2" t="s">
        <v>7</v>
      </c>
      <c r="B23" s="2">
        <v>0.8</v>
      </c>
      <c r="D23" s="26" t="s">
        <v>27</v>
      </c>
      <c r="E23" s="4">
        <v>4</v>
      </c>
      <c r="G23" s="24" t="s">
        <v>19</v>
      </c>
      <c r="H23" s="45" t="s">
        <v>62</v>
      </c>
      <c r="I23" s="29">
        <v>22707.409781916231</v>
      </c>
      <c r="J23" s="29">
        <v>22130.579122324758</v>
      </c>
      <c r="K23" s="30">
        <v>576.83065959147291</v>
      </c>
      <c r="L23" s="31">
        <v>597258.70230659633</v>
      </c>
      <c r="M23" s="32">
        <v>25503.919211414446</v>
      </c>
      <c r="N23" s="33">
        <v>0.43918866765705467</v>
      </c>
      <c r="O23" s="33"/>
      <c r="P23" s="33"/>
      <c r="Q23" s="33"/>
      <c r="R23" s="33"/>
      <c r="S23" s="33"/>
      <c r="T23" s="33"/>
    </row>
    <row r="24" spans="1:20">
      <c r="A24" s="2" t="s">
        <v>8</v>
      </c>
      <c r="B24" s="2">
        <v>0.99</v>
      </c>
      <c r="G24" s="34" t="s">
        <v>46</v>
      </c>
      <c r="H24" s="45" t="s">
        <v>62</v>
      </c>
      <c r="I24" s="23">
        <v>39036.835469836893</v>
      </c>
      <c r="J24" s="23">
        <v>27389.836541900037</v>
      </c>
      <c r="K24" s="23">
        <v>11646.998927936856</v>
      </c>
      <c r="L24" s="15">
        <v>594952.59651886486</v>
      </c>
      <c r="M24" s="16">
        <v>20244.661791839164</v>
      </c>
      <c r="N24" s="17">
        <v>0.27664080187964268</v>
      </c>
      <c r="O24" s="17"/>
      <c r="P24" s="17"/>
      <c r="Q24" s="17"/>
      <c r="R24" s="17"/>
      <c r="S24" s="17"/>
      <c r="T24" s="17"/>
    </row>
    <row r="25" spans="1:20">
      <c r="A25" s="2" t="s">
        <v>9</v>
      </c>
      <c r="B25" s="2">
        <v>0</v>
      </c>
    </row>
    <row r="26" spans="1:20">
      <c r="A26" s="2" t="s">
        <v>10</v>
      </c>
      <c r="B26" s="2">
        <v>0.14000000000000001</v>
      </c>
    </row>
    <row r="27" spans="1:20">
      <c r="A27" s="2" t="s">
        <v>11</v>
      </c>
      <c r="B27" s="2">
        <v>1</v>
      </c>
    </row>
    <row r="28" spans="1:20">
      <c r="A28" s="2" t="s">
        <v>12</v>
      </c>
      <c r="B28" s="2">
        <v>1</v>
      </c>
    </row>
    <row r="32" spans="1:20">
      <c r="A32" s="5" t="s">
        <v>20</v>
      </c>
      <c r="J32" s="35" t="s">
        <v>33</v>
      </c>
    </row>
    <row r="33" spans="1:14" ht="22" thickBot="1">
      <c r="A33" s="8" t="s">
        <v>0</v>
      </c>
      <c r="B33" s="2" t="s">
        <v>1</v>
      </c>
      <c r="G33" s="38" t="s">
        <v>14</v>
      </c>
      <c r="H33" s="38"/>
      <c r="I33" s="38"/>
      <c r="J33" s="38"/>
      <c r="K33" s="38"/>
      <c r="L33" s="38"/>
      <c r="M33" s="38"/>
      <c r="N33" s="38"/>
    </row>
    <row r="34" spans="1:14" ht="27">
      <c r="A34" s="2" t="s">
        <v>2</v>
      </c>
      <c r="B34" s="2">
        <v>11346</v>
      </c>
      <c r="D34" s="25" t="s">
        <v>64</v>
      </c>
      <c r="E34" s="1" t="s">
        <v>22</v>
      </c>
      <c r="G34" s="9" t="s">
        <v>15</v>
      </c>
      <c r="H34" s="39"/>
      <c r="I34" s="10" t="s">
        <v>69</v>
      </c>
      <c r="J34" s="10" t="s">
        <v>70</v>
      </c>
      <c r="K34" s="10" t="s">
        <v>71</v>
      </c>
      <c r="L34" s="10" t="s">
        <v>74</v>
      </c>
      <c r="M34" s="10" t="s">
        <v>75</v>
      </c>
      <c r="N34" s="11" t="s">
        <v>68</v>
      </c>
    </row>
    <row r="35" spans="1:14" ht="16">
      <c r="A35" s="2" t="s">
        <v>3</v>
      </c>
      <c r="B35" s="2">
        <v>11321.061492000001</v>
      </c>
      <c r="D35" s="7" t="s">
        <v>23</v>
      </c>
      <c r="E35" s="3">
        <v>10.7</v>
      </c>
      <c r="G35" s="34" t="s">
        <v>16</v>
      </c>
      <c r="H35" s="40"/>
      <c r="I35" s="12">
        <v>47634.498333739197</v>
      </c>
      <c r="J35" s="12">
        <v>47634.498333739197</v>
      </c>
      <c r="K35" s="12">
        <v>0</v>
      </c>
      <c r="L35" s="13">
        <v>597281.99630445219</v>
      </c>
      <c r="M35" s="12">
        <v>0</v>
      </c>
      <c r="N35" s="14">
        <v>1</v>
      </c>
    </row>
    <row r="36" spans="1:14" ht="16">
      <c r="A36" s="2" t="s">
        <v>4</v>
      </c>
      <c r="B36" s="2">
        <v>1.5699999999999999E-2</v>
      </c>
      <c r="D36" s="26" t="s">
        <v>24</v>
      </c>
      <c r="E36" s="4">
        <v>53.6</v>
      </c>
      <c r="G36" s="24" t="s">
        <v>17</v>
      </c>
      <c r="H36" s="41"/>
      <c r="I36" s="12">
        <v>67971.698482214008</v>
      </c>
      <c r="J36" s="12">
        <v>38107.598666991362</v>
      </c>
      <c r="K36" s="12">
        <v>29864.099815222646</v>
      </c>
      <c r="L36" s="15">
        <v>591309.17634140758</v>
      </c>
      <c r="M36" s="16">
        <v>9526.8996667478386</v>
      </c>
      <c r="N36" s="17">
        <v>0.36063920010712824</v>
      </c>
    </row>
    <row r="37" spans="1:14" ht="16">
      <c r="A37" s="2" t="s">
        <v>5</v>
      </c>
      <c r="B37" s="2">
        <v>0.79</v>
      </c>
      <c r="D37" s="27" t="s">
        <v>25</v>
      </c>
      <c r="E37" s="4">
        <f>53.6*E39</f>
        <v>214.4</v>
      </c>
      <c r="G37" s="24" t="s">
        <v>18</v>
      </c>
      <c r="H37" s="41"/>
      <c r="I37" s="12">
        <v>6683.5201440000001</v>
      </c>
      <c r="J37" s="12">
        <v>6683.5201440000001</v>
      </c>
      <c r="K37" s="12">
        <v>0</v>
      </c>
      <c r="L37" s="15">
        <v>598597.71408000006</v>
      </c>
      <c r="M37" s="16">
        <v>41055.909455999994</v>
      </c>
      <c r="N37" s="17">
        <v>0.14000000000000001</v>
      </c>
    </row>
    <row r="38" spans="1:14" ht="16">
      <c r="A38" s="2" t="s">
        <v>6</v>
      </c>
      <c r="B38" s="2">
        <v>0.99</v>
      </c>
      <c r="D38" s="7" t="s">
        <v>26</v>
      </c>
      <c r="E38" s="3">
        <f>SUM(E36:E37)</f>
        <v>268</v>
      </c>
      <c r="G38" s="24" t="s">
        <v>21</v>
      </c>
      <c r="H38" s="41"/>
      <c r="I38" s="29">
        <v>31884.544289201021</v>
      </c>
      <c r="J38" s="29">
        <v>30405.491315889671</v>
      </c>
      <c r="K38" s="30">
        <v>1479.0529733113499</v>
      </c>
      <c r="L38" s="31">
        <v>597222.26810482168</v>
      </c>
      <c r="M38" s="32">
        <v>17229.007017849526</v>
      </c>
      <c r="N38" s="33">
        <v>0.5919204368768165</v>
      </c>
    </row>
    <row r="39" spans="1:14" ht="16">
      <c r="A39" s="2" t="s">
        <v>7</v>
      </c>
      <c r="B39" s="2">
        <v>0.8</v>
      </c>
      <c r="D39" s="26" t="s">
        <v>27</v>
      </c>
      <c r="E39" s="4">
        <v>4</v>
      </c>
      <c r="G39" s="34"/>
      <c r="H39" s="40"/>
      <c r="I39" s="23"/>
      <c r="J39" s="23"/>
      <c r="K39" s="23"/>
      <c r="L39" s="15"/>
      <c r="M39" s="16"/>
      <c r="N39" s="17"/>
    </row>
    <row r="40" spans="1:14">
      <c r="A40" s="2" t="s">
        <v>8</v>
      </c>
      <c r="B40" s="2">
        <v>0.99</v>
      </c>
    </row>
    <row r="41" spans="1:14">
      <c r="A41" s="2" t="s">
        <v>9</v>
      </c>
      <c r="B41" s="2">
        <v>0</v>
      </c>
    </row>
    <row r="42" spans="1:14">
      <c r="A42" s="2" t="s">
        <v>10</v>
      </c>
      <c r="B42" s="2">
        <v>0.14000000000000001</v>
      </c>
    </row>
    <row r="43" spans="1:14">
      <c r="A43" s="2" t="s">
        <v>11</v>
      </c>
      <c r="B43" s="2">
        <v>1</v>
      </c>
    </row>
    <row r="44" spans="1:14">
      <c r="A44" s="2" t="s">
        <v>12</v>
      </c>
      <c r="B44" s="2">
        <v>1</v>
      </c>
    </row>
    <row r="46" spans="1:14">
      <c r="A46" s="5" t="s">
        <v>28</v>
      </c>
      <c r="J46" s="35" t="s">
        <v>34</v>
      </c>
    </row>
    <row r="47" spans="1:14" ht="22" thickBot="1">
      <c r="A47" s="8" t="s">
        <v>0</v>
      </c>
      <c r="B47" s="8" t="s">
        <v>1</v>
      </c>
      <c r="G47" s="38" t="s">
        <v>14</v>
      </c>
      <c r="H47" s="38"/>
      <c r="I47" s="38"/>
      <c r="J47" s="38"/>
      <c r="K47" s="38"/>
      <c r="L47" s="38"/>
      <c r="M47" s="38"/>
      <c r="N47" s="38"/>
    </row>
    <row r="48" spans="1:14" ht="27">
      <c r="A48" s="2" t="s">
        <v>2</v>
      </c>
      <c r="B48" s="2">
        <v>11346</v>
      </c>
      <c r="D48" s="25" t="s">
        <v>64</v>
      </c>
      <c r="E48" s="1" t="s">
        <v>22</v>
      </c>
      <c r="G48" s="9" t="s">
        <v>15</v>
      </c>
      <c r="H48" s="39"/>
      <c r="I48" s="10" t="s">
        <v>69</v>
      </c>
      <c r="J48" s="10" t="s">
        <v>70</v>
      </c>
      <c r="K48" s="10" t="s">
        <v>71</v>
      </c>
      <c r="L48" s="10" t="s">
        <v>74</v>
      </c>
      <c r="M48" s="10" t="s">
        <v>75</v>
      </c>
      <c r="N48" s="11" t="s">
        <v>68</v>
      </c>
    </row>
    <row r="49" spans="1:14" ht="16">
      <c r="A49" s="2" t="s">
        <v>3</v>
      </c>
      <c r="B49" s="2">
        <v>11321.061492000001</v>
      </c>
      <c r="D49" s="7" t="s">
        <v>23</v>
      </c>
      <c r="E49" s="3">
        <v>10.7</v>
      </c>
      <c r="G49" s="34" t="s">
        <v>16</v>
      </c>
      <c r="H49" s="40"/>
      <c r="I49" s="12">
        <v>47634.498333739197</v>
      </c>
      <c r="J49" s="12">
        <v>47634.498333739197</v>
      </c>
      <c r="K49" s="12">
        <v>0</v>
      </c>
      <c r="L49" s="13">
        <v>597281.99630445219</v>
      </c>
      <c r="M49" s="12">
        <v>0</v>
      </c>
      <c r="N49" s="14">
        <v>1</v>
      </c>
    </row>
    <row r="50" spans="1:14" ht="16">
      <c r="A50" s="2" t="s">
        <v>4</v>
      </c>
      <c r="B50" s="2">
        <v>1.5699999999999999E-2</v>
      </c>
      <c r="D50" s="26" t="s">
        <v>24</v>
      </c>
      <c r="E50" s="4">
        <v>53.6</v>
      </c>
      <c r="G50" s="24" t="s">
        <v>17</v>
      </c>
      <c r="H50" s="41"/>
      <c r="I50" s="12">
        <v>67971.698482214008</v>
      </c>
      <c r="J50" s="12">
        <v>38107.598666991362</v>
      </c>
      <c r="K50" s="12">
        <v>29864.099815222646</v>
      </c>
      <c r="L50" s="15">
        <v>591309.17634140758</v>
      </c>
      <c r="M50" s="16">
        <v>9526.8996667478386</v>
      </c>
      <c r="N50" s="17">
        <v>0.36063920010712824</v>
      </c>
    </row>
    <row r="51" spans="1:14" ht="16">
      <c r="A51" s="2" t="s">
        <v>5</v>
      </c>
      <c r="B51" s="2">
        <v>0.52300000000000002</v>
      </c>
      <c r="D51" s="27" t="s">
        <v>25</v>
      </c>
      <c r="E51" s="4">
        <f>53.6*E53</f>
        <v>214.4</v>
      </c>
      <c r="G51" s="24" t="s">
        <v>18</v>
      </c>
      <c r="H51" s="41"/>
      <c r="I51" s="12">
        <v>6683.5201440000001</v>
      </c>
      <c r="J51" s="12">
        <v>6683.5201440000001</v>
      </c>
      <c r="K51" s="12">
        <v>0</v>
      </c>
      <c r="L51" s="15">
        <v>598597.71408000006</v>
      </c>
      <c r="M51" s="16">
        <v>41055.909455999994</v>
      </c>
      <c r="N51" s="17">
        <v>0.14000000000000001</v>
      </c>
    </row>
    <row r="52" spans="1:14" ht="16">
      <c r="A52" s="2" t="s">
        <v>6</v>
      </c>
      <c r="B52" s="2">
        <v>0.99399999999999999</v>
      </c>
      <c r="D52" s="7" t="s">
        <v>26</v>
      </c>
      <c r="E52" s="3">
        <f>SUM(E50:E51)</f>
        <v>268</v>
      </c>
      <c r="G52" s="24" t="s">
        <v>19</v>
      </c>
      <c r="H52" s="41"/>
      <c r="I52" s="29">
        <v>21016.636794379461</v>
      </c>
      <c r="J52" s="29">
        <v>20129.20501039278</v>
      </c>
      <c r="K52" s="30">
        <v>887.43178398668192</v>
      </c>
      <c r="L52" s="31">
        <v>597246.15938467404</v>
      </c>
      <c r="M52" s="32">
        <v>27505.293323346421</v>
      </c>
      <c r="N52" s="33">
        <v>0.38035098965157421</v>
      </c>
    </row>
    <row r="53" spans="1:14" ht="16">
      <c r="A53" s="2" t="s">
        <v>7</v>
      </c>
      <c r="B53" s="2">
        <v>0.8</v>
      </c>
      <c r="D53" s="26" t="s">
        <v>27</v>
      </c>
      <c r="E53" s="4">
        <v>4</v>
      </c>
      <c r="G53" s="34" t="s">
        <v>46</v>
      </c>
      <c r="H53" s="40"/>
      <c r="I53" s="23">
        <v>42831.302517679185</v>
      </c>
      <c r="J53" s="23">
        <v>24912.842628545601</v>
      </c>
      <c r="K53" s="23">
        <v>17918.459889133585</v>
      </c>
      <c r="L53" s="15">
        <v>593698.30432662542</v>
      </c>
      <c r="M53" s="16">
        <v>22721.655705193596</v>
      </c>
      <c r="N53" s="17">
        <v>0.10465036233167313</v>
      </c>
    </row>
    <row r="54" spans="1:14">
      <c r="A54" s="2" t="s">
        <v>8</v>
      </c>
      <c r="B54" s="2">
        <v>0.99</v>
      </c>
    </row>
    <row r="55" spans="1:14">
      <c r="A55" s="2" t="s">
        <v>9</v>
      </c>
      <c r="B55" s="2">
        <v>0</v>
      </c>
    </row>
    <row r="56" spans="1:14">
      <c r="A56" s="2" t="s">
        <v>10</v>
      </c>
      <c r="B56" s="2">
        <v>0.14000000000000001</v>
      </c>
    </row>
    <row r="57" spans="1:14">
      <c r="A57" s="2" t="s">
        <v>11</v>
      </c>
      <c r="B57" s="2">
        <v>1</v>
      </c>
    </row>
    <row r="58" spans="1:14">
      <c r="A58" s="2" t="s">
        <v>12</v>
      </c>
      <c r="B58" s="2">
        <v>1</v>
      </c>
    </row>
    <row r="59" spans="1:14">
      <c r="J59" s="35" t="s">
        <v>35</v>
      </c>
    </row>
    <row r="60" spans="1:14" ht="22" thickBot="1">
      <c r="A60" s="5" t="s">
        <v>29</v>
      </c>
      <c r="G60" s="38" t="s">
        <v>14</v>
      </c>
      <c r="H60" s="38"/>
      <c r="I60" s="38"/>
      <c r="J60" s="38"/>
      <c r="K60" s="38"/>
      <c r="L60" s="38"/>
      <c r="M60" s="38"/>
      <c r="N60" s="38"/>
    </row>
    <row r="61" spans="1:14" ht="27">
      <c r="A61" s="2" t="s">
        <v>0</v>
      </c>
      <c r="B61" s="2" t="s">
        <v>1</v>
      </c>
      <c r="D61" s="25" t="s">
        <v>64</v>
      </c>
      <c r="E61" s="1" t="s">
        <v>22</v>
      </c>
      <c r="G61" s="9" t="s">
        <v>15</v>
      </c>
      <c r="H61" s="39"/>
      <c r="I61" s="10" t="s">
        <v>69</v>
      </c>
      <c r="J61" s="10" t="s">
        <v>70</v>
      </c>
      <c r="K61" s="10" t="s">
        <v>71</v>
      </c>
      <c r="L61" s="10" t="s">
        <v>74</v>
      </c>
      <c r="M61" s="10" t="s">
        <v>75</v>
      </c>
      <c r="N61" s="11" t="s">
        <v>68</v>
      </c>
    </row>
    <row r="62" spans="1:14" ht="16">
      <c r="A62" s="2" t="s">
        <v>2</v>
      </c>
      <c r="B62" s="2">
        <v>11346</v>
      </c>
      <c r="D62" s="7" t="s">
        <v>23</v>
      </c>
      <c r="E62" s="3">
        <v>10.7</v>
      </c>
      <c r="G62" s="34" t="s">
        <v>16</v>
      </c>
      <c r="H62" s="40"/>
      <c r="I62" s="12">
        <v>47634.498333739197</v>
      </c>
      <c r="J62" s="12">
        <v>47634.498333739197</v>
      </c>
      <c r="K62" s="12">
        <v>0</v>
      </c>
      <c r="L62" s="13">
        <v>597281.99630445219</v>
      </c>
      <c r="M62" s="12">
        <v>0</v>
      </c>
      <c r="N62" s="14">
        <v>1</v>
      </c>
    </row>
    <row r="63" spans="1:14" ht="16">
      <c r="A63" s="2" t="s">
        <v>3</v>
      </c>
      <c r="B63" s="2">
        <v>11321.061492000001</v>
      </c>
      <c r="D63" s="26" t="s">
        <v>24</v>
      </c>
      <c r="E63" s="4">
        <v>53.6</v>
      </c>
      <c r="G63" s="24" t="s">
        <v>17</v>
      </c>
      <c r="H63" s="41"/>
      <c r="I63" s="12">
        <v>42871.048500664016</v>
      </c>
      <c r="J63" s="12">
        <v>42871.048500365279</v>
      </c>
      <c r="K63" s="12">
        <v>2.987362677231431E-7</v>
      </c>
      <c r="L63" s="15">
        <v>597281.99630439247</v>
      </c>
      <c r="M63" s="16">
        <v>4763.4498333739193</v>
      </c>
      <c r="N63" s="17">
        <v>0.89999999999303182</v>
      </c>
    </row>
    <row r="64" spans="1:14" ht="16">
      <c r="A64" s="2" t="s">
        <v>4</v>
      </c>
      <c r="B64" s="2">
        <v>1.5699999999999999E-2</v>
      </c>
      <c r="D64" s="27" t="s">
        <v>25</v>
      </c>
      <c r="E64" s="4">
        <f>53.6*E66</f>
        <v>214.4</v>
      </c>
      <c r="G64" s="24" t="s">
        <v>18</v>
      </c>
      <c r="H64" s="41"/>
      <c r="I64" s="12">
        <v>6683.5201440000001</v>
      </c>
      <c r="J64" s="12">
        <v>6683.5201440000001</v>
      </c>
      <c r="K64" s="12">
        <v>0</v>
      </c>
      <c r="L64" s="15">
        <v>598597.71408000006</v>
      </c>
      <c r="M64" s="16">
        <v>41055.909455999994</v>
      </c>
      <c r="N64" s="17">
        <v>0.14000000000000001</v>
      </c>
    </row>
    <row r="65" spans="1:14" ht="16">
      <c r="A65" s="2" t="s">
        <v>5</v>
      </c>
      <c r="B65" s="2">
        <v>0.626</v>
      </c>
      <c r="D65" s="7" t="s">
        <v>26</v>
      </c>
      <c r="E65" s="3">
        <f>SUM(E63:E64)</f>
        <v>268</v>
      </c>
      <c r="G65" s="24" t="s">
        <v>19</v>
      </c>
      <c r="H65" s="41"/>
      <c r="I65" s="29">
        <v>27266.337799139212</v>
      </c>
      <c r="J65" s="29">
        <v>26956.330613743237</v>
      </c>
      <c r="K65" s="30">
        <v>310.007185395975</v>
      </c>
      <c r="L65" s="31">
        <v>597281.99630445207</v>
      </c>
      <c r="M65" s="32">
        <v>20678.167719995963</v>
      </c>
      <c r="N65" s="33">
        <v>0.55452973455064747</v>
      </c>
    </row>
    <row r="66" spans="1:14" ht="16">
      <c r="A66" s="2" t="s">
        <v>6</v>
      </c>
      <c r="B66" s="2">
        <v>0.99739999999999995</v>
      </c>
      <c r="D66" s="26" t="s">
        <v>27</v>
      </c>
      <c r="E66" s="4">
        <v>4</v>
      </c>
      <c r="G66" s="34" t="s">
        <v>46</v>
      </c>
      <c r="H66" s="40"/>
      <c r="I66" s="23">
        <v>37583.86190887876</v>
      </c>
      <c r="J66" s="23">
        <v>29819.195956920739</v>
      </c>
      <c r="K66" s="23">
        <v>7764.6659519580207</v>
      </c>
      <c r="L66" s="15">
        <v>595729.06311406055</v>
      </c>
      <c r="M66" s="16">
        <v>17815.302376818461</v>
      </c>
      <c r="N66" s="17">
        <v>0.41940425497562539</v>
      </c>
    </row>
    <row r="67" spans="1:14">
      <c r="A67" s="2" t="s">
        <v>7</v>
      </c>
      <c r="B67" s="2">
        <v>0.9</v>
      </c>
    </row>
    <row r="68" spans="1:14">
      <c r="A68" s="2" t="s">
        <v>8</v>
      </c>
      <c r="B68" s="2">
        <v>0.99999999999989997</v>
      </c>
    </row>
    <row r="69" spans="1:14">
      <c r="A69" s="2" t="s">
        <v>9</v>
      </c>
      <c r="B69" s="2">
        <v>0</v>
      </c>
    </row>
    <row r="70" spans="1:14">
      <c r="A70" s="2" t="s">
        <v>10</v>
      </c>
      <c r="B70" s="2">
        <v>0.14000000000000001</v>
      </c>
    </row>
    <row r="71" spans="1:14">
      <c r="A71" s="2" t="s">
        <v>11</v>
      </c>
      <c r="B71" s="2">
        <v>1</v>
      </c>
    </row>
    <row r="72" spans="1:14">
      <c r="A72" s="2" t="s">
        <v>12</v>
      </c>
      <c r="B72" s="2">
        <v>1</v>
      </c>
    </row>
    <row r="73" spans="1:14">
      <c r="J73" s="35" t="s">
        <v>36</v>
      </c>
    </row>
    <row r="74" spans="1:14" ht="22" thickBot="1">
      <c r="A74" s="5" t="s">
        <v>30</v>
      </c>
      <c r="G74" s="38" t="s">
        <v>14</v>
      </c>
      <c r="H74" s="38"/>
      <c r="I74" s="38"/>
      <c r="J74" s="38"/>
      <c r="K74" s="38"/>
      <c r="L74" s="38"/>
      <c r="M74" s="38"/>
      <c r="N74" s="38"/>
    </row>
    <row r="75" spans="1:14" ht="27">
      <c r="A75" s="2" t="s">
        <v>0</v>
      </c>
      <c r="B75" s="2" t="s">
        <v>1</v>
      </c>
      <c r="D75" s="25" t="s">
        <v>64</v>
      </c>
      <c r="E75" s="1" t="s">
        <v>22</v>
      </c>
      <c r="G75" s="9" t="s">
        <v>15</v>
      </c>
      <c r="H75" s="39"/>
      <c r="I75" s="10" t="s">
        <v>69</v>
      </c>
      <c r="J75" s="10" t="s">
        <v>70</v>
      </c>
      <c r="K75" s="10" t="s">
        <v>71</v>
      </c>
      <c r="L75" s="10" t="s">
        <v>74</v>
      </c>
      <c r="M75" s="10" t="s">
        <v>75</v>
      </c>
      <c r="N75" s="11" t="s">
        <v>68</v>
      </c>
    </row>
    <row r="76" spans="1:14" ht="16">
      <c r="A76" s="2" t="s">
        <v>2</v>
      </c>
      <c r="B76" s="2">
        <v>11346</v>
      </c>
      <c r="D76" s="7" t="s">
        <v>23</v>
      </c>
      <c r="E76" s="3">
        <v>10.7</v>
      </c>
      <c r="G76" s="34" t="s">
        <v>16</v>
      </c>
      <c r="H76" s="40"/>
      <c r="I76" s="12">
        <v>47634.498333739197</v>
      </c>
      <c r="J76" s="12">
        <v>47634.498333739197</v>
      </c>
      <c r="K76" s="12">
        <v>0</v>
      </c>
      <c r="L76" s="13">
        <v>597281.99630445219</v>
      </c>
      <c r="M76" s="12">
        <v>0</v>
      </c>
      <c r="N76" s="14">
        <v>1</v>
      </c>
    </row>
    <row r="77" spans="1:14" ht="16">
      <c r="A77" s="2" t="s">
        <v>3</v>
      </c>
      <c r="B77" s="2">
        <v>11321.061492000001</v>
      </c>
      <c r="D77" s="26" t="s">
        <v>24</v>
      </c>
      <c r="E77" s="4">
        <v>53.6</v>
      </c>
      <c r="G77" s="24" t="s">
        <v>17</v>
      </c>
      <c r="H77" s="41"/>
      <c r="I77" s="12">
        <v>67971.698482214008</v>
      </c>
      <c r="J77" s="12">
        <v>38107.598666991362</v>
      </c>
      <c r="K77" s="12">
        <v>29864.099815222646</v>
      </c>
      <c r="L77" s="15">
        <v>591309.17634140758</v>
      </c>
      <c r="M77" s="16">
        <v>9526.8996667478386</v>
      </c>
      <c r="N77" s="17">
        <v>0.36063920010712824</v>
      </c>
    </row>
    <row r="78" spans="1:14" ht="16">
      <c r="A78" s="2" t="s">
        <v>4</v>
      </c>
      <c r="B78" s="2">
        <v>1.5699999999999999E-2</v>
      </c>
      <c r="D78" s="27" t="s">
        <v>25</v>
      </c>
      <c r="E78" s="4">
        <f>53.6*E80</f>
        <v>214.4</v>
      </c>
      <c r="G78" s="24" t="s">
        <v>18</v>
      </c>
      <c r="H78" s="41"/>
      <c r="I78" s="12">
        <v>6683.5201440000001</v>
      </c>
      <c r="J78" s="12">
        <v>6683.5201440000001</v>
      </c>
      <c r="K78" s="12">
        <v>0</v>
      </c>
      <c r="L78" s="15">
        <v>598597.71408000006</v>
      </c>
      <c r="M78" s="16">
        <v>41055.909455999994</v>
      </c>
      <c r="N78" s="17">
        <v>0.14000000000000001</v>
      </c>
    </row>
    <row r="79" spans="1:14" ht="16">
      <c r="A79" s="2" t="s">
        <v>5</v>
      </c>
      <c r="B79" s="2">
        <v>0.73</v>
      </c>
      <c r="D79" s="7" t="s">
        <v>26</v>
      </c>
      <c r="E79" s="3">
        <f>SUM(E77:E78)</f>
        <v>268</v>
      </c>
      <c r="G79" s="24" t="s">
        <v>21</v>
      </c>
      <c r="H79" s="41"/>
      <c r="I79" s="29">
        <v>29575.266467741039</v>
      </c>
      <c r="J79" s="29">
        <v>28096.213494429689</v>
      </c>
      <c r="K79" s="30">
        <v>1479.0529733113499</v>
      </c>
      <c r="L79" s="31">
        <v>597222.26810482168</v>
      </c>
      <c r="M79" s="32">
        <v>19538.284839309512</v>
      </c>
      <c r="N79" s="33">
        <v>0.53981931082369461</v>
      </c>
    </row>
    <row r="80" spans="1:14" ht="16">
      <c r="A80" s="2" t="s">
        <v>6</v>
      </c>
      <c r="B80" s="2">
        <v>0.99</v>
      </c>
      <c r="D80" s="26" t="s">
        <v>27</v>
      </c>
      <c r="E80" s="4">
        <v>4</v>
      </c>
      <c r="G80" s="34"/>
      <c r="H80" s="40"/>
      <c r="I80" s="23"/>
      <c r="J80" s="23"/>
      <c r="K80" s="23"/>
      <c r="L80" s="15"/>
      <c r="M80" s="16"/>
      <c r="N80" s="17"/>
    </row>
    <row r="81" spans="1:14">
      <c r="A81" s="2" t="s">
        <v>7</v>
      </c>
      <c r="B81" s="2">
        <v>0.8</v>
      </c>
    </row>
    <row r="82" spans="1:14">
      <c r="A82" s="2" t="s">
        <v>8</v>
      </c>
      <c r="B82" s="2">
        <v>0.99</v>
      </c>
    </row>
    <row r="83" spans="1:14">
      <c r="A83" s="2" t="s">
        <v>9</v>
      </c>
      <c r="B83" s="2">
        <v>0</v>
      </c>
    </row>
    <row r="84" spans="1:14">
      <c r="A84" s="2" t="s">
        <v>10</v>
      </c>
      <c r="B84" s="2">
        <v>0.14000000000000001</v>
      </c>
    </row>
    <row r="85" spans="1:14">
      <c r="A85" s="2" t="s">
        <v>11</v>
      </c>
      <c r="B85" s="2">
        <v>1</v>
      </c>
    </row>
    <row r="86" spans="1:14">
      <c r="A86" s="2" t="s">
        <v>12</v>
      </c>
      <c r="B86" s="2">
        <v>1</v>
      </c>
    </row>
    <row r="88" spans="1:14">
      <c r="A88" s="5" t="s">
        <v>31</v>
      </c>
      <c r="J88" s="35" t="s">
        <v>37</v>
      </c>
    </row>
    <row r="89" spans="1:14" ht="22" thickBot="1">
      <c r="A89" s="2" t="s">
        <v>0</v>
      </c>
      <c r="B89" s="2" t="s">
        <v>1</v>
      </c>
      <c r="G89" s="38" t="s">
        <v>14</v>
      </c>
      <c r="H89" s="38"/>
      <c r="I89" s="38"/>
      <c r="J89" s="38"/>
      <c r="K89" s="38"/>
      <c r="L89" s="38"/>
      <c r="M89" s="38"/>
      <c r="N89" s="38"/>
    </row>
    <row r="90" spans="1:14" ht="27">
      <c r="A90" s="2" t="s">
        <v>2</v>
      </c>
      <c r="B90" s="2">
        <v>11346</v>
      </c>
      <c r="D90" s="25" t="s">
        <v>64</v>
      </c>
      <c r="E90" s="1" t="s">
        <v>22</v>
      </c>
      <c r="G90" s="9" t="s">
        <v>15</v>
      </c>
      <c r="H90" s="39"/>
      <c r="I90" s="10" t="s">
        <v>69</v>
      </c>
      <c r="J90" s="10" t="s">
        <v>70</v>
      </c>
      <c r="K90" s="10" t="s">
        <v>71</v>
      </c>
      <c r="L90" s="10" t="s">
        <v>74</v>
      </c>
      <c r="M90" s="10" t="s">
        <v>75</v>
      </c>
      <c r="N90" s="11" t="s">
        <v>68</v>
      </c>
    </row>
    <row r="91" spans="1:14" ht="16">
      <c r="A91" s="2" t="s">
        <v>3</v>
      </c>
      <c r="B91" s="2">
        <v>11321.061492000001</v>
      </c>
      <c r="D91" s="7" t="s">
        <v>23</v>
      </c>
      <c r="E91" s="3">
        <v>10.7</v>
      </c>
      <c r="G91" s="34" t="s">
        <v>16</v>
      </c>
      <c r="H91" s="40"/>
      <c r="I91" s="12">
        <v>47634.498333739197</v>
      </c>
      <c r="J91" s="12">
        <v>47634.498333739197</v>
      </c>
      <c r="K91" s="12">
        <v>0</v>
      </c>
      <c r="L91" s="13">
        <v>597281.99630445219</v>
      </c>
      <c r="M91" s="12">
        <v>0</v>
      </c>
      <c r="N91" s="14">
        <v>1</v>
      </c>
    </row>
    <row r="92" spans="1:14" ht="16">
      <c r="A92" s="2" t="s">
        <v>4</v>
      </c>
      <c r="B92" s="2">
        <v>1.5699999999999999E-2</v>
      </c>
      <c r="D92" s="26" t="s">
        <v>24</v>
      </c>
      <c r="E92" s="4">
        <v>53.6</v>
      </c>
      <c r="G92" s="24" t="s">
        <v>17</v>
      </c>
      <c r="H92" s="41"/>
      <c r="I92" s="12">
        <v>42871.048500664016</v>
      </c>
      <c r="J92" s="12">
        <v>42871.048500365279</v>
      </c>
      <c r="K92" s="12">
        <v>2.987362677231431E-7</v>
      </c>
      <c r="L92" s="15">
        <v>597281.99630439247</v>
      </c>
      <c r="M92" s="16">
        <v>4763.4498333739193</v>
      </c>
      <c r="N92" s="17">
        <v>0.89999999999303182</v>
      </c>
    </row>
    <row r="93" spans="1:14" ht="16">
      <c r="A93" s="2" t="s">
        <v>5</v>
      </c>
      <c r="B93" s="2">
        <v>0.84</v>
      </c>
      <c r="D93" s="27" t="s">
        <v>25</v>
      </c>
      <c r="E93" s="4">
        <f>53.6*E95</f>
        <v>214.4</v>
      </c>
      <c r="G93" s="24" t="s">
        <v>18</v>
      </c>
      <c r="H93" s="41"/>
      <c r="I93" s="12">
        <v>6683.5201440000001</v>
      </c>
      <c r="J93" s="12">
        <v>6683.5201440000001</v>
      </c>
      <c r="K93" s="12">
        <v>0</v>
      </c>
      <c r="L93" s="15">
        <v>598597.71408000006</v>
      </c>
      <c r="M93" s="16">
        <v>41055.909455999994</v>
      </c>
      <c r="N93" s="17">
        <v>0.14000000000000001</v>
      </c>
    </row>
    <row r="94" spans="1:14" ht="16">
      <c r="A94" s="2" t="s">
        <v>6</v>
      </c>
      <c r="B94" s="2">
        <v>0.99999999999</v>
      </c>
      <c r="D94" s="7" t="s">
        <v>26</v>
      </c>
      <c r="E94" s="3">
        <f>SUM(E92:E93)</f>
        <v>268</v>
      </c>
      <c r="G94" s="24" t="s">
        <v>21</v>
      </c>
      <c r="H94" s="41"/>
      <c r="I94" s="29">
        <v>36171.434051582619</v>
      </c>
      <c r="J94" s="29">
        <v>36171.434050390286</v>
      </c>
      <c r="K94" s="30">
        <v>1.1923354270978565E-6</v>
      </c>
      <c r="L94" s="31">
        <v>597281.99630445219</v>
      </c>
      <c r="M94" s="32">
        <v>11463.064283348911</v>
      </c>
      <c r="N94" s="33">
        <v>0.75935373131032025</v>
      </c>
    </row>
    <row r="95" spans="1:14" ht="16">
      <c r="A95" s="2" t="s">
        <v>7</v>
      </c>
      <c r="B95" s="2">
        <v>0.9</v>
      </c>
      <c r="D95" s="26" t="s">
        <v>27</v>
      </c>
      <c r="E95" s="4">
        <v>4</v>
      </c>
      <c r="G95" s="34"/>
      <c r="H95" s="40"/>
      <c r="I95" s="23"/>
      <c r="J95" s="23"/>
      <c r="K95" s="23"/>
      <c r="L95" s="15"/>
      <c r="M95" s="16"/>
      <c r="N95" s="17"/>
    </row>
    <row r="96" spans="1:14">
      <c r="A96" s="2" t="s">
        <v>8</v>
      </c>
      <c r="B96" s="2">
        <v>0.99999999999989997</v>
      </c>
    </row>
    <row r="97" spans="1:14">
      <c r="A97" s="2" t="s">
        <v>9</v>
      </c>
      <c r="B97" s="2">
        <v>0</v>
      </c>
    </row>
    <row r="98" spans="1:14">
      <c r="A98" s="2" t="s">
        <v>10</v>
      </c>
      <c r="B98" s="2">
        <v>0.14000000000000001</v>
      </c>
    </row>
    <row r="99" spans="1:14">
      <c r="A99" s="2" t="s">
        <v>11</v>
      </c>
      <c r="B99" s="2">
        <v>1</v>
      </c>
    </row>
    <row r="100" spans="1:14">
      <c r="A100" s="2" t="s">
        <v>12</v>
      </c>
      <c r="B100" s="2">
        <v>1</v>
      </c>
    </row>
    <row r="102" spans="1:14">
      <c r="A102" s="5" t="s">
        <v>39</v>
      </c>
    </row>
    <row r="103" spans="1:14">
      <c r="A103" s="2" t="s">
        <v>0</v>
      </c>
      <c r="B103" s="2" t="s">
        <v>1</v>
      </c>
      <c r="J103" s="35" t="s">
        <v>38</v>
      </c>
    </row>
    <row r="104" spans="1:14" ht="22" thickBot="1">
      <c r="A104" s="2" t="s">
        <v>2</v>
      </c>
      <c r="B104" s="2">
        <v>11346</v>
      </c>
      <c r="D104" s="25" t="s">
        <v>64</v>
      </c>
      <c r="E104" s="1" t="s">
        <v>22</v>
      </c>
      <c r="G104" s="38" t="s">
        <v>14</v>
      </c>
      <c r="H104" s="38"/>
      <c r="I104" s="38"/>
      <c r="J104" s="38"/>
      <c r="K104" s="38"/>
      <c r="L104" s="38"/>
      <c r="M104" s="38"/>
      <c r="N104" s="38"/>
    </row>
    <row r="105" spans="1:14" ht="27">
      <c r="A105" s="2" t="s">
        <v>3</v>
      </c>
      <c r="B105" s="2">
        <v>11321.061492000001</v>
      </c>
      <c r="D105" s="7" t="s">
        <v>23</v>
      </c>
      <c r="E105" s="3">
        <v>10.7</v>
      </c>
      <c r="G105" s="9" t="s">
        <v>15</v>
      </c>
      <c r="H105" s="39"/>
      <c r="I105" s="10" t="s">
        <v>69</v>
      </c>
      <c r="J105" s="10" t="s">
        <v>70</v>
      </c>
      <c r="K105" s="10" t="s">
        <v>71</v>
      </c>
      <c r="L105" s="10" t="s">
        <v>74</v>
      </c>
      <c r="M105" s="10" t="s">
        <v>75</v>
      </c>
      <c r="N105" s="11" t="s">
        <v>68</v>
      </c>
    </row>
    <row r="106" spans="1:14" ht="16">
      <c r="A106" s="2" t="s">
        <v>4</v>
      </c>
      <c r="B106" s="2">
        <v>1.5699999999999999E-2</v>
      </c>
      <c r="D106" s="26" t="s">
        <v>24</v>
      </c>
      <c r="E106" s="4">
        <v>53.6</v>
      </c>
      <c r="G106" s="34" t="s">
        <v>16</v>
      </c>
      <c r="H106" s="40"/>
      <c r="I106" s="12">
        <v>15243.039466796541</v>
      </c>
      <c r="J106" s="12">
        <v>15243.039466796541</v>
      </c>
      <c r="K106" s="12">
        <v>0</v>
      </c>
      <c r="L106" s="13">
        <v>597281.99630445219</v>
      </c>
      <c r="M106" s="12">
        <v>0</v>
      </c>
      <c r="N106" s="14">
        <v>1</v>
      </c>
    </row>
    <row r="107" spans="1:14" ht="16">
      <c r="A107" s="2" t="s">
        <v>5</v>
      </c>
      <c r="B107" s="2">
        <v>0.57499999999999996</v>
      </c>
      <c r="D107" s="27" t="s">
        <v>25</v>
      </c>
      <c r="E107" s="4">
        <f>53.6*E109</f>
        <v>32.159999999999997</v>
      </c>
      <c r="G107" s="24" t="s">
        <v>17</v>
      </c>
      <c r="H107" s="41"/>
      <c r="I107" s="12">
        <v>21750.943514308477</v>
      </c>
      <c r="J107" s="12">
        <v>12194.431573437234</v>
      </c>
      <c r="K107" s="12">
        <v>9556.5119408712435</v>
      </c>
      <c r="L107" s="15">
        <v>591309.17634140758</v>
      </c>
      <c r="M107" s="16">
        <v>3048.607893359308</v>
      </c>
      <c r="N107" s="17">
        <v>0.36063920010712824</v>
      </c>
    </row>
    <row r="108" spans="1:14" ht="16">
      <c r="A108" s="2" t="s">
        <v>6</v>
      </c>
      <c r="B108" s="2">
        <v>0.99609999999999999</v>
      </c>
      <c r="D108" s="7" t="s">
        <v>26</v>
      </c>
      <c r="E108" s="3">
        <f>SUM(E106:E107)</f>
        <v>85.759999999999991</v>
      </c>
      <c r="G108" s="24" t="s">
        <v>18</v>
      </c>
      <c r="H108" s="41"/>
      <c r="I108" s="12">
        <v>2138.7264460799997</v>
      </c>
      <c r="J108" s="12">
        <v>2138.7264460799997</v>
      </c>
      <c r="K108" s="12">
        <v>0</v>
      </c>
      <c r="L108" s="15">
        <v>598597.71408000006</v>
      </c>
      <c r="M108" s="16">
        <v>13137.891025919997</v>
      </c>
      <c r="N108" s="17">
        <v>0.14000000000000001</v>
      </c>
    </row>
    <row r="109" spans="1:14" ht="16">
      <c r="A109" s="2" t="s">
        <v>7</v>
      </c>
      <c r="B109" s="2">
        <v>0.8</v>
      </c>
      <c r="D109" s="26" t="s">
        <v>27</v>
      </c>
      <c r="E109" s="28">
        <v>0.6</v>
      </c>
      <c r="G109" s="24" t="s">
        <v>19</v>
      </c>
      <c r="H109" s="41"/>
      <c r="I109" s="29">
        <v>7728.1391104126124</v>
      </c>
      <c r="J109" s="29">
        <v>7230.5080435311329</v>
      </c>
      <c r="K109" s="30">
        <v>497.631066881479</v>
      </c>
      <c r="L109" s="31">
        <v>597258.70230659633</v>
      </c>
      <c r="M109" s="32">
        <v>8012.5314232654091</v>
      </c>
      <c r="N109" s="33">
        <v>0.40995608608523837</v>
      </c>
    </row>
    <row r="110" spans="1:14">
      <c r="A110" s="2" t="s">
        <v>8</v>
      </c>
      <c r="B110" s="2">
        <v>0.99</v>
      </c>
      <c r="G110" s="34" t="s">
        <v>46</v>
      </c>
      <c r="H110" s="40"/>
      <c r="I110" s="23">
        <v>12491.787350347804</v>
      </c>
      <c r="J110" s="23">
        <v>8764.7476934080096</v>
      </c>
      <c r="K110" s="23">
        <v>3727.0396569397944</v>
      </c>
      <c r="L110" s="15">
        <v>594952.59651886486</v>
      </c>
      <c r="M110" s="16">
        <v>6478.2917733885315</v>
      </c>
      <c r="N110" s="17">
        <v>0.27664080187964252</v>
      </c>
    </row>
    <row r="111" spans="1:14">
      <c r="A111" s="2" t="s">
        <v>9</v>
      </c>
      <c r="B111" s="2">
        <v>0</v>
      </c>
    </row>
    <row r="112" spans="1:14">
      <c r="A112" s="2" t="s">
        <v>10</v>
      </c>
      <c r="B112" s="2">
        <v>0.14000000000000001</v>
      </c>
    </row>
    <row r="113" spans="1:14">
      <c r="A113" s="2" t="s">
        <v>11</v>
      </c>
      <c r="B113" s="2">
        <v>1</v>
      </c>
    </row>
    <row r="114" spans="1:14">
      <c r="A114" s="2" t="s">
        <v>12</v>
      </c>
      <c r="B114" s="2">
        <v>1</v>
      </c>
    </row>
    <row r="116" spans="1:14">
      <c r="A116" s="5" t="s">
        <v>40</v>
      </c>
      <c r="J116" s="35" t="s">
        <v>41</v>
      </c>
    </row>
    <row r="117" spans="1:14" ht="22" thickBot="1">
      <c r="A117" s="2" t="s">
        <v>0</v>
      </c>
      <c r="B117" s="2" t="s">
        <v>1</v>
      </c>
      <c r="D117" s="25" t="s">
        <v>64</v>
      </c>
      <c r="E117" s="1" t="s">
        <v>22</v>
      </c>
      <c r="G117" s="38" t="s">
        <v>14</v>
      </c>
      <c r="H117" s="38"/>
      <c r="I117" s="38"/>
      <c r="J117" s="38"/>
      <c r="K117" s="38"/>
      <c r="L117" s="38"/>
      <c r="M117" s="38"/>
      <c r="N117" s="38"/>
    </row>
    <row r="118" spans="1:14" ht="27">
      <c r="A118" s="2" t="s">
        <v>2</v>
      </c>
      <c r="B118" s="2">
        <v>11346</v>
      </c>
      <c r="D118" s="7" t="s">
        <v>23</v>
      </c>
      <c r="E118" s="3">
        <v>10.7</v>
      </c>
      <c r="G118" s="9" t="s">
        <v>15</v>
      </c>
      <c r="H118" s="39"/>
      <c r="I118" s="10" t="s">
        <v>69</v>
      </c>
      <c r="J118" s="10" t="s">
        <v>70</v>
      </c>
      <c r="K118" s="10" t="s">
        <v>71</v>
      </c>
      <c r="L118" s="10" t="s">
        <v>74</v>
      </c>
      <c r="M118" s="10" t="s">
        <v>75</v>
      </c>
      <c r="N118" s="11" t="s">
        <v>68</v>
      </c>
    </row>
    <row r="119" spans="1:14" ht="16">
      <c r="A119" s="2" t="s">
        <v>3</v>
      </c>
      <c r="B119" s="2">
        <v>11321.061492000001</v>
      </c>
      <c r="D119" s="26" t="s">
        <v>24</v>
      </c>
      <c r="E119" s="4">
        <v>53.6</v>
      </c>
      <c r="G119" s="34" t="s">
        <v>16</v>
      </c>
      <c r="H119" s="40"/>
      <c r="I119" s="12">
        <v>28580.69900024352</v>
      </c>
      <c r="J119" s="12">
        <v>28580.69900024352</v>
      </c>
      <c r="K119" s="12">
        <v>0</v>
      </c>
      <c r="L119" s="13">
        <v>597281.99630445219</v>
      </c>
      <c r="M119" s="12">
        <v>0</v>
      </c>
      <c r="N119" s="14">
        <v>1</v>
      </c>
    </row>
    <row r="120" spans="1:14" ht="16">
      <c r="A120" s="2" t="s">
        <v>4</v>
      </c>
      <c r="B120" s="2">
        <v>1.5699999999999999E-2</v>
      </c>
      <c r="D120" s="27" t="s">
        <v>25</v>
      </c>
      <c r="E120" s="4">
        <f>53.6*E122</f>
        <v>107.2</v>
      </c>
      <c r="G120" s="24" t="s">
        <v>17</v>
      </c>
      <c r="H120" s="41"/>
      <c r="I120" s="12">
        <v>40783.019089328402</v>
      </c>
      <c r="J120" s="12">
        <v>22864.559200194817</v>
      </c>
      <c r="K120" s="12">
        <v>17918.459889133585</v>
      </c>
      <c r="L120" s="15">
        <v>591309.17634140758</v>
      </c>
      <c r="M120" s="16">
        <v>5716.1398000487034</v>
      </c>
      <c r="N120" s="17">
        <v>0.36063920010712824</v>
      </c>
    </row>
    <row r="121" spans="1:14" ht="16">
      <c r="A121" s="2" t="s">
        <v>5</v>
      </c>
      <c r="B121" s="2">
        <v>0.57499999999999996</v>
      </c>
      <c r="D121" s="7" t="s">
        <v>26</v>
      </c>
      <c r="E121" s="3">
        <f>SUM(E119:E120)</f>
        <v>160.80000000000001</v>
      </c>
      <c r="G121" s="24" t="s">
        <v>18</v>
      </c>
      <c r="H121" s="41"/>
      <c r="I121" s="12">
        <v>4010.1120864</v>
      </c>
      <c r="J121" s="12">
        <v>4010.1120864</v>
      </c>
      <c r="K121" s="12">
        <v>0</v>
      </c>
      <c r="L121" s="15">
        <v>598597.71408000006</v>
      </c>
      <c r="M121" s="16">
        <v>24633.545673599998</v>
      </c>
      <c r="N121" s="17">
        <v>0.14000000000000001</v>
      </c>
    </row>
    <row r="122" spans="1:14" ht="16">
      <c r="A122" s="2" t="s">
        <v>6</v>
      </c>
      <c r="B122" s="2">
        <v>0.99609999999999999</v>
      </c>
      <c r="D122" s="26" t="s">
        <v>27</v>
      </c>
      <c r="E122" s="28">
        <v>2</v>
      </c>
      <c r="G122" s="24" t="s">
        <v>19</v>
      </c>
      <c r="H122" s="41"/>
      <c r="I122" s="29">
        <v>13896.074092796454</v>
      </c>
      <c r="J122" s="29">
        <v>13365.831428916743</v>
      </c>
      <c r="K122" s="30">
        <v>530.24266387971181</v>
      </c>
      <c r="L122" s="31">
        <v>597258.70230659633</v>
      </c>
      <c r="M122" s="32">
        <v>15214.867571326778</v>
      </c>
      <c r="N122" s="33">
        <v>0.42949463170259716</v>
      </c>
    </row>
    <row r="123" spans="1:14">
      <c r="A123" s="2" t="s">
        <v>7</v>
      </c>
      <c r="B123" s="2">
        <v>0.8</v>
      </c>
      <c r="G123" s="34" t="s">
        <v>46</v>
      </c>
      <c r="H123" s="40"/>
      <c r="I123" s="23">
        <v>23422.101281902142</v>
      </c>
      <c r="J123" s="23">
        <v>16433.901925140024</v>
      </c>
      <c r="K123" s="23">
        <v>6988.1993567621175</v>
      </c>
      <c r="L123" s="15">
        <v>594952.59651886486</v>
      </c>
      <c r="M123" s="16">
        <v>12146.797075103499</v>
      </c>
      <c r="N123" s="17">
        <v>0.27664080187964257</v>
      </c>
    </row>
    <row r="124" spans="1:14">
      <c r="A124" s="2" t="s">
        <v>8</v>
      </c>
      <c r="B124" s="2">
        <v>0.99</v>
      </c>
    </row>
    <row r="125" spans="1:14">
      <c r="A125" s="2" t="s">
        <v>9</v>
      </c>
      <c r="B125" s="2">
        <v>0</v>
      </c>
    </row>
    <row r="126" spans="1:14">
      <c r="A126" s="2" t="s">
        <v>10</v>
      </c>
      <c r="B126" s="2">
        <v>0.14000000000000001</v>
      </c>
    </row>
    <row r="127" spans="1:14">
      <c r="A127" s="2" t="s">
        <v>11</v>
      </c>
      <c r="B127" s="2">
        <v>1</v>
      </c>
    </row>
    <row r="128" spans="1:14">
      <c r="A128" s="2" t="s">
        <v>12</v>
      </c>
      <c r="B128" s="2">
        <v>1</v>
      </c>
    </row>
    <row r="131" spans="1:14">
      <c r="A131" s="5" t="s">
        <v>42</v>
      </c>
    </row>
    <row r="132" spans="1:14" ht="16">
      <c r="A132" s="2" t="s">
        <v>0</v>
      </c>
      <c r="B132" s="2" t="s">
        <v>1</v>
      </c>
      <c r="D132" s="25" t="s">
        <v>64</v>
      </c>
      <c r="E132" s="1" t="s">
        <v>22</v>
      </c>
      <c r="J132" s="35" t="s">
        <v>43</v>
      </c>
    </row>
    <row r="133" spans="1:14" ht="22" thickBot="1">
      <c r="A133" s="2" t="s">
        <v>2</v>
      </c>
      <c r="B133" s="2">
        <v>11346</v>
      </c>
      <c r="D133" s="7" t="s">
        <v>23</v>
      </c>
      <c r="E133" s="3">
        <v>10.7</v>
      </c>
      <c r="G133" s="38" t="s">
        <v>14</v>
      </c>
      <c r="H133" s="38"/>
      <c r="I133" s="38"/>
      <c r="J133" s="38"/>
      <c r="K133" s="38"/>
      <c r="L133" s="38"/>
      <c r="M133" s="38"/>
      <c r="N133" s="38"/>
    </row>
    <row r="134" spans="1:14" ht="27">
      <c r="A134" s="2" t="s">
        <v>3</v>
      </c>
      <c r="B134" s="2">
        <v>11321.061492000001</v>
      </c>
      <c r="D134" s="26" t="s">
        <v>24</v>
      </c>
      <c r="E134" s="4">
        <v>53.6</v>
      </c>
      <c r="G134" s="9" t="s">
        <v>15</v>
      </c>
      <c r="H134" s="39"/>
      <c r="I134" s="10" t="s">
        <v>69</v>
      </c>
      <c r="J134" s="10" t="s">
        <v>70</v>
      </c>
      <c r="K134" s="10" t="s">
        <v>71</v>
      </c>
      <c r="L134" s="10" t="s">
        <v>74</v>
      </c>
      <c r="M134" s="10" t="s">
        <v>75</v>
      </c>
      <c r="N134" s="11" t="s">
        <v>68</v>
      </c>
    </row>
    <row r="135" spans="1:14" ht="16">
      <c r="A135" s="2" t="s">
        <v>4</v>
      </c>
      <c r="B135" s="2">
        <v>1.5699999999999999E-2</v>
      </c>
      <c r="D135" s="27" t="s">
        <v>25</v>
      </c>
      <c r="E135" s="4">
        <f>53.6*E137</f>
        <v>321.60000000000002</v>
      </c>
      <c r="G135" s="34" t="s">
        <v>16</v>
      </c>
      <c r="H135" s="40"/>
      <c r="I135" s="12">
        <v>66688.297667234889</v>
      </c>
      <c r="J135" s="12">
        <v>66688.297667234889</v>
      </c>
      <c r="K135" s="12">
        <v>0</v>
      </c>
      <c r="L135" s="13">
        <v>597281.99630445219</v>
      </c>
      <c r="M135" s="12">
        <v>0</v>
      </c>
      <c r="N135" s="14">
        <v>1</v>
      </c>
    </row>
    <row r="136" spans="1:14" ht="16">
      <c r="A136" s="2" t="s">
        <v>5</v>
      </c>
      <c r="B136" s="2">
        <v>0.57499999999999996</v>
      </c>
      <c r="D136" s="7" t="s">
        <v>26</v>
      </c>
      <c r="E136" s="3">
        <f>SUM(E134:E135)</f>
        <v>375.20000000000005</v>
      </c>
      <c r="G136" s="24" t="s">
        <v>17</v>
      </c>
      <c r="H136" s="41"/>
      <c r="I136" s="12">
        <v>95160.377875099613</v>
      </c>
      <c r="J136" s="12">
        <v>53350.638133787914</v>
      </c>
      <c r="K136" s="12">
        <v>41809.7397413117</v>
      </c>
      <c r="L136" s="15">
        <v>591309.17634140758</v>
      </c>
      <c r="M136" s="16">
        <v>13337.659533446975</v>
      </c>
      <c r="N136" s="17">
        <v>0.36063920010712835</v>
      </c>
    </row>
    <row r="137" spans="1:14" ht="16">
      <c r="A137" s="2" t="s">
        <v>6</v>
      </c>
      <c r="B137" s="2">
        <v>0.99609999999999999</v>
      </c>
      <c r="D137" s="26" t="s">
        <v>27</v>
      </c>
      <c r="E137" s="28">
        <v>6</v>
      </c>
      <c r="G137" s="24" t="s">
        <v>18</v>
      </c>
      <c r="H137" s="41"/>
      <c r="I137" s="12">
        <v>9356.9282016000016</v>
      </c>
      <c r="J137" s="12">
        <v>9356.9282016000016</v>
      </c>
      <c r="K137" s="12">
        <v>0</v>
      </c>
      <c r="L137" s="15">
        <v>598597.71408000006</v>
      </c>
      <c r="M137" s="16">
        <v>57478.273238399997</v>
      </c>
      <c r="N137" s="17">
        <v>0.14000000000000012</v>
      </c>
    </row>
    <row r="138" spans="1:14">
      <c r="A138" s="2" t="s">
        <v>7</v>
      </c>
      <c r="B138" s="2">
        <v>0.8</v>
      </c>
      <c r="G138" s="24" t="s">
        <v>19</v>
      </c>
      <c r="H138" s="41"/>
      <c r="I138" s="29">
        <v>31518.745471036007</v>
      </c>
      <c r="J138" s="29">
        <v>30895.326815732773</v>
      </c>
      <c r="K138" s="30">
        <v>623.418655303234</v>
      </c>
      <c r="L138" s="31">
        <v>597258.70230659633</v>
      </c>
      <c r="M138" s="32">
        <v>35792.970851502119</v>
      </c>
      <c r="N138" s="33">
        <v>0.4435002863472145</v>
      </c>
    </row>
    <row r="139" spans="1:14">
      <c r="A139" s="2" t="s">
        <v>8</v>
      </c>
      <c r="B139" s="2">
        <v>0.99</v>
      </c>
      <c r="G139" s="34" t="s">
        <v>46</v>
      </c>
      <c r="H139" s="40"/>
      <c r="I139" s="23">
        <v>54651.569657771659</v>
      </c>
      <c r="J139" s="23">
        <v>38345.771158660056</v>
      </c>
      <c r="K139" s="23">
        <v>16305.798499111603</v>
      </c>
      <c r="L139" s="15">
        <v>594952.59651886486</v>
      </c>
      <c r="M139" s="16">
        <v>28342.526508574832</v>
      </c>
      <c r="N139" s="17">
        <v>0.27664080187964268</v>
      </c>
    </row>
    <row r="140" spans="1:14">
      <c r="A140" s="2" t="s">
        <v>9</v>
      </c>
      <c r="B140" s="2">
        <v>0</v>
      </c>
    </row>
    <row r="141" spans="1:14">
      <c r="A141" s="2" t="s">
        <v>10</v>
      </c>
      <c r="B141" s="2">
        <v>0.14000000000000001</v>
      </c>
    </row>
    <row r="142" spans="1:14">
      <c r="A142" s="2" t="s">
        <v>11</v>
      </c>
      <c r="B142" s="2">
        <v>1</v>
      </c>
    </row>
    <row r="143" spans="1:14">
      <c r="A143" s="2" t="s">
        <v>12</v>
      </c>
      <c r="B143" s="2">
        <v>1</v>
      </c>
    </row>
    <row r="146" spans="1:14">
      <c r="A146" s="5" t="s">
        <v>44</v>
      </c>
    </row>
    <row r="147" spans="1:14" ht="16">
      <c r="A147" s="2" t="s">
        <v>0</v>
      </c>
      <c r="B147" s="2" t="s">
        <v>1</v>
      </c>
      <c r="D147" s="25" t="s">
        <v>64</v>
      </c>
      <c r="E147" s="1" t="s">
        <v>22</v>
      </c>
      <c r="J147" s="35" t="s">
        <v>45</v>
      </c>
    </row>
    <row r="148" spans="1:14" ht="22" thickBot="1">
      <c r="A148" s="2" t="s">
        <v>2</v>
      </c>
      <c r="B148" s="2">
        <v>11346</v>
      </c>
      <c r="D148" s="7" t="s">
        <v>23</v>
      </c>
      <c r="E148" s="3">
        <v>10.7</v>
      </c>
      <c r="G148" s="38" t="s">
        <v>14</v>
      </c>
      <c r="H148" s="38"/>
      <c r="I148" s="38"/>
      <c r="J148" s="38"/>
      <c r="K148" s="38"/>
      <c r="L148" s="38"/>
      <c r="M148" s="38"/>
      <c r="N148" s="38"/>
    </row>
    <row r="149" spans="1:14" ht="27">
      <c r="A149" s="2" t="s">
        <v>3</v>
      </c>
      <c r="B149" s="2">
        <v>11321.061492000001</v>
      </c>
      <c r="D149" s="26" t="s">
        <v>24</v>
      </c>
      <c r="E149" s="4">
        <v>53.6</v>
      </c>
      <c r="G149" s="9" t="s">
        <v>15</v>
      </c>
      <c r="H149" s="39"/>
      <c r="I149" s="10" t="s">
        <v>69</v>
      </c>
      <c r="J149" s="10" t="s">
        <v>70</v>
      </c>
      <c r="K149" s="10" t="s">
        <v>71</v>
      </c>
      <c r="L149" s="10" t="s">
        <v>74</v>
      </c>
      <c r="M149" s="10" t="s">
        <v>75</v>
      </c>
      <c r="N149" s="11" t="s">
        <v>68</v>
      </c>
    </row>
    <row r="150" spans="1:14" ht="16">
      <c r="A150" s="2" t="s">
        <v>4</v>
      </c>
      <c r="B150" s="2">
        <v>1.5699999999999999E-2</v>
      </c>
      <c r="D150" s="27" t="s">
        <v>25</v>
      </c>
      <c r="E150" s="4">
        <f>53.6*E152</f>
        <v>428.8</v>
      </c>
      <c r="G150" s="34" t="s">
        <v>16</v>
      </c>
      <c r="H150" s="40"/>
      <c r="I150" s="12">
        <v>85742.097000730559</v>
      </c>
      <c r="J150" s="12">
        <v>85742.097000730559</v>
      </c>
      <c r="K150" s="12">
        <v>0</v>
      </c>
      <c r="L150" s="13">
        <v>597281.99630445219</v>
      </c>
      <c r="M150" s="12">
        <v>0</v>
      </c>
      <c r="N150" s="14">
        <v>1</v>
      </c>
    </row>
    <row r="151" spans="1:14" ht="16">
      <c r="A151" s="2" t="s">
        <v>5</v>
      </c>
      <c r="B151" s="2">
        <v>0.57499999999999996</v>
      </c>
      <c r="D151" s="7" t="s">
        <v>26</v>
      </c>
      <c r="E151" s="3">
        <f>SUM(E149:E150)</f>
        <v>482.40000000000003</v>
      </c>
      <c r="G151" s="24" t="s">
        <v>17</v>
      </c>
      <c r="H151" s="41"/>
      <c r="I151" s="12">
        <v>122349.05726798522</v>
      </c>
      <c r="J151" s="12">
        <v>68593.677600584459</v>
      </c>
      <c r="K151" s="12">
        <v>53755.379667400761</v>
      </c>
      <c r="L151" s="15">
        <v>591309.17634140758</v>
      </c>
      <c r="M151" s="16">
        <v>17148.419400146111</v>
      </c>
      <c r="N151" s="17">
        <v>0.36063920010712824</v>
      </c>
    </row>
    <row r="152" spans="1:14" ht="16">
      <c r="A152" s="2" t="s">
        <v>6</v>
      </c>
      <c r="B152" s="2">
        <v>0.99609999999999999</v>
      </c>
      <c r="D152" s="26" t="s">
        <v>27</v>
      </c>
      <c r="E152" s="28">
        <v>8</v>
      </c>
      <c r="G152" s="24" t="s">
        <v>18</v>
      </c>
      <c r="H152" s="41"/>
      <c r="I152" s="12">
        <v>12030.336259199999</v>
      </c>
      <c r="J152" s="12">
        <v>12030.336259199999</v>
      </c>
      <c r="K152" s="12">
        <v>0</v>
      </c>
      <c r="L152" s="15">
        <v>598597.71408000006</v>
      </c>
      <c r="M152" s="16">
        <v>73900.637020799986</v>
      </c>
      <c r="N152" s="17">
        <v>0.14000000000000012</v>
      </c>
    </row>
    <row r="153" spans="1:14">
      <c r="A153" s="2" t="s">
        <v>7</v>
      </c>
      <c r="B153" s="2">
        <v>0.8</v>
      </c>
      <c r="G153" s="24" t="s">
        <v>19</v>
      </c>
      <c r="H153" s="41"/>
      <c r="I153" s="29">
        <v>40330.081160155773</v>
      </c>
      <c r="J153" s="29">
        <v>39660.074509140781</v>
      </c>
      <c r="K153" s="30">
        <v>670.0066510149951</v>
      </c>
      <c r="L153" s="31">
        <v>597258.70230659633</v>
      </c>
      <c r="M153" s="32">
        <v>46082.022491589778</v>
      </c>
      <c r="N153" s="33">
        <v>0.44593771302692897</v>
      </c>
    </row>
    <row r="154" spans="1:14">
      <c r="A154" s="2" t="s">
        <v>8</v>
      </c>
      <c r="B154" s="2">
        <v>0.99</v>
      </c>
      <c r="G154" s="34" t="s">
        <v>46</v>
      </c>
      <c r="H154" s="40"/>
      <c r="I154" s="23">
        <v>70266.30384570641</v>
      </c>
      <c r="J154" s="23">
        <v>49301.705775420065</v>
      </c>
      <c r="K154" s="23">
        <v>20964.598070286345</v>
      </c>
      <c r="L154" s="15">
        <v>594952.59651886486</v>
      </c>
      <c r="M154" s="16">
        <v>36440.391225310494</v>
      </c>
      <c r="N154" s="17">
        <v>0.27664080187964257</v>
      </c>
    </row>
    <row r="155" spans="1:14">
      <c r="A155" s="2" t="s">
        <v>9</v>
      </c>
      <c r="B155" s="2">
        <v>0</v>
      </c>
    </row>
    <row r="156" spans="1:14">
      <c r="A156" s="2" t="s">
        <v>10</v>
      </c>
      <c r="B156" s="2">
        <v>0.14000000000000001</v>
      </c>
    </row>
    <row r="157" spans="1:14">
      <c r="A157" s="2" t="s">
        <v>11</v>
      </c>
      <c r="B157" s="2">
        <v>1</v>
      </c>
    </row>
    <row r="158" spans="1:14">
      <c r="A158" s="2" t="s">
        <v>12</v>
      </c>
      <c r="B158" s="2">
        <v>1</v>
      </c>
    </row>
    <row r="161" spans="1:14" ht="16">
      <c r="A161" s="5" t="s">
        <v>47</v>
      </c>
      <c r="B161" s="5"/>
      <c r="C161" s="5"/>
      <c r="D161" s="25" t="s">
        <v>64</v>
      </c>
      <c r="E161" s="1" t="s">
        <v>22</v>
      </c>
      <c r="J161" s="35" t="s">
        <v>48</v>
      </c>
    </row>
    <row r="162" spans="1:14" ht="22" thickBot="1">
      <c r="A162" s="2" t="s">
        <v>0</v>
      </c>
      <c r="B162" s="2" t="s">
        <v>1</v>
      </c>
      <c r="D162" s="7" t="s">
        <v>23</v>
      </c>
      <c r="E162" s="3">
        <v>10.7</v>
      </c>
      <c r="G162" s="38" t="s">
        <v>14</v>
      </c>
      <c r="H162" s="38"/>
      <c r="I162" s="38"/>
      <c r="J162" s="38"/>
      <c r="K162" s="38"/>
      <c r="L162" s="38"/>
      <c r="M162" s="38"/>
      <c r="N162" s="38"/>
    </row>
    <row r="163" spans="1:14" ht="27">
      <c r="A163" s="2" t="s">
        <v>2</v>
      </c>
      <c r="B163" s="2">
        <v>11346</v>
      </c>
      <c r="D163" s="26" t="s">
        <v>24</v>
      </c>
      <c r="E163" s="4">
        <v>53.6</v>
      </c>
      <c r="G163" s="9" t="s">
        <v>15</v>
      </c>
      <c r="H163" s="39"/>
      <c r="I163" s="10" t="s">
        <v>69</v>
      </c>
      <c r="J163" s="10" t="s">
        <v>70</v>
      </c>
      <c r="K163" s="10" t="s">
        <v>71</v>
      </c>
      <c r="L163" s="10" t="s">
        <v>74</v>
      </c>
      <c r="M163" s="10" t="s">
        <v>75</v>
      </c>
      <c r="N163" s="11" t="s">
        <v>68</v>
      </c>
    </row>
    <row r="164" spans="1:14" ht="16">
      <c r="A164" s="2" t="s">
        <v>3</v>
      </c>
      <c r="B164" s="2">
        <v>11321.061492000001</v>
      </c>
      <c r="D164" s="27" t="s">
        <v>25</v>
      </c>
      <c r="E164" s="4">
        <f>53.6*E166</f>
        <v>214.4</v>
      </c>
      <c r="G164" s="34" t="s">
        <v>16</v>
      </c>
      <c r="H164" s="40"/>
      <c r="I164" s="12">
        <v>47634.498333739197</v>
      </c>
      <c r="J164" s="12">
        <v>47634.498333739197</v>
      </c>
      <c r="K164" s="12">
        <v>0</v>
      </c>
      <c r="L164" s="13">
        <v>597281.99630445219</v>
      </c>
      <c r="M164" s="12">
        <v>0</v>
      </c>
      <c r="N164" s="14">
        <v>1</v>
      </c>
    </row>
    <row r="165" spans="1:14" ht="16">
      <c r="A165" s="2" t="s">
        <v>4</v>
      </c>
      <c r="B165" s="2">
        <v>1.5699999999999999E-2</v>
      </c>
      <c r="D165" s="7" t="s">
        <v>26</v>
      </c>
      <c r="E165" s="3">
        <f>SUM(E163:E164)</f>
        <v>268</v>
      </c>
      <c r="G165" s="24" t="s">
        <v>17</v>
      </c>
      <c r="H165" s="41"/>
      <c r="I165" s="12">
        <v>67971.698482214008</v>
      </c>
      <c r="J165" s="12">
        <v>38107.598666991362</v>
      </c>
      <c r="K165" s="12">
        <v>29864.099815222646</v>
      </c>
      <c r="L165" s="15">
        <v>591309.17634140758</v>
      </c>
      <c r="M165" s="16">
        <v>9526.8996667478386</v>
      </c>
      <c r="N165" s="17">
        <v>0.36063920010712824</v>
      </c>
    </row>
    <row r="166" spans="1:14" ht="16">
      <c r="A166" s="2" t="s">
        <v>5</v>
      </c>
      <c r="B166" s="2">
        <v>0.57499999999999996</v>
      </c>
      <c r="D166" s="26" t="s">
        <v>27</v>
      </c>
      <c r="E166" s="4">
        <v>4</v>
      </c>
      <c r="G166" s="24" t="s">
        <v>18</v>
      </c>
      <c r="H166" s="41"/>
      <c r="I166" s="12">
        <v>6683.5201440000001</v>
      </c>
      <c r="J166" s="12">
        <v>6683.5201440000001</v>
      </c>
      <c r="K166" s="12">
        <v>0</v>
      </c>
      <c r="L166" s="15">
        <v>598597.71408000006</v>
      </c>
      <c r="M166" s="16">
        <v>41055.909455999994</v>
      </c>
      <c r="N166" s="17">
        <v>0.14000000000000001</v>
      </c>
    </row>
    <row r="167" spans="1:14">
      <c r="A167" s="2" t="s">
        <v>6</v>
      </c>
      <c r="B167" s="2">
        <v>0.99609999999999999</v>
      </c>
      <c r="G167" s="24" t="s">
        <v>19</v>
      </c>
      <c r="H167" s="41"/>
      <c r="I167" s="18">
        <v>30754.620201976129</v>
      </c>
      <c r="J167" s="18">
        <v>24843.494338109111</v>
      </c>
      <c r="K167" s="19">
        <v>5911.1258638670179</v>
      </c>
      <c r="L167" s="20">
        <v>596147.47718825517</v>
      </c>
      <c r="M167" s="21">
        <v>22791.00399563009</v>
      </c>
      <c r="N167" s="22">
        <v>0.32934130142994666</v>
      </c>
    </row>
    <row r="168" spans="1:14">
      <c r="A168" s="2" t="s">
        <v>7</v>
      </c>
      <c r="B168" s="2">
        <v>0.8</v>
      </c>
      <c r="G168" s="34" t="s">
        <v>46</v>
      </c>
      <c r="H168" s="40"/>
      <c r="I168" s="23">
        <v>39036.835469836893</v>
      </c>
      <c r="J168" s="23">
        <v>27389.836541900037</v>
      </c>
      <c r="K168" s="23">
        <v>11646.998927936856</v>
      </c>
      <c r="L168" s="15">
        <v>594952.59651886486</v>
      </c>
      <c r="M168" s="16">
        <v>20244.661791839164</v>
      </c>
      <c r="N168" s="17">
        <v>0.27664080187964268</v>
      </c>
    </row>
    <row r="169" spans="1:14">
      <c r="A169" s="2" t="s">
        <v>8</v>
      </c>
      <c r="B169" s="2">
        <v>0.99</v>
      </c>
    </row>
    <row r="170" spans="1:14">
      <c r="A170" s="2" t="s">
        <v>9</v>
      </c>
      <c r="B170" s="36">
        <v>0.3</v>
      </c>
    </row>
    <row r="171" spans="1:14">
      <c r="A171" s="2" t="s">
        <v>10</v>
      </c>
      <c r="B171" s="2">
        <v>0.14000000000000001</v>
      </c>
    </row>
    <row r="172" spans="1:14">
      <c r="A172" s="2" t="s">
        <v>11</v>
      </c>
      <c r="B172" s="2">
        <v>1</v>
      </c>
    </row>
    <row r="173" spans="1:14">
      <c r="A173" s="2" t="s">
        <v>12</v>
      </c>
      <c r="B173" s="2">
        <v>1</v>
      </c>
    </row>
    <row r="176" spans="1:14" ht="16">
      <c r="A176" s="5" t="s">
        <v>49</v>
      </c>
      <c r="B176" s="5"/>
      <c r="C176" s="5"/>
      <c r="D176" s="25" t="s">
        <v>64</v>
      </c>
      <c r="E176" s="1" t="s">
        <v>22</v>
      </c>
      <c r="J176" s="35" t="s">
        <v>50</v>
      </c>
    </row>
    <row r="177" spans="1:14" ht="22" thickBot="1">
      <c r="A177" s="2" t="s">
        <v>0</v>
      </c>
      <c r="B177" s="2" t="s">
        <v>1</v>
      </c>
      <c r="D177" s="7" t="s">
        <v>23</v>
      </c>
      <c r="E177" s="3">
        <v>10.7</v>
      </c>
      <c r="G177" s="38" t="s">
        <v>14</v>
      </c>
      <c r="H177" s="38"/>
      <c r="I177" s="38"/>
      <c r="J177" s="38"/>
      <c r="K177" s="38"/>
      <c r="L177" s="38"/>
      <c r="M177" s="38"/>
      <c r="N177" s="38"/>
    </row>
    <row r="178" spans="1:14" ht="27">
      <c r="A178" s="2" t="s">
        <v>2</v>
      </c>
      <c r="B178" s="2">
        <v>11346</v>
      </c>
      <c r="D178" s="26" t="s">
        <v>24</v>
      </c>
      <c r="E178" s="4">
        <v>53.6</v>
      </c>
      <c r="G178" s="9" t="s">
        <v>15</v>
      </c>
      <c r="H178" s="39"/>
      <c r="I178" s="10" t="s">
        <v>69</v>
      </c>
      <c r="J178" s="10" t="s">
        <v>70</v>
      </c>
      <c r="K178" s="10" t="s">
        <v>71</v>
      </c>
      <c r="L178" s="10" t="s">
        <v>74</v>
      </c>
      <c r="M178" s="10" t="s">
        <v>75</v>
      </c>
      <c r="N178" s="11" t="s">
        <v>68</v>
      </c>
    </row>
    <row r="179" spans="1:14" ht="16">
      <c r="A179" s="2" t="s">
        <v>3</v>
      </c>
      <c r="B179" s="2">
        <v>11321.061492000001</v>
      </c>
      <c r="D179" s="27" t="s">
        <v>25</v>
      </c>
      <c r="E179" s="4">
        <f>53.6*E181</f>
        <v>214.4</v>
      </c>
      <c r="G179" s="34" t="s">
        <v>16</v>
      </c>
      <c r="H179" s="40"/>
      <c r="I179" s="12">
        <v>47634.498333739197</v>
      </c>
      <c r="J179" s="12">
        <v>47634.498333739197</v>
      </c>
      <c r="K179" s="12">
        <v>0</v>
      </c>
      <c r="L179" s="13">
        <v>597281.99630445219</v>
      </c>
      <c r="M179" s="12">
        <v>0</v>
      </c>
      <c r="N179" s="14">
        <v>1</v>
      </c>
    </row>
    <row r="180" spans="1:14" ht="16">
      <c r="A180" s="2" t="s">
        <v>4</v>
      </c>
      <c r="B180" s="2">
        <v>1.5699999999999999E-2</v>
      </c>
      <c r="D180" s="7" t="s">
        <v>26</v>
      </c>
      <c r="E180" s="3">
        <f>SUM(E178:E179)</f>
        <v>268</v>
      </c>
      <c r="G180" s="24" t="s">
        <v>17</v>
      </c>
      <c r="H180" s="41"/>
      <c r="I180" s="12">
        <v>67971.698482214008</v>
      </c>
      <c r="J180" s="12">
        <v>38107.598666991362</v>
      </c>
      <c r="K180" s="12">
        <v>29864.099815222646</v>
      </c>
      <c r="L180" s="15">
        <v>591309.17634140758</v>
      </c>
      <c r="M180" s="16">
        <v>9526.8996667478386</v>
      </c>
      <c r="N180" s="17">
        <v>0.36063920010712824</v>
      </c>
    </row>
    <row r="181" spans="1:14" ht="16">
      <c r="A181" s="2" t="s">
        <v>5</v>
      </c>
      <c r="B181" s="2">
        <v>0.57499999999999996</v>
      </c>
      <c r="D181" s="26" t="s">
        <v>27</v>
      </c>
      <c r="E181" s="4">
        <v>4</v>
      </c>
      <c r="G181" s="24" t="s">
        <v>18</v>
      </c>
      <c r="H181" s="41"/>
      <c r="I181" s="12">
        <v>6683.5201440000001</v>
      </c>
      <c r="J181" s="12">
        <v>6683.5201440000001</v>
      </c>
      <c r="K181" s="12">
        <v>0</v>
      </c>
      <c r="L181" s="15">
        <v>598597.71408000006</v>
      </c>
      <c r="M181" s="16">
        <v>41055.909455999994</v>
      </c>
      <c r="N181" s="17">
        <v>0.14000000000000001</v>
      </c>
    </row>
    <row r="182" spans="1:14">
      <c r="A182" s="2" t="s">
        <v>6</v>
      </c>
      <c r="B182" s="2">
        <v>0.99609999999999999</v>
      </c>
      <c r="G182" s="24" t="s">
        <v>19</v>
      </c>
      <c r="H182" s="41"/>
      <c r="I182" s="18">
        <v>36119.427148682626</v>
      </c>
      <c r="J182" s="18">
        <v>26652.104481965354</v>
      </c>
      <c r="K182" s="19">
        <v>9467.3226667172748</v>
      </c>
      <c r="L182" s="20">
        <v>595406.66044269444</v>
      </c>
      <c r="M182" s="21">
        <v>20982.393851773846</v>
      </c>
      <c r="N182" s="22">
        <v>0.29740100129792124</v>
      </c>
    </row>
    <row r="183" spans="1:14">
      <c r="A183" s="2" t="s">
        <v>7</v>
      </c>
      <c r="B183" s="2">
        <v>0.8</v>
      </c>
      <c r="G183" s="34" t="s">
        <v>46</v>
      </c>
      <c r="H183" s="40"/>
      <c r="I183" s="23">
        <v>39036.835469836893</v>
      </c>
      <c r="J183" s="23">
        <v>27389.836541900037</v>
      </c>
      <c r="K183" s="23">
        <v>11646.998927936856</v>
      </c>
      <c r="L183" s="15">
        <v>594952.59651886486</v>
      </c>
      <c r="M183" s="16">
        <v>20244.661791839164</v>
      </c>
      <c r="N183" s="17">
        <v>0.27664080187964268</v>
      </c>
    </row>
    <row r="184" spans="1:14">
      <c r="A184" s="2" t="s">
        <v>8</v>
      </c>
      <c r="B184" s="2">
        <v>0.99</v>
      </c>
    </row>
    <row r="185" spans="1:14">
      <c r="A185" s="2" t="s">
        <v>9</v>
      </c>
      <c r="B185" s="36">
        <v>0.5</v>
      </c>
    </row>
    <row r="186" spans="1:14">
      <c r="A186" s="2" t="s">
        <v>10</v>
      </c>
      <c r="B186" s="2">
        <v>0.14000000000000001</v>
      </c>
    </row>
    <row r="187" spans="1:14">
      <c r="A187" s="2" t="s">
        <v>11</v>
      </c>
      <c r="B187" s="2">
        <v>1</v>
      </c>
    </row>
    <row r="188" spans="1:14">
      <c r="A188" s="2" t="s">
        <v>12</v>
      </c>
      <c r="B188" s="2">
        <v>1</v>
      </c>
    </row>
    <row r="192" spans="1:14" ht="16">
      <c r="A192" s="5" t="s">
        <v>53</v>
      </c>
      <c r="B192" s="5"/>
      <c r="C192" s="5"/>
      <c r="D192" s="25" t="s">
        <v>64</v>
      </c>
      <c r="E192" s="1" t="s">
        <v>22</v>
      </c>
      <c r="J192" s="35" t="s">
        <v>51</v>
      </c>
    </row>
    <row r="193" spans="1:14" ht="22" thickBot="1">
      <c r="A193" s="2" t="s">
        <v>0</v>
      </c>
      <c r="B193" s="2" t="s">
        <v>1</v>
      </c>
      <c r="D193" s="7" t="s">
        <v>23</v>
      </c>
      <c r="E193" s="28">
        <v>5.4</v>
      </c>
      <c r="G193" s="38" t="s">
        <v>14</v>
      </c>
      <c r="H193" s="38"/>
      <c r="I193" s="38"/>
      <c r="J193" s="38"/>
      <c r="K193" s="38"/>
      <c r="L193" s="38"/>
      <c r="M193" s="38"/>
      <c r="N193" s="38"/>
    </row>
    <row r="194" spans="1:14" ht="27">
      <c r="A194" s="2" t="s">
        <v>2</v>
      </c>
      <c r="B194" s="2">
        <v>11346</v>
      </c>
      <c r="D194" s="26" t="s">
        <v>24</v>
      </c>
      <c r="E194" s="4">
        <v>53.6</v>
      </c>
      <c r="G194" s="9" t="s">
        <v>15</v>
      </c>
      <c r="H194" s="39"/>
      <c r="I194" s="10" t="s">
        <v>69</v>
      </c>
      <c r="J194" s="10" t="s">
        <v>70</v>
      </c>
      <c r="K194" s="10" t="s">
        <v>71</v>
      </c>
      <c r="L194" s="10" t="s">
        <v>74</v>
      </c>
      <c r="M194" s="10" t="s">
        <v>75</v>
      </c>
      <c r="N194" s="11" t="s">
        <v>68</v>
      </c>
    </row>
    <row r="195" spans="1:14" ht="16">
      <c r="A195" s="2" t="s">
        <v>3</v>
      </c>
      <c r="B195" s="2">
        <v>11321.061492000001</v>
      </c>
      <c r="D195" s="27" t="s">
        <v>25</v>
      </c>
      <c r="E195" s="4">
        <f>53.6*E197</f>
        <v>214.4</v>
      </c>
      <c r="G195" s="34" t="s">
        <v>16</v>
      </c>
      <c r="H195" s="40"/>
      <c r="I195" s="12">
        <v>47634.498333739197</v>
      </c>
      <c r="J195" s="12">
        <v>47634.498333739197</v>
      </c>
      <c r="K195" s="12">
        <v>0</v>
      </c>
      <c r="L195" s="13">
        <v>597281.99630445219</v>
      </c>
      <c r="M195" s="12">
        <v>0</v>
      </c>
      <c r="N195" s="14">
        <v>1</v>
      </c>
    </row>
    <row r="196" spans="1:14" ht="16">
      <c r="A196" s="2" t="s">
        <v>4</v>
      </c>
      <c r="B196" s="2">
        <v>1.5699999999999999E-2</v>
      </c>
      <c r="D196" s="7" t="s">
        <v>26</v>
      </c>
      <c r="E196" s="3">
        <f>SUM(E194:E195)</f>
        <v>268</v>
      </c>
      <c r="G196" s="24" t="s">
        <v>17</v>
      </c>
      <c r="H196" s="41"/>
      <c r="I196" s="12">
        <v>67971.698482214008</v>
      </c>
      <c r="J196" s="12">
        <v>38107.598666991362</v>
      </c>
      <c r="K196" s="12">
        <v>29864.099815222646</v>
      </c>
      <c r="L196" s="15">
        <v>591309.17634140758</v>
      </c>
      <c r="M196" s="16">
        <v>9526.8996667478386</v>
      </c>
      <c r="N196" s="17">
        <v>0.36063920010712824</v>
      </c>
    </row>
    <row r="197" spans="1:14" ht="16">
      <c r="A197" s="2" t="s">
        <v>5</v>
      </c>
      <c r="B197" s="2">
        <v>0.57499999999999996</v>
      </c>
      <c r="D197" s="26" t="s">
        <v>27</v>
      </c>
      <c r="E197" s="4">
        <v>4</v>
      </c>
      <c r="G197" s="24" t="s">
        <v>18</v>
      </c>
      <c r="H197" s="41"/>
      <c r="I197" s="12">
        <v>6683.5201440000001</v>
      </c>
      <c r="J197" s="12">
        <v>6683.5201440000001</v>
      </c>
      <c r="K197" s="12">
        <v>0</v>
      </c>
      <c r="L197" s="15">
        <v>598597.71408000006</v>
      </c>
      <c r="M197" s="16">
        <v>41055.909455999994</v>
      </c>
      <c r="N197" s="17">
        <v>0.14000000000000001</v>
      </c>
    </row>
    <row r="198" spans="1:14">
      <c r="A198" s="2" t="s">
        <v>6</v>
      </c>
      <c r="B198" s="2">
        <v>0.99609999999999999</v>
      </c>
      <c r="G198" s="24" t="s">
        <v>19</v>
      </c>
      <c r="H198" s="41"/>
      <c r="I198" s="18">
        <v>22371.04772926959</v>
      </c>
      <c r="J198" s="18">
        <v>22022.246186748584</v>
      </c>
      <c r="K198" s="19">
        <v>348.80154252100829</v>
      </c>
      <c r="L198" s="20">
        <v>597258.70230659633</v>
      </c>
      <c r="M198" s="21">
        <v>25612.252146990617</v>
      </c>
      <c r="N198" s="22">
        <v>0.44672551434928243</v>
      </c>
    </row>
    <row r="199" spans="1:14">
      <c r="A199" s="2" t="s">
        <v>7</v>
      </c>
      <c r="B199" s="2">
        <v>0.8</v>
      </c>
      <c r="G199" s="34" t="s">
        <v>46</v>
      </c>
      <c r="H199" s="40"/>
      <c r="I199" s="23">
        <v>39036.835469836893</v>
      </c>
      <c r="J199" s="23">
        <v>27389.836541900037</v>
      </c>
      <c r="K199" s="23">
        <v>11646.998927936856</v>
      </c>
      <c r="L199" s="15">
        <v>594952.59651886486</v>
      </c>
      <c r="M199" s="16">
        <v>20244.661791839164</v>
      </c>
      <c r="N199" s="17">
        <v>0.27664080187964268</v>
      </c>
    </row>
    <row r="200" spans="1:14">
      <c r="A200" s="2" t="s">
        <v>8</v>
      </c>
      <c r="B200" s="2">
        <v>0.99</v>
      </c>
    </row>
    <row r="201" spans="1:14">
      <c r="A201" s="2" t="s">
        <v>9</v>
      </c>
      <c r="B201" s="37">
        <v>0</v>
      </c>
    </row>
    <row r="202" spans="1:14">
      <c r="A202" s="2" t="s">
        <v>10</v>
      </c>
      <c r="B202" s="2">
        <v>0.14000000000000001</v>
      </c>
    </row>
    <row r="203" spans="1:14">
      <c r="A203" s="2" t="s">
        <v>11</v>
      </c>
      <c r="B203" s="2">
        <v>1</v>
      </c>
    </row>
    <row r="204" spans="1:14">
      <c r="A204" s="2" t="s">
        <v>12</v>
      </c>
      <c r="B204" s="2">
        <v>1</v>
      </c>
    </row>
    <row r="207" spans="1:14" ht="16">
      <c r="A207" s="5" t="s">
        <v>52</v>
      </c>
      <c r="B207" s="5"/>
      <c r="C207" s="5"/>
      <c r="D207" s="25" t="s">
        <v>64</v>
      </c>
      <c r="E207" s="1" t="s">
        <v>22</v>
      </c>
      <c r="J207" s="35" t="s">
        <v>54</v>
      </c>
    </row>
    <row r="208" spans="1:14" ht="22" thickBot="1">
      <c r="A208" s="2" t="s">
        <v>0</v>
      </c>
      <c r="B208" s="2" t="s">
        <v>1</v>
      </c>
      <c r="D208" s="7" t="s">
        <v>23</v>
      </c>
      <c r="E208" s="28">
        <v>16.100000000000001</v>
      </c>
      <c r="G208" s="38" t="s">
        <v>14</v>
      </c>
      <c r="H208" s="38"/>
      <c r="I208" s="38"/>
      <c r="J208" s="38"/>
      <c r="K208" s="38"/>
      <c r="L208" s="38"/>
      <c r="M208" s="38"/>
      <c r="N208" s="38"/>
    </row>
    <row r="209" spans="1:14" ht="27">
      <c r="A209" s="2" t="s">
        <v>2</v>
      </c>
      <c r="B209" s="2">
        <v>11346</v>
      </c>
      <c r="D209" s="26" t="s">
        <v>24</v>
      </c>
      <c r="E209" s="4">
        <v>53.6</v>
      </c>
      <c r="G209" s="9" t="s">
        <v>15</v>
      </c>
      <c r="H209" s="39"/>
      <c r="I209" s="10" t="s">
        <v>69</v>
      </c>
      <c r="J209" s="10" t="s">
        <v>70</v>
      </c>
      <c r="K209" s="10" t="s">
        <v>71</v>
      </c>
      <c r="L209" s="10" t="s">
        <v>74</v>
      </c>
      <c r="M209" s="10" t="s">
        <v>75</v>
      </c>
      <c r="N209" s="11" t="s">
        <v>68</v>
      </c>
    </row>
    <row r="210" spans="1:14" ht="16">
      <c r="A210" s="2" t="s">
        <v>3</v>
      </c>
      <c r="B210" s="2">
        <v>11321.061492000001</v>
      </c>
      <c r="D210" s="27" t="s">
        <v>25</v>
      </c>
      <c r="E210" s="4">
        <f>53.6*E212</f>
        <v>214.4</v>
      </c>
      <c r="G210" s="34" t="s">
        <v>16</v>
      </c>
      <c r="H210" s="40"/>
      <c r="I210" s="12">
        <v>47634.498333739197</v>
      </c>
      <c r="J210" s="12">
        <v>47634.498333739197</v>
      </c>
      <c r="K210" s="12">
        <v>0</v>
      </c>
      <c r="L210" s="13">
        <v>597281.99630445219</v>
      </c>
      <c r="M210" s="12">
        <v>0</v>
      </c>
      <c r="N210" s="14">
        <v>1</v>
      </c>
    </row>
    <row r="211" spans="1:14" ht="16">
      <c r="A211" s="2" t="s">
        <v>4</v>
      </c>
      <c r="B211" s="2">
        <v>1.5699999999999999E-2</v>
      </c>
      <c r="D211" s="7" t="s">
        <v>26</v>
      </c>
      <c r="E211" s="3">
        <f>SUM(E209:E210)</f>
        <v>268</v>
      </c>
      <c r="G211" s="24" t="s">
        <v>17</v>
      </c>
      <c r="H211" s="41"/>
      <c r="I211" s="12">
        <v>67971.698482214008</v>
      </c>
      <c r="J211" s="12">
        <v>38107.598666991362</v>
      </c>
      <c r="K211" s="12">
        <v>29864.099815222646</v>
      </c>
      <c r="L211" s="15">
        <v>591309.17634140758</v>
      </c>
      <c r="M211" s="16">
        <v>9526.8996667478386</v>
      </c>
      <c r="N211" s="17">
        <v>0.36063920010712824</v>
      </c>
    </row>
    <row r="212" spans="1:14" ht="16">
      <c r="A212" s="2" t="s">
        <v>5</v>
      </c>
      <c r="B212" s="2">
        <v>0.57499999999999996</v>
      </c>
      <c r="D212" s="26" t="s">
        <v>27</v>
      </c>
      <c r="E212" s="4">
        <v>4</v>
      </c>
      <c r="G212" s="24" t="s">
        <v>18</v>
      </c>
      <c r="H212" s="41"/>
      <c r="I212" s="12">
        <v>6683.5201440000001</v>
      </c>
      <c r="J212" s="12">
        <v>6683.5201440000001</v>
      </c>
      <c r="K212" s="12">
        <v>0</v>
      </c>
      <c r="L212" s="15">
        <v>598597.71408000006</v>
      </c>
      <c r="M212" s="16">
        <v>41055.909455999994</v>
      </c>
      <c r="N212" s="17">
        <v>0.14000000000000001</v>
      </c>
    </row>
    <row r="213" spans="1:14">
      <c r="A213" s="2" t="s">
        <v>6</v>
      </c>
      <c r="B213" s="2">
        <v>0.99609999999999999</v>
      </c>
      <c r="G213" s="24" t="s">
        <v>19</v>
      </c>
      <c r="H213" s="41"/>
      <c r="I213" s="18">
        <v>23050.118288386388</v>
      </c>
      <c r="J213" s="18">
        <v>22240.956075553309</v>
      </c>
      <c r="K213" s="19">
        <v>809.16221283307846</v>
      </c>
      <c r="L213" s="20">
        <v>597258.70230659633</v>
      </c>
      <c r="M213" s="21">
        <v>25393.542258185891</v>
      </c>
      <c r="N213" s="22">
        <v>0.4318041109233125</v>
      </c>
    </row>
    <row r="214" spans="1:14">
      <c r="A214" s="2" t="s">
        <v>7</v>
      </c>
      <c r="B214" s="2">
        <v>0.8</v>
      </c>
      <c r="G214" s="34" t="s">
        <v>46</v>
      </c>
      <c r="H214" s="40"/>
      <c r="I214" s="23">
        <v>39036.835469836893</v>
      </c>
      <c r="J214" s="23">
        <v>27389.836541900037</v>
      </c>
      <c r="K214" s="23">
        <v>11646.998927936856</v>
      </c>
      <c r="L214" s="15">
        <v>594952.59651886486</v>
      </c>
      <c r="M214" s="16">
        <v>20244.661791839164</v>
      </c>
      <c r="N214" s="17">
        <v>0.27664080187964268</v>
      </c>
    </row>
    <row r="215" spans="1:14">
      <c r="A215" s="2" t="s">
        <v>8</v>
      </c>
      <c r="B215" s="2">
        <v>0.99</v>
      </c>
    </row>
    <row r="216" spans="1:14">
      <c r="A216" s="2" t="s">
        <v>9</v>
      </c>
      <c r="B216" s="37">
        <v>0</v>
      </c>
    </row>
    <row r="217" spans="1:14">
      <c r="A217" s="2" t="s">
        <v>10</v>
      </c>
      <c r="B217" s="2">
        <v>0.14000000000000001</v>
      </c>
    </row>
    <row r="218" spans="1:14">
      <c r="A218" s="2" t="s">
        <v>11</v>
      </c>
      <c r="B218" s="2">
        <v>1</v>
      </c>
    </row>
    <row r="219" spans="1:14">
      <c r="A219" s="2" t="s">
        <v>12</v>
      </c>
      <c r="B219" s="2">
        <v>1</v>
      </c>
    </row>
  </sheetData>
  <mergeCells count="14">
    <mergeCell ref="G47:N47"/>
    <mergeCell ref="G60:N60"/>
    <mergeCell ref="G33:N33"/>
    <mergeCell ref="I18:T18"/>
    <mergeCell ref="G74:N74"/>
    <mergeCell ref="G89:N89"/>
    <mergeCell ref="G104:N104"/>
    <mergeCell ref="G117:N117"/>
    <mergeCell ref="G133:N133"/>
    <mergeCell ref="G177:N177"/>
    <mergeCell ref="G193:N193"/>
    <mergeCell ref="G208:N208"/>
    <mergeCell ref="G148:N148"/>
    <mergeCell ref="G162:N1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Absenteeism</vt:lpstr>
      <vt:lpstr>Appropriate</vt:lpstr>
      <vt:lpstr>cohort_all</vt:lpstr>
      <vt:lpstr>Inappropriate</vt:lpstr>
      <vt:lpstr>Prev</vt:lpstr>
      <vt:lpstr>Symptomatic</vt:lpstr>
      <vt:lpstr>TNTest1</vt:lpstr>
      <vt:lpstr>TNTest2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Hosein Shabaninejad</dc:creator>
  <cp:lastModifiedBy>Michael Power</cp:lastModifiedBy>
  <dcterms:created xsi:type="dcterms:W3CDTF">2021-03-24T17:27:50Z</dcterms:created>
  <dcterms:modified xsi:type="dcterms:W3CDTF">2021-03-25T08:01:39Z</dcterms:modified>
</cp:coreProperties>
</file>