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xampp\htdocs\KNN\"/>
    </mc:Choice>
  </mc:AlternateContent>
  <xr:revisionPtr revIDLastSave="0" documentId="13_ncr:1_{F8001013-C828-4FC8-A9BB-C5F18B15E9D0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TUDI KASUS SANGGAR KRISPI REND" sheetId="2" r:id="rId2"/>
    <sheet name="CONTOH STUDI KASUS" sheetId="3" r:id="rId3"/>
    <sheet name="Perhitungan Studi Kasu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F38" i="2" l="1"/>
  <c r="F58" i="2"/>
  <c r="F61" i="2" l="1"/>
  <c r="G14" i="4"/>
  <c r="G18" i="4"/>
  <c r="G22" i="4"/>
  <c r="F22" i="4"/>
  <c r="F21" i="4"/>
  <c r="G21" i="4" s="1"/>
  <c r="F20" i="4"/>
  <c r="G20" i="4" s="1"/>
  <c r="F19" i="4"/>
  <c r="G19" i="4" s="1"/>
  <c r="F18" i="4"/>
  <c r="F17" i="4"/>
  <c r="G17" i="4" s="1"/>
  <c r="F16" i="4"/>
  <c r="G16" i="4" s="1"/>
  <c r="F15" i="4"/>
  <c r="G15" i="4" s="1"/>
  <c r="F14" i="4"/>
  <c r="M13" i="4"/>
  <c r="N13" i="4" s="1"/>
  <c r="F13" i="4"/>
  <c r="G13" i="4" s="1"/>
  <c r="M12" i="4"/>
  <c r="N12" i="4" s="1"/>
  <c r="F12" i="4"/>
  <c r="G12" i="4" s="1"/>
  <c r="N11" i="4"/>
  <c r="M11" i="4"/>
  <c r="F11" i="4"/>
  <c r="G11" i="4" s="1"/>
  <c r="M10" i="4"/>
  <c r="N10" i="4" s="1"/>
  <c r="F10" i="4"/>
  <c r="G10" i="4" s="1"/>
  <c r="M9" i="4"/>
  <c r="N9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68" i="2"/>
  <c r="F67" i="2"/>
  <c r="F34" i="2"/>
  <c r="F8" i="2"/>
  <c r="F19" i="2"/>
  <c r="F18" i="2"/>
  <c r="F31" i="2"/>
  <c r="F7" i="2"/>
  <c r="F6" i="2"/>
  <c r="F17" i="2"/>
  <c r="F30" i="2"/>
  <c r="F5" i="2"/>
  <c r="F29" i="2"/>
  <c r="F3" i="2"/>
  <c r="F15" i="2"/>
  <c r="F14" i="2"/>
  <c r="F21" i="2"/>
  <c r="F2" i="2"/>
  <c r="F13" i="2"/>
  <c r="F20" i="2"/>
  <c r="F11" i="2"/>
  <c r="F10" i="2"/>
  <c r="F9" i="2"/>
  <c r="F28" i="2"/>
  <c r="F4" i="2"/>
  <c r="F16" i="2"/>
  <c r="F27" i="2"/>
  <c r="F26" i="2"/>
  <c r="F12" i="2"/>
  <c r="F24" i="2"/>
  <c r="F23" i="2"/>
  <c r="F37" i="2"/>
  <c r="F22" i="2"/>
  <c r="F36" i="2"/>
  <c r="F33" i="2"/>
  <c r="F35" i="2"/>
  <c r="F32" i="2"/>
  <c r="F25" i="2"/>
  <c r="F40" i="2"/>
  <c r="F39" i="2"/>
  <c r="F46" i="2"/>
  <c r="F45" i="2"/>
  <c r="F43" i="2"/>
  <c r="F44" i="2"/>
  <c r="F42" i="2"/>
  <c r="F41" i="2"/>
  <c r="F48" i="2"/>
  <c r="F54" i="2"/>
  <c r="F53" i="2"/>
  <c r="I14" i="2"/>
  <c r="F47" i="2"/>
  <c r="I13" i="2"/>
  <c r="F57" i="2"/>
  <c r="I12" i="2"/>
  <c r="F62" i="2"/>
  <c r="F56" i="2"/>
  <c r="F51" i="2"/>
  <c r="F52" i="2"/>
  <c r="F60" i="2"/>
  <c r="F50" i="2"/>
  <c r="F59" i="2"/>
  <c r="F55" i="2"/>
  <c r="F49" i="2"/>
  <c r="I17" i="4" l="1"/>
  <c r="I16" i="4"/>
</calcChain>
</file>

<file path=xl/sharedStrings.xml><?xml version="1.0" encoding="utf-8"?>
<sst xmlns="http://schemas.openxmlformats.org/spreadsheetml/2006/main" count="362" uniqueCount="88">
  <si>
    <t>Bulan Maret</t>
  </si>
  <si>
    <t>Bulan April</t>
  </si>
  <si>
    <r>
      <rPr>
        <b/>
        <sz val="12"/>
        <color rgb="FF000000"/>
        <rFont val="Times New Roman"/>
      </rPr>
      <t xml:space="preserve">Perhitungan Manual Algoritma </t>
    </r>
    <r>
      <rPr>
        <b/>
        <i/>
        <sz val="12"/>
        <color rgb="FF000000"/>
        <rFont val="Times New Roman"/>
      </rPr>
      <t>K-Nearest Neighbor</t>
    </r>
  </si>
  <si>
    <t>Tanggal</t>
  </si>
  <si>
    <t>Hari</t>
  </si>
  <si>
    <t>Cuaca</t>
  </si>
  <si>
    <t>Terjual</t>
  </si>
  <si>
    <t>Rank</t>
  </si>
  <si>
    <t xml:space="preserve">Cuaca </t>
  </si>
  <si>
    <t>Sedikit</t>
  </si>
  <si>
    <t>Banyak</t>
  </si>
  <si>
    <t>Bobot</t>
  </si>
  <si>
    <t>Sedang</t>
  </si>
  <si>
    <t>Senin</t>
  </si>
  <si>
    <t>1-10 = 1</t>
  </si>
  <si>
    <t>Selasa</t>
  </si>
  <si>
    <t xml:space="preserve"> </t>
  </si>
  <si>
    <t>11-20 = 2</t>
  </si>
  <si>
    <t>Rabu</t>
  </si>
  <si>
    <t>21-30 = 3</t>
  </si>
  <si>
    <t>Kamis</t>
  </si>
  <si>
    <t>Jumat</t>
  </si>
  <si>
    <t>Sabtu</t>
  </si>
  <si>
    <t>Cerah</t>
  </si>
  <si>
    <t>Minggu</t>
  </si>
  <si>
    <t>Hujan</t>
  </si>
  <si>
    <t xml:space="preserve">Parameter Nilai K = </t>
  </si>
  <si>
    <t>Mudah : 1 - 10 =</t>
  </si>
  <si>
    <t>Pertengahan : 11 - 20 =</t>
  </si>
  <si>
    <t>Tua : 21 - 31 =</t>
  </si>
  <si>
    <t>Bulan Mei</t>
  </si>
  <si>
    <t>ED (2,7,2)</t>
  </si>
  <si>
    <t>sedang</t>
  </si>
  <si>
    <t>?</t>
  </si>
  <si>
    <t>K=5</t>
  </si>
  <si>
    <t>sedikit</t>
  </si>
  <si>
    <t>banyak</t>
  </si>
  <si>
    <r>
      <rPr>
        <b/>
        <sz val="12"/>
        <color rgb="FF000000"/>
        <rFont val="Times New Roman"/>
      </rPr>
      <t xml:space="preserve">STUDI KASUS : PENERAPAN DATA MINING UNTUK PREDIKSI PENJUALAN PRODUK ROTI TERLARIS PADA PT.NIPPON INDOSARI CORPINDO TBK MENGGUNAKAN METODE </t>
    </r>
    <r>
      <rPr>
        <b/>
        <i/>
        <sz val="12"/>
        <color rgb="FF000000"/>
        <rFont val="Times New Roman"/>
      </rPr>
      <t>K-NEAREST NEIGHBOR</t>
    </r>
  </si>
  <si>
    <t>DATA TRAINING</t>
  </si>
  <si>
    <t>VARIABEL KUANTITAS PRODUK</t>
  </si>
  <si>
    <t>VARIABEL KUANTITAS TERJUAL</t>
  </si>
  <si>
    <t>No</t>
  </si>
  <si>
    <t>Nama Produk</t>
  </si>
  <si>
    <t>Kuantitas Produk</t>
  </si>
  <si>
    <t>Kuantitas Terjual</t>
  </si>
  <si>
    <t>Bulan</t>
  </si>
  <si>
    <t>Variabel</t>
  </si>
  <si>
    <t>Roti Tawar Spesial</t>
  </si>
  <si>
    <t>Januari</t>
  </si>
  <si>
    <t>5000 - 10500</t>
  </si>
  <si>
    <t>3000 - 8000</t>
  </si>
  <si>
    <t>Roti Tawar Double Soft</t>
  </si>
  <si>
    <t>10500 - 25500</t>
  </si>
  <si>
    <t>9000 - 18000</t>
  </si>
  <si>
    <t>Roti Manis Isi Krim Coklat</t>
  </si>
  <si>
    <t>25600 - 45500</t>
  </si>
  <si>
    <t>19000 - 36000</t>
  </si>
  <si>
    <t>Roti Manis Isi Krim Keju</t>
  </si>
  <si>
    <t>45600 - 95000</t>
  </si>
  <si>
    <t>37000 - 72000</t>
  </si>
  <si>
    <t>Roti Manis Isi Krim Mocca</t>
  </si>
  <si>
    <t>Roti Sandwitch Isi Coklat</t>
  </si>
  <si>
    <t>VARIABEL BOBOT</t>
  </si>
  <si>
    <t>Roti Tawar Kupas</t>
  </si>
  <si>
    <t>Februari</t>
  </si>
  <si>
    <t>Roti Tawar Gandum</t>
  </si>
  <si>
    <t>Roti Tawar Choco Chip</t>
  </si>
  <si>
    <t>Rendah</t>
  </si>
  <si>
    <t>Roti Manis Isi Pisang Coklat</t>
  </si>
  <si>
    <t>Cukup</t>
  </si>
  <si>
    <t>Baik</t>
  </si>
  <si>
    <t>Sangat Baik</t>
  </si>
  <si>
    <t>Roti Sobek Coklat</t>
  </si>
  <si>
    <t>Roti Sandwitch Isi Keju</t>
  </si>
  <si>
    <t>PROSES PERUBAHAN DATA TARGET</t>
  </si>
  <si>
    <t>Maret</t>
  </si>
  <si>
    <t>Kriteria Target</t>
  </si>
  <si>
    <t>Roti Manis Isi Capucino</t>
  </si>
  <si>
    <t>Roti Manis Isi Tiramisu</t>
  </si>
  <si>
    <t>Naik</t>
  </si>
  <si>
    <t>&gt;1,5</t>
  </si>
  <si>
    <t>Menurun</t>
  </si>
  <si>
    <t>&lt;1,5</t>
  </si>
  <si>
    <t>ED 2,1</t>
  </si>
  <si>
    <t>Kategori</t>
  </si>
  <si>
    <t>K = 5</t>
  </si>
  <si>
    <t>ED (2,4,2)</t>
  </si>
  <si>
    <t>ED (3,2,2)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</si>
</sst>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2"/>
      <color rgb="FF000000"/>
      <name val="Times New Roman"/>
    </font>
    <font>
      <sz val="11"/>
      <name val="Calibri"/>
    </font>
    <font>
      <sz val="12"/>
      <color rgb="FF000000"/>
      <name val="Times New Roman"/>
    </font>
    <font>
      <b/>
      <sz val="11"/>
      <color rgb="FF000000"/>
      <name val="Calibri"/>
    </font>
    <font>
      <b/>
      <u/>
      <sz val="12"/>
      <color rgb="FF000000"/>
      <name val="Times New Roman"/>
    </font>
    <font>
      <b/>
      <i/>
      <sz val="12"/>
      <color rgb="FF000000"/>
      <name val="Times New Roman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/>
    <xf numFmtId="2" fontId="3" fillId="0" borderId="6" xfId="0" applyNumberFormat="1" applyFont="1" applyBorder="1"/>
    <xf numFmtId="2" fontId="0" fillId="0" borderId="0" xfId="0" applyNumberFormat="1" applyFont="1"/>
    <xf numFmtId="0" fontId="1" fillId="0" borderId="6" xfId="0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2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7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9" xfId="0" applyFont="1" applyBorder="1" applyAlignment="1">
      <alignment horizontal="center"/>
    </xf>
    <xf numFmtId="0" fontId="2" fillId="0" borderId="11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8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opLeftCell="A12" workbookViewId="0">
      <selection activeCell="M26" sqref="M26"/>
    </sheetView>
  </sheetViews>
  <sheetFormatPr defaultColWidth="14.42578125" defaultRowHeight="15" customHeight="1"/>
  <cols>
    <col min="1" max="1" width="13.5703125" customWidth="1"/>
    <col min="2" max="2" width="14.5703125" customWidth="1"/>
    <col min="3" max="3" width="14.140625" customWidth="1"/>
    <col min="4" max="4" width="13.28515625" customWidth="1"/>
    <col min="5" max="5" width="12.28515625" customWidth="1"/>
    <col min="6" max="6" width="11.7109375" customWidth="1"/>
    <col min="7" max="7" width="13.140625" customWidth="1"/>
    <col min="8" max="8" width="14" customWidth="1"/>
    <col min="9" max="9" width="15.140625" customWidth="1"/>
    <col min="10" max="10" width="14.5703125" customWidth="1"/>
    <col min="11" max="11" width="13.5703125" customWidth="1"/>
    <col min="12" max="12" width="8.7109375" customWidth="1"/>
    <col min="13" max="13" width="21.85546875" customWidth="1"/>
    <col min="14" max="15" width="8.7109375" customWidth="1"/>
    <col min="16" max="16" width="14.140625" customWidth="1"/>
    <col min="17" max="17" width="16.42578125" customWidth="1"/>
  </cols>
  <sheetData>
    <row r="1" spans="1:17" ht="15.75" customHeight="1">
      <c r="A1" s="30" t="s">
        <v>0</v>
      </c>
      <c r="B1" s="31"/>
      <c r="C1" s="31"/>
      <c r="D1" s="31"/>
      <c r="E1" s="31"/>
      <c r="F1" s="1"/>
      <c r="G1" s="30" t="s">
        <v>1</v>
      </c>
      <c r="H1" s="31"/>
      <c r="I1" s="31"/>
      <c r="J1" s="31"/>
      <c r="K1" s="31"/>
      <c r="M1" s="36" t="s">
        <v>2</v>
      </c>
      <c r="N1" s="37"/>
      <c r="O1" s="37"/>
      <c r="P1" s="37"/>
      <c r="Q1" s="38"/>
    </row>
    <row r="2" spans="1:17" ht="15" customHeigh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1"/>
      <c r="G2" s="2" t="s">
        <v>3</v>
      </c>
      <c r="H2" s="2" t="s">
        <v>4</v>
      </c>
      <c r="I2" s="2" t="s">
        <v>8</v>
      </c>
      <c r="J2" s="2" t="s">
        <v>6</v>
      </c>
      <c r="K2" s="2" t="s">
        <v>7</v>
      </c>
      <c r="M2" s="39"/>
      <c r="N2" s="31"/>
      <c r="O2" s="31"/>
      <c r="P2" s="31"/>
      <c r="Q2" s="40"/>
    </row>
    <row r="3" spans="1:17" ht="15.75">
      <c r="A3" s="3">
        <v>1</v>
      </c>
      <c r="B3" s="3">
        <v>1</v>
      </c>
      <c r="C3" s="3">
        <v>1</v>
      </c>
      <c r="D3" s="3">
        <v>7</v>
      </c>
      <c r="E3" s="3" t="s">
        <v>9</v>
      </c>
      <c r="F3" s="4"/>
      <c r="G3" s="3">
        <v>1</v>
      </c>
      <c r="H3" s="3">
        <v>4</v>
      </c>
      <c r="I3" s="3">
        <v>2</v>
      </c>
      <c r="J3" s="3">
        <v>30</v>
      </c>
      <c r="K3" s="3" t="s">
        <v>10</v>
      </c>
      <c r="M3" s="5" t="s">
        <v>4</v>
      </c>
      <c r="N3" s="5" t="s">
        <v>11</v>
      </c>
      <c r="O3" s="6"/>
      <c r="P3" s="2" t="s">
        <v>6</v>
      </c>
      <c r="Q3" s="2" t="s">
        <v>7</v>
      </c>
    </row>
    <row r="4" spans="1:17" ht="15.75">
      <c r="A4" s="3">
        <v>1</v>
      </c>
      <c r="B4" s="3">
        <v>2</v>
      </c>
      <c r="C4" s="3">
        <v>1</v>
      </c>
      <c r="D4" s="3">
        <v>8</v>
      </c>
      <c r="E4" s="3" t="s">
        <v>9</v>
      </c>
      <c r="G4" s="3">
        <v>1</v>
      </c>
      <c r="H4" s="3">
        <v>5</v>
      </c>
      <c r="I4" s="3">
        <v>1</v>
      </c>
      <c r="J4" s="3">
        <v>12</v>
      </c>
      <c r="K4" s="3" t="s">
        <v>12</v>
      </c>
      <c r="M4" s="3" t="s">
        <v>13</v>
      </c>
      <c r="N4" s="7">
        <v>1</v>
      </c>
      <c r="O4" s="8"/>
      <c r="P4" s="3" t="s">
        <v>14</v>
      </c>
      <c r="Q4" s="3" t="s">
        <v>9</v>
      </c>
    </row>
    <row r="5" spans="1:17" ht="15.75">
      <c r="A5" s="3">
        <v>1</v>
      </c>
      <c r="B5" s="3">
        <v>3</v>
      </c>
      <c r="C5" s="3">
        <v>2</v>
      </c>
      <c r="D5" s="3">
        <v>14</v>
      </c>
      <c r="E5" s="3" t="s">
        <v>12</v>
      </c>
      <c r="G5" s="3">
        <v>1</v>
      </c>
      <c r="H5" s="3">
        <v>6</v>
      </c>
      <c r="I5" s="3">
        <v>1</v>
      </c>
      <c r="J5" s="3">
        <v>14</v>
      </c>
      <c r="K5" s="3" t="s">
        <v>12</v>
      </c>
      <c r="M5" s="3" t="s">
        <v>15</v>
      </c>
      <c r="N5" s="7">
        <v>2</v>
      </c>
      <c r="O5" s="8" t="s">
        <v>16</v>
      </c>
      <c r="P5" s="3" t="s">
        <v>17</v>
      </c>
      <c r="Q5" s="3" t="s">
        <v>12</v>
      </c>
    </row>
    <row r="6" spans="1:17" ht="15.75">
      <c r="A6" s="3">
        <v>1</v>
      </c>
      <c r="B6" s="3">
        <v>4</v>
      </c>
      <c r="C6" s="3">
        <v>1</v>
      </c>
      <c r="D6" s="3">
        <v>4</v>
      </c>
      <c r="E6" s="3" t="s">
        <v>9</v>
      </c>
      <c r="F6" s="9"/>
      <c r="G6" s="3">
        <v>1</v>
      </c>
      <c r="H6" s="3">
        <v>7</v>
      </c>
      <c r="I6" s="3">
        <v>1</v>
      </c>
      <c r="J6" s="3">
        <v>3</v>
      </c>
      <c r="K6" s="3" t="s">
        <v>9</v>
      </c>
      <c r="M6" s="3" t="s">
        <v>18</v>
      </c>
      <c r="N6" s="7">
        <v>3</v>
      </c>
      <c r="O6" s="8"/>
      <c r="P6" s="3" t="s">
        <v>19</v>
      </c>
      <c r="Q6" s="3" t="s">
        <v>10</v>
      </c>
    </row>
    <row r="7" spans="1:17" ht="15.75">
      <c r="A7" s="3">
        <v>1</v>
      </c>
      <c r="B7" s="3">
        <v>5</v>
      </c>
      <c r="C7" s="3">
        <v>1</v>
      </c>
      <c r="D7" s="3">
        <v>5</v>
      </c>
      <c r="E7" s="3" t="s">
        <v>9</v>
      </c>
      <c r="F7" s="9"/>
      <c r="G7" s="3">
        <v>1</v>
      </c>
      <c r="H7" s="3">
        <v>1</v>
      </c>
      <c r="I7" s="3">
        <v>2</v>
      </c>
      <c r="J7" s="3">
        <v>13</v>
      </c>
      <c r="K7" s="3" t="s">
        <v>12</v>
      </c>
      <c r="M7" s="3" t="s">
        <v>20</v>
      </c>
      <c r="N7" s="7">
        <v>4</v>
      </c>
      <c r="O7" s="9"/>
      <c r="P7" s="9"/>
      <c r="Q7" s="9"/>
    </row>
    <row r="8" spans="1:17" ht="15.75">
      <c r="A8" s="3">
        <v>1</v>
      </c>
      <c r="B8" s="3">
        <v>6</v>
      </c>
      <c r="C8" s="3">
        <v>2</v>
      </c>
      <c r="D8" s="3">
        <v>17</v>
      </c>
      <c r="E8" s="3" t="s">
        <v>12</v>
      </c>
      <c r="F8" s="6"/>
      <c r="G8" s="3">
        <v>1</v>
      </c>
      <c r="H8" s="3">
        <v>2</v>
      </c>
      <c r="I8" s="3">
        <v>2</v>
      </c>
      <c r="J8" s="3">
        <v>11</v>
      </c>
      <c r="K8" s="3" t="s">
        <v>12</v>
      </c>
      <c r="M8" s="3" t="s">
        <v>21</v>
      </c>
      <c r="N8" s="7">
        <v>5</v>
      </c>
      <c r="O8" s="9"/>
      <c r="P8" s="2" t="s">
        <v>5</v>
      </c>
      <c r="Q8" s="2" t="s">
        <v>11</v>
      </c>
    </row>
    <row r="9" spans="1:17" ht="15.75">
      <c r="A9" s="3">
        <v>1</v>
      </c>
      <c r="B9" s="3">
        <v>7</v>
      </c>
      <c r="C9" s="3">
        <v>2</v>
      </c>
      <c r="D9" s="3">
        <v>15</v>
      </c>
      <c r="E9" s="3" t="s">
        <v>12</v>
      </c>
      <c r="G9" s="3">
        <v>1</v>
      </c>
      <c r="H9" s="3">
        <v>3</v>
      </c>
      <c r="I9" s="3">
        <v>2</v>
      </c>
      <c r="J9" s="3">
        <v>10</v>
      </c>
      <c r="K9" s="3" t="s">
        <v>9</v>
      </c>
      <c r="M9" s="3" t="s">
        <v>22</v>
      </c>
      <c r="N9" s="7">
        <v>6</v>
      </c>
      <c r="O9" s="9"/>
      <c r="P9" s="3" t="s">
        <v>23</v>
      </c>
      <c r="Q9" s="3">
        <v>1</v>
      </c>
    </row>
    <row r="10" spans="1:17" ht="15.75">
      <c r="A10" s="3">
        <v>1</v>
      </c>
      <c r="B10" s="3">
        <v>1</v>
      </c>
      <c r="C10" s="3">
        <v>2</v>
      </c>
      <c r="D10" s="3">
        <v>19</v>
      </c>
      <c r="E10" s="3" t="s">
        <v>12</v>
      </c>
      <c r="G10" s="3">
        <v>1</v>
      </c>
      <c r="H10" s="3">
        <v>4</v>
      </c>
      <c r="I10" s="3">
        <v>1</v>
      </c>
      <c r="J10" s="3">
        <v>2</v>
      </c>
      <c r="K10" s="3" t="s">
        <v>9</v>
      </c>
      <c r="M10" s="3" t="s">
        <v>24</v>
      </c>
      <c r="N10" s="7">
        <v>7</v>
      </c>
      <c r="O10" s="9"/>
      <c r="P10" s="3" t="s">
        <v>25</v>
      </c>
      <c r="Q10" s="3">
        <v>2</v>
      </c>
    </row>
    <row r="11" spans="1:17" ht="15.75">
      <c r="A11" s="3">
        <v>1</v>
      </c>
      <c r="B11" s="3">
        <v>2</v>
      </c>
      <c r="C11" s="3">
        <v>2</v>
      </c>
      <c r="D11" s="3">
        <v>12</v>
      </c>
      <c r="E11" s="3" t="s">
        <v>12</v>
      </c>
      <c r="G11" s="3">
        <v>1</v>
      </c>
      <c r="H11" s="3">
        <v>5</v>
      </c>
      <c r="I11" s="3">
        <v>2</v>
      </c>
      <c r="J11" s="3">
        <v>30</v>
      </c>
      <c r="K11" s="3" t="s">
        <v>10</v>
      </c>
      <c r="O11" s="9"/>
    </row>
    <row r="12" spans="1:17" ht="15.75">
      <c r="A12" s="3">
        <v>1</v>
      </c>
      <c r="B12" s="3">
        <v>3</v>
      </c>
      <c r="C12" s="3">
        <v>2</v>
      </c>
      <c r="D12" s="3">
        <v>10</v>
      </c>
      <c r="E12" s="3" t="s">
        <v>12</v>
      </c>
      <c r="G12" s="3">
        <v>1</v>
      </c>
      <c r="H12" s="3">
        <v>6</v>
      </c>
      <c r="I12" s="3">
        <v>1</v>
      </c>
      <c r="J12" s="3">
        <v>2</v>
      </c>
      <c r="K12" s="3" t="s">
        <v>9</v>
      </c>
      <c r="M12" s="2" t="s">
        <v>3</v>
      </c>
      <c r="N12" s="2" t="s">
        <v>11</v>
      </c>
      <c r="O12" s="9"/>
      <c r="P12" s="35" t="s">
        <v>26</v>
      </c>
      <c r="Q12" s="34"/>
    </row>
    <row r="13" spans="1:17" ht="15.75">
      <c r="A13" s="3">
        <v>2</v>
      </c>
      <c r="B13" s="3">
        <v>4</v>
      </c>
      <c r="C13" s="3">
        <v>2</v>
      </c>
      <c r="D13" s="3">
        <v>19</v>
      </c>
      <c r="E13" s="3" t="s">
        <v>12</v>
      </c>
      <c r="G13" s="3">
        <v>2</v>
      </c>
      <c r="H13" s="3">
        <v>7</v>
      </c>
      <c r="I13" s="3">
        <v>1</v>
      </c>
      <c r="J13" s="3">
        <v>1</v>
      </c>
      <c r="K13" s="3" t="s">
        <v>9</v>
      </c>
      <c r="M13" s="3" t="s">
        <v>27</v>
      </c>
      <c r="N13" s="3">
        <v>1</v>
      </c>
      <c r="O13" s="10"/>
      <c r="P13" s="41">
        <v>5</v>
      </c>
      <c r="Q13" s="34"/>
    </row>
    <row r="14" spans="1:17" ht="15.75">
      <c r="A14" s="3">
        <v>2</v>
      </c>
      <c r="B14" s="3">
        <v>5</v>
      </c>
      <c r="C14" s="3">
        <v>2</v>
      </c>
      <c r="D14" s="3">
        <v>20</v>
      </c>
      <c r="E14" s="3" t="s">
        <v>12</v>
      </c>
      <c r="G14" s="3">
        <v>2</v>
      </c>
      <c r="H14" s="3">
        <v>1</v>
      </c>
      <c r="I14" s="3">
        <v>1</v>
      </c>
      <c r="J14" s="3">
        <v>6</v>
      </c>
      <c r="K14" s="3" t="s">
        <v>9</v>
      </c>
      <c r="M14" s="3" t="s">
        <v>28</v>
      </c>
      <c r="N14" s="3">
        <v>2</v>
      </c>
      <c r="O14" s="9"/>
    </row>
    <row r="15" spans="1:17" ht="15.75">
      <c r="A15" s="3">
        <v>2</v>
      </c>
      <c r="B15" s="3">
        <v>6</v>
      </c>
      <c r="C15" s="3">
        <v>2</v>
      </c>
      <c r="D15" s="3">
        <v>17</v>
      </c>
      <c r="E15" s="3" t="s">
        <v>12</v>
      </c>
      <c r="G15" s="3">
        <v>2</v>
      </c>
      <c r="H15" s="3">
        <v>2</v>
      </c>
      <c r="I15" s="3">
        <v>1</v>
      </c>
      <c r="J15" s="3">
        <v>7</v>
      </c>
      <c r="K15" s="3" t="s">
        <v>9</v>
      </c>
      <c r="M15" s="3" t="s">
        <v>29</v>
      </c>
      <c r="N15" s="3">
        <v>3</v>
      </c>
      <c r="O15" s="9"/>
    </row>
    <row r="16" spans="1:17" ht="15.75">
      <c r="A16" s="3">
        <v>2</v>
      </c>
      <c r="B16" s="3">
        <v>7</v>
      </c>
      <c r="C16" s="3">
        <v>2</v>
      </c>
      <c r="D16" s="3">
        <v>16</v>
      </c>
      <c r="E16" s="3" t="s">
        <v>12</v>
      </c>
      <c r="F16" s="9"/>
      <c r="G16" s="3">
        <v>2</v>
      </c>
      <c r="H16" s="3">
        <v>3</v>
      </c>
      <c r="I16" s="3">
        <v>2</v>
      </c>
      <c r="J16" s="3">
        <v>10</v>
      </c>
      <c r="K16" s="3" t="s">
        <v>9</v>
      </c>
      <c r="M16" s="9"/>
      <c r="N16" s="9"/>
      <c r="O16" s="9"/>
      <c r="P16" s="9"/>
      <c r="Q16" s="9"/>
    </row>
    <row r="17" spans="1:11" ht="15.75">
      <c r="A17" s="3">
        <v>2</v>
      </c>
      <c r="B17" s="3">
        <v>1</v>
      </c>
      <c r="C17" s="3">
        <v>1</v>
      </c>
      <c r="D17" s="3">
        <v>10</v>
      </c>
      <c r="E17" s="3" t="s">
        <v>9</v>
      </c>
      <c r="G17" s="3">
        <v>2</v>
      </c>
      <c r="H17" s="3">
        <v>4</v>
      </c>
      <c r="I17" s="3">
        <v>1</v>
      </c>
      <c r="J17" s="3">
        <v>14</v>
      </c>
      <c r="K17" s="3" t="s">
        <v>12</v>
      </c>
    </row>
    <row r="18" spans="1:11" ht="15.75">
      <c r="A18" s="3">
        <v>2</v>
      </c>
      <c r="B18" s="3">
        <v>2</v>
      </c>
      <c r="C18" s="3">
        <v>1</v>
      </c>
      <c r="D18" s="3">
        <v>10</v>
      </c>
      <c r="E18" s="3" t="s">
        <v>9</v>
      </c>
      <c r="F18" s="9"/>
      <c r="G18" s="3">
        <v>2</v>
      </c>
      <c r="H18" s="3">
        <v>5</v>
      </c>
      <c r="I18" s="3">
        <v>1</v>
      </c>
      <c r="J18" s="3">
        <v>9</v>
      </c>
      <c r="K18" s="3" t="s">
        <v>9</v>
      </c>
    </row>
    <row r="19" spans="1:11" ht="15.75">
      <c r="A19" s="3">
        <v>2</v>
      </c>
      <c r="B19" s="3">
        <v>3</v>
      </c>
      <c r="C19" s="3">
        <v>1</v>
      </c>
      <c r="D19" s="3">
        <v>5</v>
      </c>
      <c r="E19" s="3" t="s">
        <v>9</v>
      </c>
      <c r="G19" s="3">
        <v>2</v>
      </c>
      <c r="H19" s="3">
        <v>6</v>
      </c>
      <c r="I19" s="3">
        <v>2</v>
      </c>
      <c r="J19" s="3">
        <v>30</v>
      </c>
      <c r="K19" s="3" t="s">
        <v>10</v>
      </c>
    </row>
    <row r="20" spans="1:11" ht="15.75">
      <c r="A20" s="3">
        <v>2</v>
      </c>
      <c r="B20" s="3">
        <v>4</v>
      </c>
      <c r="C20" s="3">
        <v>1</v>
      </c>
      <c r="D20" s="3">
        <v>7</v>
      </c>
      <c r="E20" s="3" t="s">
        <v>9</v>
      </c>
      <c r="G20" s="3">
        <v>2</v>
      </c>
      <c r="H20" s="3">
        <v>7</v>
      </c>
      <c r="I20" s="3">
        <v>1</v>
      </c>
      <c r="J20" s="3">
        <v>10</v>
      </c>
      <c r="K20" s="3" t="s">
        <v>9</v>
      </c>
    </row>
    <row r="21" spans="1:11" ht="15.75" customHeight="1">
      <c r="A21" s="3">
        <v>2</v>
      </c>
      <c r="B21" s="3">
        <v>5</v>
      </c>
      <c r="C21" s="3">
        <v>1</v>
      </c>
      <c r="D21" s="3">
        <v>6</v>
      </c>
      <c r="E21" s="3" t="s">
        <v>9</v>
      </c>
      <c r="G21" s="3">
        <v>2</v>
      </c>
      <c r="H21" s="3">
        <v>1</v>
      </c>
      <c r="I21" s="3">
        <v>1</v>
      </c>
      <c r="J21" s="3">
        <v>2</v>
      </c>
      <c r="K21" s="3" t="s">
        <v>9</v>
      </c>
    </row>
    <row r="22" spans="1:11" ht="15.75" customHeight="1">
      <c r="A22" s="3">
        <v>2</v>
      </c>
      <c r="B22" s="3">
        <v>6</v>
      </c>
      <c r="C22" s="3">
        <v>1</v>
      </c>
      <c r="D22" s="3">
        <v>9</v>
      </c>
      <c r="E22" s="3" t="s">
        <v>9</v>
      </c>
      <c r="F22" s="9"/>
      <c r="G22" s="3">
        <v>2</v>
      </c>
      <c r="H22" s="3">
        <v>2</v>
      </c>
      <c r="I22" s="3">
        <v>1</v>
      </c>
      <c r="J22" s="3">
        <v>5</v>
      </c>
      <c r="K22" s="3" t="s">
        <v>9</v>
      </c>
    </row>
    <row r="23" spans="1:11" ht="15.75" customHeight="1">
      <c r="A23" s="3">
        <v>3</v>
      </c>
      <c r="B23" s="3">
        <v>7</v>
      </c>
      <c r="C23" s="3">
        <v>1</v>
      </c>
      <c r="D23" s="3">
        <v>16</v>
      </c>
      <c r="E23" s="3" t="s">
        <v>12</v>
      </c>
      <c r="F23" s="9"/>
      <c r="G23" s="3">
        <v>3</v>
      </c>
      <c r="H23" s="3">
        <v>3</v>
      </c>
      <c r="I23" s="3">
        <v>1</v>
      </c>
      <c r="J23" s="3">
        <v>8</v>
      </c>
      <c r="K23" s="3" t="s">
        <v>9</v>
      </c>
    </row>
    <row r="24" spans="1:11" ht="15.75" customHeight="1">
      <c r="A24" s="3">
        <v>3</v>
      </c>
      <c r="B24" s="3">
        <v>1</v>
      </c>
      <c r="C24" s="3">
        <v>2</v>
      </c>
      <c r="D24" s="3">
        <v>13</v>
      </c>
      <c r="E24" s="3" t="s">
        <v>12</v>
      </c>
      <c r="F24" s="9"/>
      <c r="G24" s="3">
        <v>3</v>
      </c>
      <c r="H24" s="3">
        <v>4</v>
      </c>
      <c r="I24" s="3">
        <v>1</v>
      </c>
      <c r="J24" s="3">
        <v>2</v>
      </c>
      <c r="K24" s="3" t="s">
        <v>9</v>
      </c>
    </row>
    <row r="25" spans="1:11" ht="15.75" customHeight="1">
      <c r="A25" s="3">
        <v>3</v>
      </c>
      <c r="B25" s="3">
        <v>2</v>
      </c>
      <c r="C25" s="3">
        <v>2</v>
      </c>
      <c r="D25" s="3">
        <v>16</v>
      </c>
      <c r="E25" s="3" t="s">
        <v>12</v>
      </c>
      <c r="G25" s="3">
        <v>3</v>
      </c>
      <c r="H25" s="3">
        <v>5</v>
      </c>
      <c r="I25" s="3">
        <v>1</v>
      </c>
      <c r="J25" s="3">
        <v>3</v>
      </c>
      <c r="K25" s="3" t="s">
        <v>9</v>
      </c>
    </row>
    <row r="26" spans="1:11" ht="15.75" customHeight="1">
      <c r="A26" s="3">
        <v>3</v>
      </c>
      <c r="B26" s="3">
        <v>3</v>
      </c>
      <c r="C26" s="3">
        <v>2</v>
      </c>
      <c r="D26" s="3">
        <v>11</v>
      </c>
      <c r="E26" s="3" t="s">
        <v>12</v>
      </c>
      <c r="G26" s="3">
        <v>3</v>
      </c>
      <c r="H26" s="3">
        <v>6</v>
      </c>
      <c r="I26" s="3">
        <v>1</v>
      </c>
      <c r="J26" s="3">
        <v>12</v>
      </c>
      <c r="K26" s="3" t="s">
        <v>12</v>
      </c>
    </row>
    <row r="27" spans="1:11" ht="15.75" customHeight="1">
      <c r="A27" s="3">
        <v>3</v>
      </c>
      <c r="B27" s="3">
        <v>4</v>
      </c>
      <c r="C27" s="3">
        <v>1</v>
      </c>
      <c r="D27" s="3">
        <v>9</v>
      </c>
      <c r="E27" s="3" t="s">
        <v>9</v>
      </c>
      <c r="G27" s="3">
        <v>3</v>
      </c>
      <c r="H27" s="3">
        <v>7</v>
      </c>
      <c r="I27" s="3">
        <v>1</v>
      </c>
      <c r="J27" s="3">
        <v>29</v>
      </c>
      <c r="K27" s="3" t="s">
        <v>12</v>
      </c>
    </row>
    <row r="28" spans="1:11" ht="15.75" customHeight="1">
      <c r="A28" s="3">
        <v>3</v>
      </c>
      <c r="B28" s="3">
        <v>5</v>
      </c>
      <c r="C28" s="3">
        <v>1</v>
      </c>
      <c r="D28" s="3">
        <v>9</v>
      </c>
      <c r="E28" s="3" t="s">
        <v>9</v>
      </c>
      <c r="G28" s="3">
        <v>3</v>
      </c>
      <c r="H28" s="3">
        <v>1</v>
      </c>
      <c r="I28" s="3">
        <v>2</v>
      </c>
      <c r="J28" s="3">
        <v>27</v>
      </c>
      <c r="K28" s="3" t="s">
        <v>12</v>
      </c>
    </row>
    <row r="29" spans="1:11" ht="15.75" customHeight="1">
      <c r="A29" s="3">
        <v>3</v>
      </c>
      <c r="B29" s="3">
        <v>6</v>
      </c>
      <c r="C29" s="3">
        <v>1</v>
      </c>
      <c r="D29" s="3">
        <v>5</v>
      </c>
      <c r="E29" s="3" t="s">
        <v>9</v>
      </c>
      <c r="G29" s="3">
        <v>3</v>
      </c>
      <c r="H29" s="3">
        <v>2</v>
      </c>
      <c r="I29" s="3">
        <v>2</v>
      </c>
      <c r="J29" s="3">
        <v>15</v>
      </c>
      <c r="K29" s="3" t="s">
        <v>12</v>
      </c>
    </row>
    <row r="30" spans="1:11" ht="15.75" customHeight="1">
      <c r="A30" s="3">
        <v>3</v>
      </c>
      <c r="B30" s="3">
        <v>7</v>
      </c>
      <c r="C30" s="3">
        <v>2</v>
      </c>
      <c r="D30" s="3">
        <v>30</v>
      </c>
      <c r="E30" s="3" t="s">
        <v>10</v>
      </c>
      <c r="G30" s="3">
        <v>3</v>
      </c>
      <c r="H30" s="3">
        <v>3</v>
      </c>
      <c r="I30" s="7">
        <v>1</v>
      </c>
      <c r="J30" s="3">
        <v>4</v>
      </c>
      <c r="K30" s="3" t="s">
        <v>9</v>
      </c>
    </row>
    <row r="31" spans="1:11" ht="15.75" customHeight="1">
      <c r="A31" s="3">
        <v>3</v>
      </c>
      <c r="B31" s="3">
        <v>1</v>
      </c>
      <c r="C31" s="3">
        <v>2</v>
      </c>
      <c r="D31" s="3">
        <v>27</v>
      </c>
      <c r="E31" s="3" t="s">
        <v>10</v>
      </c>
      <c r="G31" s="3">
        <v>3</v>
      </c>
      <c r="H31" s="3">
        <v>4</v>
      </c>
      <c r="I31" s="7">
        <v>1</v>
      </c>
      <c r="J31" s="3">
        <v>2</v>
      </c>
      <c r="K31" s="3" t="s">
        <v>9</v>
      </c>
    </row>
    <row r="32" spans="1:11" ht="15.75" customHeight="1">
      <c r="A32" s="3">
        <v>3</v>
      </c>
      <c r="B32" s="3">
        <v>2</v>
      </c>
      <c r="C32" s="3">
        <v>1</v>
      </c>
      <c r="D32" s="3">
        <v>11</v>
      </c>
      <c r="E32" s="3" t="s">
        <v>9</v>
      </c>
      <c r="G32" s="3">
        <v>3</v>
      </c>
      <c r="H32" s="3">
        <v>5</v>
      </c>
      <c r="I32" s="7">
        <v>1</v>
      </c>
      <c r="J32" s="3">
        <v>17</v>
      </c>
      <c r="K32" s="3" t="s">
        <v>12</v>
      </c>
    </row>
    <row r="33" spans="1:11" ht="15.75" customHeight="1">
      <c r="A33" s="3">
        <v>3</v>
      </c>
      <c r="B33" s="3">
        <v>3</v>
      </c>
      <c r="C33" s="3">
        <v>1</v>
      </c>
      <c r="D33" s="3">
        <v>10</v>
      </c>
      <c r="E33" s="3" t="s">
        <v>9</v>
      </c>
      <c r="H33" s="11"/>
      <c r="I33" s="11"/>
      <c r="J33" s="11"/>
      <c r="K33" s="11"/>
    </row>
    <row r="34" spans="1:11" ht="15.75" customHeight="1">
      <c r="G34" s="8"/>
      <c r="H34" s="11"/>
      <c r="I34" s="11"/>
      <c r="J34" s="11"/>
      <c r="K34" s="11"/>
    </row>
    <row r="35" spans="1:11" ht="15.75" customHeight="1">
      <c r="A35" s="32" t="s">
        <v>30</v>
      </c>
      <c r="B35" s="33"/>
      <c r="C35" s="33"/>
      <c r="D35" s="33"/>
      <c r="E35" s="34"/>
      <c r="G35" s="8"/>
      <c r="H35" s="11"/>
      <c r="I35" s="11"/>
      <c r="J35" s="11"/>
      <c r="K35" s="11"/>
    </row>
    <row r="36" spans="1:11" ht="15.75" customHeight="1">
      <c r="A36" s="2" t="s">
        <v>3</v>
      </c>
      <c r="B36" s="2" t="s">
        <v>4</v>
      </c>
      <c r="C36" s="12" t="s">
        <v>5</v>
      </c>
      <c r="D36" s="2" t="s">
        <v>6</v>
      </c>
      <c r="E36" s="2" t="s">
        <v>7</v>
      </c>
      <c r="G36" s="8"/>
      <c r="H36" s="11"/>
      <c r="I36" s="11"/>
      <c r="J36" s="11"/>
      <c r="K36" s="11"/>
    </row>
    <row r="37" spans="1:11" ht="15.75" customHeight="1">
      <c r="A37" s="3">
        <v>1</v>
      </c>
      <c r="B37" s="13">
        <v>6</v>
      </c>
      <c r="C37" s="3">
        <v>1</v>
      </c>
      <c r="D37" s="14">
        <v>10</v>
      </c>
      <c r="E37" s="3" t="s">
        <v>9</v>
      </c>
      <c r="H37" s="11"/>
      <c r="I37" s="11"/>
      <c r="J37" s="11"/>
      <c r="K37" s="11"/>
    </row>
    <row r="38" spans="1:11" ht="15.75" customHeight="1">
      <c r="A38" s="3">
        <v>1</v>
      </c>
      <c r="B38" s="3">
        <v>7</v>
      </c>
      <c r="C38" s="3">
        <v>1</v>
      </c>
      <c r="D38" s="3">
        <v>9</v>
      </c>
      <c r="E38" s="3" t="s">
        <v>9</v>
      </c>
      <c r="H38" s="11"/>
      <c r="I38" s="11"/>
      <c r="J38" s="11"/>
      <c r="K38" s="11"/>
    </row>
    <row r="39" spans="1:11" ht="15.75" customHeight="1">
      <c r="A39" s="3">
        <v>1</v>
      </c>
      <c r="B39" s="3"/>
      <c r="C39" s="3"/>
      <c r="D39" s="3"/>
      <c r="E39" s="15"/>
      <c r="H39" s="11"/>
      <c r="I39" s="11"/>
      <c r="J39" s="11"/>
      <c r="K39" s="11"/>
    </row>
    <row r="40" spans="1:11" ht="15.75" customHeight="1">
      <c r="A40" s="3">
        <v>1</v>
      </c>
      <c r="B40" s="13"/>
      <c r="C40" s="3"/>
      <c r="D40" s="14"/>
      <c r="E40" s="15"/>
      <c r="H40" s="11"/>
      <c r="I40" s="11"/>
      <c r="J40" s="11"/>
      <c r="K40" s="11"/>
    </row>
    <row r="41" spans="1:11" ht="15.75" customHeight="1">
      <c r="A41" s="3">
        <v>1</v>
      </c>
      <c r="B41" s="13"/>
      <c r="C41" s="3"/>
      <c r="D41" s="14"/>
      <c r="E41" s="15"/>
      <c r="H41" s="11"/>
      <c r="I41" s="11"/>
      <c r="J41" s="11"/>
      <c r="K41" s="11"/>
    </row>
    <row r="42" spans="1:11" ht="15.75" customHeight="1">
      <c r="A42" s="3">
        <v>1</v>
      </c>
      <c r="B42" s="13"/>
      <c r="C42" s="3"/>
      <c r="D42" s="14"/>
      <c r="E42" s="15"/>
      <c r="H42" s="11"/>
      <c r="I42" s="11"/>
      <c r="J42" s="11"/>
      <c r="K42" s="11"/>
    </row>
    <row r="43" spans="1:11" ht="15.75" customHeight="1">
      <c r="A43" s="3">
        <v>1</v>
      </c>
      <c r="B43" s="13"/>
      <c r="C43" s="3"/>
      <c r="D43" s="14"/>
      <c r="E43" s="15"/>
      <c r="H43" s="11"/>
      <c r="I43" s="11"/>
      <c r="J43" s="11"/>
      <c r="K43" s="11"/>
    </row>
    <row r="44" spans="1:11" ht="15.75" customHeight="1">
      <c r="A44" s="3">
        <v>1</v>
      </c>
      <c r="B44" s="13"/>
      <c r="C44" s="3"/>
      <c r="D44" s="14"/>
      <c r="E44" s="15"/>
      <c r="H44" s="11"/>
      <c r="I44" s="11"/>
      <c r="J44" s="11"/>
      <c r="K44" s="11"/>
    </row>
    <row r="45" spans="1:11" ht="15.75" customHeight="1">
      <c r="A45" s="3">
        <v>1</v>
      </c>
      <c r="B45" s="13"/>
      <c r="C45" s="3"/>
      <c r="D45" s="14"/>
      <c r="E45" s="15"/>
      <c r="H45" s="11"/>
      <c r="I45" s="11"/>
      <c r="J45" s="11"/>
      <c r="K45" s="11"/>
    </row>
    <row r="46" spans="1:11" ht="15.75" customHeight="1">
      <c r="A46" s="3">
        <v>1</v>
      </c>
      <c r="B46" s="13"/>
      <c r="C46" s="3"/>
      <c r="D46" s="14"/>
      <c r="E46" s="15"/>
      <c r="H46" s="11"/>
      <c r="I46" s="11"/>
      <c r="J46" s="11"/>
      <c r="K46" s="11"/>
    </row>
    <row r="47" spans="1:11" ht="15.75" customHeight="1">
      <c r="A47" s="3">
        <v>2</v>
      </c>
      <c r="B47" s="13"/>
      <c r="C47" s="3"/>
      <c r="D47" s="14"/>
      <c r="E47" s="15"/>
      <c r="H47" s="11"/>
      <c r="I47" s="11"/>
      <c r="J47" s="11"/>
      <c r="K47" s="11"/>
    </row>
    <row r="48" spans="1:11" ht="15.75" customHeight="1">
      <c r="A48" s="3">
        <v>2</v>
      </c>
      <c r="B48" s="13"/>
      <c r="C48" s="3"/>
      <c r="D48" s="14"/>
      <c r="E48" s="15"/>
      <c r="H48" s="11"/>
      <c r="I48" s="11"/>
      <c r="J48" s="11"/>
      <c r="K48" s="11"/>
    </row>
    <row r="49" spans="1:11" ht="15.75" customHeight="1">
      <c r="A49" s="3">
        <v>2</v>
      </c>
      <c r="B49" s="13"/>
      <c r="C49" s="3"/>
      <c r="D49" s="14"/>
      <c r="E49" s="15"/>
      <c r="H49" s="11"/>
      <c r="I49" s="11"/>
      <c r="J49" s="11"/>
      <c r="K49" s="11"/>
    </row>
    <row r="50" spans="1:11" ht="15.75" customHeight="1">
      <c r="A50" s="3">
        <v>2</v>
      </c>
      <c r="B50" s="13"/>
      <c r="C50" s="3"/>
      <c r="D50" s="14"/>
      <c r="E50" s="15"/>
      <c r="H50" s="11"/>
      <c r="I50" s="11"/>
      <c r="J50" s="11"/>
      <c r="K50" s="11"/>
    </row>
    <row r="51" spans="1:11" ht="15.75" customHeight="1">
      <c r="A51" s="3">
        <v>2</v>
      </c>
      <c r="B51" s="13"/>
      <c r="C51" s="3"/>
      <c r="D51" s="14"/>
      <c r="E51" s="15"/>
      <c r="H51" s="11"/>
      <c r="I51" s="11"/>
      <c r="J51" s="11"/>
      <c r="K51" s="11"/>
    </row>
    <row r="52" spans="1:11" ht="15.75" customHeight="1">
      <c r="A52" s="3">
        <v>2</v>
      </c>
      <c r="B52" s="13"/>
      <c r="C52" s="3"/>
      <c r="D52" s="14"/>
      <c r="E52" s="15"/>
      <c r="H52" s="11"/>
      <c r="I52" s="11"/>
      <c r="J52" s="11"/>
      <c r="K52" s="11"/>
    </row>
    <row r="53" spans="1:11" ht="15.75" customHeight="1">
      <c r="A53" s="3">
        <v>2</v>
      </c>
      <c r="B53" s="13"/>
      <c r="C53" s="3"/>
      <c r="D53" s="14"/>
      <c r="E53" s="15"/>
      <c r="H53" s="11"/>
      <c r="I53" s="11"/>
      <c r="J53" s="11"/>
      <c r="K53" s="11"/>
    </row>
    <row r="54" spans="1:11" ht="15.75" customHeight="1">
      <c r="A54" s="3">
        <v>2</v>
      </c>
      <c r="B54" s="13"/>
      <c r="C54" s="3"/>
      <c r="D54" s="14"/>
      <c r="E54" s="15"/>
      <c r="H54" s="11"/>
      <c r="I54" s="11"/>
      <c r="J54" s="11"/>
      <c r="K54" s="11"/>
    </row>
    <row r="55" spans="1:11" ht="15.75" customHeight="1">
      <c r="A55" s="3">
        <v>2</v>
      </c>
      <c r="B55" s="13"/>
      <c r="C55" s="3"/>
      <c r="D55" s="14"/>
      <c r="E55" s="15"/>
      <c r="H55" s="11"/>
      <c r="I55" s="11"/>
      <c r="J55" s="11"/>
      <c r="K55" s="11"/>
    </row>
    <row r="56" spans="1:11" ht="15.75" customHeight="1">
      <c r="A56" s="3">
        <v>2</v>
      </c>
      <c r="B56" s="13"/>
      <c r="C56" s="3"/>
      <c r="D56" s="14"/>
      <c r="E56" s="15"/>
      <c r="H56" s="11"/>
      <c r="I56" s="11"/>
      <c r="J56" s="11"/>
      <c r="K56" s="11"/>
    </row>
    <row r="57" spans="1:11" ht="15.75" customHeight="1">
      <c r="A57" s="3">
        <v>3</v>
      </c>
      <c r="B57" s="13"/>
      <c r="C57" s="3"/>
      <c r="D57" s="14"/>
      <c r="E57" s="15"/>
      <c r="H57" s="11"/>
      <c r="I57" s="11"/>
      <c r="J57" s="11"/>
      <c r="K57" s="11"/>
    </row>
    <row r="58" spans="1:11" ht="15.75" customHeight="1">
      <c r="A58" s="3">
        <v>3</v>
      </c>
      <c r="B58" s="13"/>
      <c r="C58" s="3"/>
      <c r="D58" s="14"/>
      <c r="E58" s="15"/>
      <c r="H58" s="11"/>
      <c r="I58" s="11"/>
      <c r="J58" s="11"/>
      <c r="K58" s="11"/>
    </row>
    <row r="59" spans="1:11" ht="15.75" customHeight="1">
      <c r="A59" s="3">
        <v>3</v>
      </c>
      <c r="B59" s="13"/>
      <c r="C59" s="3"/>
      <c r="D59" s="14"/>
      <c r="E59" s="15"/>
      <c r="H59" s="11"/>
      <c r="I59" s="11"/>
      <c r="J59" s="11"/>
      <c r="K59" s="11"/>
    </row>
    <row r="60" spans="1:11" ht="15.75" customHeight="1">
      <c r="A60" s="3">
        <v>3</v>
      </c>
      <c r="B60" s="13"/>
      <c r="C60" s="3"/>
      <c r="D60" s="14"/>
      <c r="E60" s="15"/>
      <c r="H60" s="11"/>
      <c r="I60" s="11"/>
      <c r="J60" s="11"/>
      <c r="K60" s="11"/>
    </row>
    <row r="61" spans="1:11" ht="15.75" customHeight="1">
      <c r="A61" s="3">
        <v>3</v>
      </c>
      <c r="B61" s="13"/>
      <c r="C61" s="3"/>
      <c r="D61" s="14"/>
      <c r="E61" s="15"/>
      <c r="H61" s="11"/>
      <c r="I61" s="11"/>
      <c r="J61" s="11"/>
      <c r="K61" s="11"/>
    </row>
    <row r="62" spans="1:11" ht="15.75" customHeight="1">
      <c r="A62" s="3">
        <v>3</v>
      </c>
      <c r="B62" s="13"/>
      <c r="C62" s="3"/>
      <c r="D62" s="14"/>
      <c r="E62" s="15"/>
      <c r="H62" s="11"/>
      <c r="I62" s="11"/>
      <c r="J62" s="11"/>
      <c r="K62" s="11"/>
    </row>
    <row r="63" spans="1:11" ht="15.75" customHeight="1">
      <c r="A63" s="3">
        <v>3</v>
      </c>
      <c r="B63" s="13"/>
      <c r="C63" s="3"/>
      <c r="D63" s="14"/>
      <c r="E63" s="15"/>
      <c r="H63" s="8"/>
      <c r="I63" s="8"/>
      <c r="J63" s="8"/>
      <c r="K63" s="8"/>
    </row>
    <row r="64" spans="1:11" ht="15.75" customHeight="1">
      <c r="A64" s="3">
        <v>3</v>
      </c>
      <c r="B64" s="13"/>
      <c r="C64" s="3"/>
      <c r="D64" s="14"/>
      <c r="E64" s="15"/>
      <c r="H64" s="8"/>
      <c r="I64" s="8"/>
      <c r="J64" s="8"/>
      <c r="K64" s="8"/>
    </row>
    <row r="65" spans="1:11" ht="15.75" customHeight="1">
      <c r="A65" s="3">
        <v>3</v>
      </c>
      <c r="B65" s="13"/>
      <c r="C65" s="3"/>
      <c r="D65" s="14"/>
      <c r="E65" s="15"/>
    </row>
    <row r="66" spans="1:11" ht="15.75" customHeight="1">
      <c r="A66" s="3">
        <v>3</v>
      </c>
      <c r="B66" s="13"/>
      <c r="C66" s="3"/>
      <c r="D66" s="14"/>
      <c r="E66" s="15"/>
    </row>
    <row r="67" spans="1:11" ht="15.75" customHeight="1">
      <c r="A67" s="3">
        <v>3</v>
      </c>
      <c r="B67" s="13"/>
      <c r="C67" s="3"/>
      <c r="D67" s="14"/>
      <c r="E67" s="15"/>
      <c r="H67" s="8"/>
      <c r="I67" s="8"/>
      <c r="J67" s="8"/>
      <c r="K67" s="8"/>
    </row>
    <row r="68" spans="1:11" ht="15.75" customHeight="1"/>
    <row r="69" spans="1:11" ht="15.75" customHeight="1"/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>
      <c r="G80" s="4"/>
    </row>
    <row r="81" spans="1:7" ht="15.75" customHeight="1">
      <c r="G81" s="4"/>
    </row>
    <row r="82" spans="1:7" ht="15.75" customHeight="1"/>
    <row r="83" spans="1:7" ht="15.75" customHeight="1"/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>
      <c r="A94" s="8"/>
    </row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</sheetData>
  <mergeCells count="6">
    <mergeCell ref="A1:E1"/>
    <mergeCell ref="A35:E35"/>
    <mergeCell ref="P12:Q12"/>
    <mergeCell ref="M1:Q2"/>
    <mergeCell ref="P13:Q13"/>
    <mergeCell ref="G1:K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abSelected="1" workbookViewId="0">
      <selection activeCell="H6" sqref="H6"/>
    </sheetView>
  </sheetViews>
  <sheetFormatPr defaultColWidth="14.42578125" defaultRowHeight="15" customHeight="1"/>
  <cols>
    <col min="1" max="1" width="21" customWidth="1"/>
    <col min="2" max="2" width="14.5703125" customWidth="1"/>
    <col min="3" max="3" width="14.140625" customWidth="1"/>
    <col min="4" max="4" width="13.28515625" customWidth="1"/>
    <col min="5" max="5" width="12.28515625" customWidth="1"/>
    <col min="6" max="6" width="16.140625" customWidth="1"/>
    <col min="7" max="7" width="8.7109375" customWidth="1"/>
    <col min="8" max="8" width="21" customWidth="1"/>
    <col min="9" max="9" width="14.5703125" customWidth="1"/>
    <col min="10" max="10" width="14.140625" customWidth="1"/>
    <col min="11" max="11" width="13.28515625" customWidth="1"/>
    <col min="12" max="12" width="12.28515625" customWidth="1"/>
    <col min="13" max="13" width="10.5703125" customWidth="1"/>
  </cols>
  <sheetData>
    <row r="1" spans="1:13" ht="15.7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87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3" ht="15.75">
      <c r="A2" s="3">
        <v>3</v>
      </c>
      <c r="B2" s="3">
        <v>2</v>
      </c>
      <c r="C2" s="3">
        <v>2</v>
      </c>
      <c r="D2" s="3">
        <v>16</v>
      </c>
      <c r="E2" s="3" t="s">
        <v>12</v>
      </c>
      <c r="F2" s="16">
        <f t="shared" ref="F2:F33" si="0">SQRT(((A2-$H$2)^2)+((B2-$I$2)^2)+((C2-$J$2)^2))</f>
        <v>0</v>
      </c>
      <c r="H2" s="3">
        <v>3</v>
      </c>
      <c r="I2" s="3">
        <v>2</v>
      </c>
      <c r="J2" s="3">
        <v>2</v>
      </c>
      <c r="K2" s="3"/>
      <c r="L2" s="3" t="s">
        <v>12</v>
      </c>
    </row>
    <row r="3" spans="1:13" ht="15.75">
      <c r="A3" s="3">
        <v>3</v>
      </c>
      <c r="B3" s="3">
        <v>2</v>
      </c>
      <c r="C3" s="3">
        <v>2</v>
      </c>
      <c r="D3" s="3">
        <v>15</v>
      </c>
      <c r="E3" s="3" t="s">
        <v>12</v>
      </c>
      <c r="F3" s="16">
        <f t="shared" si="0"/>
        <v>0</v>
      </c>
    </row>
    <row r="4" spans="1:13" ht="15.75">
      <c r="A4" s="3">
        <v>3</v>
      </c>
      <c r="B4" s="3">
        <v>3</v>
      </c>
      <c r="C4" s="3">
        <v>2</v>
      </c>
      <c r="D4" s="3">
        <v>11</v>
      </c>
      <c r="E4" s="3" t="s">
        <v>12</v>
      </c>
      <c r="F4" s="16">
        <f t="shared" si="0"/>
        <v>1</v>
      </c>
      <c r="H4" s="9" t="s">
        <v>34</v>
      </c>
    </row>
    <row r="5" spans="1:13" ht="15.75">
      <c r="A5" s="3">
        <v>3</v>
      </c>
      <c r="B5" s="3">
        <v>2</v>
      </c>
      <c r="C5" s="3">
        <v>1</v>
      </c>
      <c r="D5" s="3">
        <v>11</v>
      </c>
      <c r="E5" s="3" t="s">
        <v>9</v>
      </c>
      <c r="F5" s="16">
        <f t="shared" si="0"/>
        <v>1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3" t="s">
        <v>86</v>
      </c>
    </row>
    <row r="6" spans="1:13" ht="15.75">
      <c r="A6" s="3">
        <v>3</v>
      </c>
      <c r="B6" s="3">
        <v>1</v>
      </c>
      <c r="C6" s="3">
        <v>2</v>
      </c>
      <c r="D6" s="3">
        <v>13</v>
      </c>
      <c r="E6" s="3" t="s">
        <v>12</v>
      </c>
      <c r="F6" s="16">
        <f t="shared" si="0"/>
        <v>1</v>
      </c>
      <c r="H6" s="3">
        <v>3</v>
      </c>
      <c r="I6" s="3">
        <v>2</v>
      </c>
      <c r="J6" s="3">
        <v>2</v>
      </c>
      <c r="K6" s="3">
        <v>16</v>
      </c>
      <c r="L6" s="3" t="s">
        <v>12</v>
      </c>
      <c r="M6" s="16">
        <f>SQRT(((H6-$H$2)^2)+((I6-$I$2)^2)+((J6-$J$2)^2))</f>
        <v>0</v>
      </c>
    </row>
    <row r="7" spans="1:13" ht="15.75">
      <c r="A7" s="3">
        <v>3</v>
      </c>
      <c r="B7" s="3">
        <v>1</v>
      </c>
      <c r="C7" s="3">
        <v>2</v>
      </c>
      <c r="D7" s="3">
        <v>27</v>
      </c>
      <c r="E7" s="3" t="s">
        <v>10</v>
      </c>
      <c r="F7" s="16">
        <f t="shared" si="0"/>
        <v>1</v>
      </c>
      <c r="H7" s="3">
        <v>3</v>
      </c>
      <c r="I7" s="3">
        <v>2</v>
      </c>
      <c r="J7" s="3">
        <v>2</v>
      </c>
      <c r="K7" s="3">
        <v>15</v>
      </c>
      <c r="L7" s="3" t="s">
        <v>12</v>
      </c>
      <c r="M7" s="16">
        <f>SQRT(((H7-$H$2)^2)+((I7-$I$2)^2)+((J7-$J$2)^2))</f>
        <v>0</v>
      </c>
    </row>
    <row r="8" spans="1:13" ht="15.75">
      <c r="A8" s="3">
        <v>3</v>
      </c>
      <c r="B8" s="3">
        <v>1</v>
      </c>
      <c r="C8" s="3">
        <v>2</v>
      </c>
      <c r="D8" s="3">
        <v>27</v>
      </c>
      <c r="E8" s="3" t="s">
        <v>12</v>
      </c>
      <c r="F8" s="16">
        <f t="shared" si="0"/>
        <v>1</v>
      </c>
      <c r="H8" s="3">
        <v>3</v>
      </c>
      <c r="I8" s="3">
        <v>3</v>
      </c>
      <c r="J8" s="3">
        <v>2</v>
      </c>
      <c r="K8" s="3">
        <v>11</v>
      </c>
      <c r="L8" s="3" t="s">
        <v>12</v>
      </c>
      <c r="M8" s="16">
        <f>SQRT(((H8-$H$2)^2)+((I8-$I$2)^2)+((J8-$J$2)^2))</f>
        <v>1</v>
      </c>
    </row>
    <row r="9" spans="1:13" ht="15.75">
      <c r="A9" s="3">
        <v>3</v>
      </c>
      <c r="B9" s="3">
        <v>3</v>
      </c>
      <c r="C9" s="3">
        <v>1</v>
      </c>
      <c r="D9" s="3">
        <v>10</v>
      </c>
      <c r="E9" s="3" t="s">
        <v>9</v>
      </c>
      <c r="F9" s="16">
        <f t="shared" si="0"/>
        <v>1.4142135623730951</v>
      </c>
      <c r="H9" s="3">
        <v>3</v>
      </c>
      <c r="I9" s="3">
        <v>2</v>
      </c>
      <c r="J9" s="3">
        <v>1</v>
      </c>
      <c r="K9" s="3">
        <v>11</v>
      </c>
      <c r="L9" s="3" t="s">
        <v>9</v>
      </c>
      <c r="M9" s="16">
        <f>SQRT(((H9-$H$2)^2)+((I9-$I$2)^2)+((J9-$J$2)^2))</f>
        <v>1</v>
      </c>
    </row>
    <row r="10" spans="1:13" ht="15.75">
      <c r="A10" s="3">
        <v>3</v>
      </c>
      <c r="B10" s="3">
        <v>3</v>
      </c>
      <c r="C10" s="3">
        <v>1</v>
      </c>
      <c r="D10" s="3">
        <v>8</v>
      </c>
      <c r="E10" s="3" t="s">
        <v>9</v>
      </c>
      <c r="F10" s="16">
        <f t="shared" si="0"/>
        <v>1.4142135623730951</v>
      </c>
      <c r="H10" s="3">
        <v>3</v>
      </c>
      <c r="I10" s="3">
        <v>1</v>
      </c>
      <c r="J10" s="3">
        <v>2</v>
      </c>
      <c r="K10" s="3">
        <v>13</v>
      </c>
      <c r="L10" s="3" t="s">
        <v>12</v>
      </c>
      <c r="M10" s="16">
        <f>SQRT(((H10-$H$2)^2)+((I10-$I$2)^2)+((J10-$J$2)^2))</f>
        <v>1</v>
      </c>
    </row>
    <row r="11" spans="1:13" ht="15.75">
      <c r="A11" s="3">
        <v>3</v>
      </c>
      <c r="B11" s="3">
        <v>3</v>
      </c>
      <c r="C11" s="7">
        <v>1</v>
      </c>
      <c r="D11" s="3">
        <v>4</v>
      </c>
      <c r="E11" s="3" t="s">
        <v>9</v>
      </c>
      <c r="F11" s="16">
        <f t="shared" si="0"/>
        <v>1.4142135623730951</v>
      </c>
    </row>
    <row r="12" spans="1:13" ht="15.75">
      <c r="A12" s="3">
        <v>2</v>
      </c>
      <c r="B12" s="3">
        <v>3</v>
      </c>
      <c r="C12" s="3">
        <v>2</v>
      </c>
      <c r="D12" s="3">
        <v>10</v>
      </c>
      <c r="E12" s="3" t="s">
        <v>9</v>
      </c>
      <c r="F12" s="16">
        <f t="shared" si="0"/>
        <v>1.4142135623730951</v>
      </c>
      <c r="H12" s="7" t="s">
        <v>35</v>
      </c>
      <c r="I12" s="7">
        <f>COUNTIF(L6:L10,"sedikit")</f>
        <v>1</v>
      </c>
    </row>
    <row r="13" spans="1:13" ht="15.75">
      <c r="A13" s="3">
        <v>2</v>
      </c>
      <c r="B13" s="3">
        <v>2</v>
      </c>
      <c r="C13" s="3">
        <v>1</v>
      </c>
      <c r="D13" s="3">
        <v>10</v>
      </c>
      <c r="E13" s="3" t="s">
        <v>9</v>
      </c>
      <c r="F13" s="16">
        <f t="shared" si="0"/>
        <v>1.4142135623730951</v>
      </c>
      <c r="H13" s="7" t="s">
        <v>32</v>
      </c>
      <c r="I13" s="7">
        <f>COUNTIF($L$6:$L$10,"sedang")</f>
        <v>4</v>
      </c>
    </row>
    <row r="14" spans="1:13" ht="15.75">
      <c r="A14" s="3">
        <v>2</v>
      </c>
      <c r="B14" s="3">
        <v>2</v>
      </c>
      <c r="C14" s="3">
        <v>1</v>
      </c>
      <c r="D14" s="3">
        <v>7</v>
      </c>
      <c r="E14" s="3" t="s">
        <v>9</v>
      </c>
      <c r="F14" s="16">
        <f t="shared" si="0"/>
        <v>1.4142135623730951</v>
      </c>
      <c r="H14" s="7" t="s">
        <v>36</v>
      </c>
      <c r="I14" s="7">
        <f>COUNTIF($L$6:$L$10,"banyak")</f>
        <v>0</v>
      </c>
    </row>
    <row r="15" spans="1:13" ht="15.75">
      <c r="A15" s="3">
        <v>2</v>
      </c>
      <c r="B15" s="3">
        <v>2</v>
      </c>
      <c r="C15" s="3">
        <v>1</v>
      </c>
      <c r="D15" s="3">
        <v>5</v>
      </c>
      <c r="E15" s="3" t="s">
        <v>9</v>
      </c>
      <c r="F15" s="16">
        <f t="shared" si="0"/>
        <v>1.4142135623730951</v>
      </c>
    </row>
    <row r="16" spans="1:13" ht="15.75">
      <c r="A16" s="3">
        <v>2</v>
      </c>
      <c r="B16" s="3">
        <v>3</v>
      </c>
      <c r="C16" s="3">
        <v>1</v>
      </c>
      <c r="D16" s="3">
        <v>5</v>
      </c>
      <c r="E16" s="3" t="s">
        <v>9</v>
      </c>
      <c r="F16" s="16">
        <f t="shared" si="0"/>
        <v>1.7320508075688772</v>
      </c>
    </row>
    <row r="17" spans="1:6" ht="15.75">
      <c r="A17" s="3">
        <v>2</v>
      </c>
      <c r="B17" s="3">
        <v>1</v>
      </c>
      <c r="C17" s="3">
        <v>1</v>
      </c>
      <c r="D17" s="3">
        <v>10</v>
      </c>
      <c r="E17" s="3" t="s">
        <v>9</v>
      </c>
      <c r="F17" s="16">
        <f t="shared" si="0"/>
        <v>1.7320508075688772</v>
      </c>
    </row>
    <row r="18" spans="1:6" ht="15.75">
      <c r="A18" s="3">
        <v>2</v>
      </c>
      <c r="B18" s="3">
        <v>1</v>
      </c>
      <c r="C18" s="3">
        <v>1</v>
      </c>
      <c r="D18" s="3">
        <v>6</v>
      </c>
      <c r="E18" s="3" t="s">
        <v>9</v>
      </c>
      <c r="F18" s="16">
        <f t="shared" si="0"/>
        <v>1.7320508075688772</v>
      </c>
    </row>
    <row r="19" spans="1:6" ht="15.75">
      <c r="A19" s="3">
        <v>2</v>
      </c>
      <c r="B19" s="3">
        <v>1</v>
      </c>
      <c r="C19" s="3">
        <v>1</v>
      </c>
      <c r="D19" s="3">
        <v>2</v>
      </c>
      <c r="E19" s="3" t="s">
        <v>9</v>
      </c>
      <c r="F19" s="16">
        <f t="shared" si="0"/>
        <v>1.7320508075688772</v>
      </c>
    </row>
    <row r="20" spans="1:6" ht="15.75">
      <c r="A20" s="3">
        <v>1</v>
      </c>
      <c r="B20" s="3">
        <v>2</v>
      </c>
      <c r="C20" s="3">
        <v>2</v>
      </c>
      <c r="D20" s="3">
        <v>12</v>
      </c>
      <c r="E20" s="3" t="s">
        <v>12</v>
      </c>
      <c r="F20" s="16">
        <f t="shared" si="0"/>
        <v>2</v>
      </c>
    </row>
    <row r="21" spans="1:6" ht="15.75" customHeight="1">
      <c r="A21" s="3">
        <v>1</v>
      </c>
      <c r="B21" s="3">
        <v>2</v>
      </c>
      <c r="C21" s="3">
        <v>2</v>
      </c>
      <c r="D21" s="3">
        <v>11</v>
      </c>
      <c r="E21" s="3" t="s">
        <v>12</v>
      </c>
      <c r="F21" s="16">
        <f t="shared" si="0"/>
        <v>2</v>
      </c>
    </row>
    <row r="22" spans="1:6" ht="15.75" customHeight="1">
      <c r="A22" s="3">
        <v>3</v>
      </c>
      <c r="B22" s="3">
        <v>4</v>
      </c>
      <c r="C22" s="3">
        <v>1</v>
      </c>
      <c r="D22" s="3">
        <v>9</v>
      </c>
      <c r="E22" s="3" t="s">
        <v>9</v>
      </c>
      <c r="F22" s="16">
        <f t="shared" si="0"/>
        <v>2.2360679774997898</v>
      </c>
    </row>
    <row r="23" spans="1:6" ht="15.75" customHeight="1">
      <c r="A23" s="3">
        <v>3</v>
      </c>
      <c r="B23" s="3">
        <v>4</v>
      </c>
      <c r="C23" s="3">
        <v>1</v>
      </c>
      <c r="D23" s="3">
        <v>2</v>
      </c>
      <c r="E23" s="3" t="s">
        <v>9</v>
      </c>
      <c r="F23" s="16">
        <f t="shared" si="0"/>
        <v>2.2360679774997898</v>
      </c>
    </row>
    <row r="24" spans="1:6" ht="15.75" customHeight="1">
      <c r="A24" s="3">
        <v>3</v>
      </c>
      <c r="B24" s="3">
        <v>4</v>
      </c>
      <c r="C24" s="7">
        <v>1</v>
      </c>
      <c r="D24" s="3">
        <v>2</v>
      </c>
      <c r="E24" s="3" t="s">
        <v>9</v>
      </c>
      <c r="F24" s="16">
        <f t="shared" si="0"/>
        <v>2.2360679774997898</v>
      </c>
    </row>
    <row r="25" spans="1:6" ht="15.75" customHeight="1">
      <c r="A25" s="3">
        <v>2</v>
      </c>
      <c r="B25" s="3">
        <v>4</v>
      </c>
      <c r="C25" s="3">
        <v>2</v>
      </c>
      <c r="D25" s="3">
        <v>19</v>
      </c>
      <c r="E25" s="3" t="s">
        <v>12</v>
      </c>
      <c r="F25" s="16">
        <f t="shared" si="0"/>
        <v>2.2360679774997898</v>
      </c>
    </row>
    <row r="26" spans="1:6" ht="15.75" customHeight="1">
      <c r="A26" s="3">
        <v>1</v>
      </c>
      <c r="B26" s="3">
        <v>3</v>
      </c>
      <c r="C26" s="3">
        <v>2</v>
      </c>
      <c r="D26" s="3">
        <v>14</v>
      </c>
      <c r="E26" s="3" t="s">
        <v>12</v>
      </c>
      <c r="F26" s="16">
        <f t="shared" si="0"/>
        <v>2.2360679774997898</v>
      </c>
    </row>
    <row r="27" spans="1:6" ht="15.75" customHeight="1">
      <c r="A27" s="3">
        <v>1</v>
      </c>
      <c r="B27" s="3">
        <v>3</v>
      </c>
      <c r="C27" s="3">
        <v>2</v>
      </c>
      <c r="D27" s="3">
        <v>10</v>
      </c>
      <c r="E27" s="3" t="s">
        <v>12</v>
      </c>
      <c r="F27" s="16">
        <f t="shared" si="0"/>
        <v>2.2360679774997898</v>
      </c>
    </row>
    <row r="28" spans="1:6" ht="15.75" customHeight="1">
      <c r="A28" s="3">
        <v>1</v>
      </c>
      <c r="B28" s="3">
        <v>3</v>
      </c>
      <c r="C28" s="3">
        <v>2</v>
      </c>
      <c r="D28" s="3">
        <v>10</v>
      </c>
      <c r="E28" s="3" t="s">
        <v>9</v>
      </c>
      <c r="F28" s="16">
        <f t="shared" si="0"/>
        <v>2.2360679774997898</v>
      </c>
    </row>
    <row r="29" spans="1:6" ht="15.75" customHeight="1">
      <c r="A29" s="3">
        <v>1</v>
      </c>
      <c r="B29" s="3">
        <v>2</v>
      </c>
      <c r="C29" s="3">
        <v>1</v>
      </c>
      <c r="D29" s="3">
        <v>8</v>
      </c>
      <c r="E29" s="3" t="s">
        <v>9</v>
      </c>
      <c r="F29" s="16">
        <f t="shared" si="0"/>
        <v>2.2360679774997898</v>
      </c>
    </row>
    <row r="30" spans="1:6" ht="15.75" customHeight="1">
      <c r="A30" s="3">
        <v>1</v>
      </c>
      <c r="B30" s="3">
        <v>1</v>
      </c>
      <c r="C30" s="3">
        <v>2</v>
      </c>
      <c r="D30" s="3">
        <v>19</v>
      </c>
      <c r="E30" s="3" t="s">
        <v>12</v>
      </c>
      <c r="F30" s="16">
        <f t="shared" si="0"/>
        <v>2.2360679774997898</v>
      </c>
    </row>
    <row r="31" spans="1:6" ht="15.75" customHeight="1">
      <c r="A31" s="3">
        <v>1</v>
      </c>
      <c r="B31" s="3">
        <v>1</v>
      </c>
      <c r="C31" s="3">
        <v>2</v>
      </c>
      <c r="D31" s="3">
        <v>13</v>
      </c>
      <c r="E31" s="3" t="s">
        <v>12</v>
      </c>
      <c r="F31" s="16">
        <f t="shared" si="0"/>
        <v>2.2360679774997898</v>
      </c>
    </row>
    <row r="32" spans="1:6" ht="15.75" customHeight="1">
      <c r="A32" s="3">
        <v>2</v>
      </c>
      <c r="B32" s="3">
        <v>4</v>
      </c>
      <c r="C32" s="3">
        <v>1</v>
      </c>
      <c r="D32" s="3">
        <v>7</v>
      </c>
      <c r="E32" s="3" t="s">
        <v>9</v>
      </c>
      <c r="F32" s="16">
        <f t="shared" si="0"/>
        <v>2.4494897427831779</v>
      </c>
    </row>
    <row r="33" spans="1:6" ht="15.75" customHeight="1">
      <c r="A33" s="3">
        <v>2</v>
      </c>
      <c r="B33" s="3">
        <v>4</v>
      </c>
      <c r="C33" s="3">
        <v>1</v>
      </c>
      <c r="D33" s="3">
        <v>14</v>
      </c>
      <c r="E33" s="3" t="s">
        <v>12</v>
      </c>
      <c r="F33" s="16">
        <f t="shared" si="0"/>
        <v>2.4494897427831779</v>
      </c>
    </row>
    <row r="34" spans="1:6" ht="15.75" customHeight="1">
      <c r="A34" s="3">
        <v>1</v>
      </c>
      <c r="B34" s="3">
        <v>1</v>
      </c>
      <c r="C34" s="3">
        <v>1</v>
      </c>
      <c r="D34" s="3">
        <v>7</v>
      </c>
      <c r="E34" s="3" t="s">
        <v>9</v>
      </c>
      <c r="F34" s="16">
        <f t="shared" ref="F34:F62" si="1">SQRT(((A34-$H$2)^2)+((B34-$I$2)^2)+((C34-$J$2)^2))</f>
        <v>2.4494897427831779</v>
      </c>
    </row>
    <row r="35" spans="1:6" ht="15.75" customHeight="1">
      <c r="A35" s="3">
        <v>1</v>
      </c>
      <c r="B35" s="3">
        <v>4</v>
      </c>
      <c r="C35" s="3">
        <v>2</v>
      </c>
      <c r="D35" s="3">
        <v>30</v>
      </c>
      <c r="E35" s="3" t="s">
        <v>10</v>
      </c>
      <c r="F35" s="16">
        <f t="shared" si="1"/>
        <v>2.8284271247461903</v>
      </c>
    </row>
    <row r="36" spans="1:6" ht="15.75" customHeight="1">
      <c r="A36" s="3">
        <v>1</v>
      </c>
      <c r="B36" s="3">
        <v>4</v>
      </c>
      <c r="C36" s="3">
        <v>1</v>
      </c>
      <c r="D36" s="3">
        <v>4</v>
      </c>
      <c r="E36" s="3" t="s">
        <v>9</v>
      </c>
      <c r="F36" s="16">
        <f t="shared" si="1"/>
        <v>3</v>
      </c>
    </row>
    <row r="37" spans="1:6" ht="15.75" customHeight="1">
      <c r="A37" s="3">
        <v>1</v>
      </c>
      <c r="B37" s="3">
        <v>4</v>
      </c>
      <c r="C37" s="3">
        <v>1</v>
      </c>
      <c r="D37" s="3">
        <v>2</v>
      </c>
      <c r="E37" s="3" t="s">
        <v>9</v>
      </c>
      <c r="F37" s="16">
        <f t="shared" si="1"/>
        <v>3</v>
      </c>
    </row>
    <row r="38" spans="1:6" ht="15.75" customHeight="1">
      <c r="A38" s="3">
        <v>3</v>
      </c>
      <c r="B38" s="3">
        <v>5</v>
      </c>
      <c r="C38" s="3">
        <v>1</v>
      </c>
      <c r="D38" s="3">
        <v>9</v>
      </c>
      <c r="E38" s="3" t="s">
        <v>9</v>
      </c>
      <c r="F38" s="16">
        <f t="shared" si="1"/>
        <v>3.1622776601683795</v>
      </c>
    </row>
    <row r="39" spans="1:6" ht="15.75" customHeight="1">
      <c r="A39" s="3">
        <v>3</v>
      </c>
      <c r="B39" s="3">
        <v>5</v>
      </c>
      <c r="C39" s="3">
        <v>1</v>
      </c>
      <c r="D39" s="3">
        <v>3</v>
      </c>
      <c r="E39" s="3" t="s">
        <v>9</v>
      </c>
      <c r="F39" s="16">
        <f t="shared" si="1"/>
        <v>3.1622776601683795</v>
      </c>
    </row>
    <row r="40" spans="1:6" ht="15.75" customHeight="1">
      <c r="A40" s="3">
        <v>3</v>
      </c>
      <c r="B40" s="3">
        <v>5</v>
      </c>
      <c r="C40" s="7">
        <v>1</v>
      </c>
      <c r="D40" s="3">
        <v>17</v>
      </c>
      <c r="E40" s="3" t="s">
        <v>12</v>
      </c>
      <c r="F40" s="16">
        <f t="shared" si="1"/>
        <v>3.1622776601683795</v>
      </c>
    </row>
    <row r="41" spans="1:6" ht="15.75" customHeight="1">
      <c r="A41" s="3">
        <v>2</v>
      </c>
      <c r="B41" s="3">
        <v>5</v>
      </c>
      <c r="C41" s="3">
        <v>2</v>
      </c>
      <c r="D41" s="3">
        <v>20</v>
      </c>
      <c r="E41" s="3" t="s">
        <v>12</v>
      </c>
      <c r="F41" s="16">
        <f t="shared" si="1"/>
        <v>3.1622776601683795</v>
      </c>
    </row>
    <row r="42" spans="1:6" ht="15.75" customHeight="1">
      <c r="A42" s="3">
        <v>2</v>
      </c>
      <c r="B42" s="3">
        <v>5</v>
      </c>
      <c r="C42" s="3">
        <v>1</v>
      </c>
      <c r="D42" s="3">
        <v>6</v>
      </c>
      <c r="E42" s="3" t="s">
        <v>9</v>
      </c>
      <c r="F42" s="16">
        <f t="shared" si="1"/>
        <v>3.3166247903553998</v>
      </c>
    </row>
    <row r="43" spans="1:6" ht="15.75" customHeight="1">
      <c r="A43" s="3">
        <v>2</v>
      </c>
      <c r="B43" s="3">
        <v>5</v>
      </c>
      <c r="C43" s="3">
        <v>1</v>
      </c>
      <c r="D43" s="3">
        <v>9</v>
      </c>
      <c r="E43" s="3" t="s">
        <v>9</v>
      </c>
      <c r="F43" s="16">
        <f t="shared" si="1"/>
        <v>3.3166247903553998</v>
      </c>
    </row>
    <row r="44" spans="1:6" ht="15.75" customHeight="1">
      <c r="A44" s="3">
        <v>1</v>
      </c>
      <c r="B44" s="3">
        <v>5</v>
      </c>
      <c r="C44" s="3">
        <v>2</v>
      </c>
      <c r="D44" s="3">
        <v>30</v>
      </c>
      <c r="E44" s="3" t="s">
        <v>10</v>
      </c>
      <c r="F44" s="16">
        <f t="shared" si="1"/>
        <v>3.6055512754639891</v>
      </c>
    </row>
    <row r="45" spans="1:6" ht="15.75" customHeight="1">
      <c r="A45" s="3">
        <v>1</v>
      </c>
      <c r="B45" s="3">
        <v>5</v>
      </c>
      <c r="C45" s="3">
        <v>1</v>
      </c>
      <c r="D45" s="3">
        <v>5</v>
      </c>
      <c r="E45" s="3" t="s">
        <v>9</v>
      </c>
      <c r="F45" s="16">
        <f t="shared" si="1"/>
        <v>3.7416573867739413</v>
      </c>
    </row>
    <row r="46" spans="1:6" ht="15.75" customHeight="1">
      <c r="A46" s="3">
        <v>1</v>
      </c>
      <c r="B46" s="3">
        <v>5</v>
      </c>
      <c r="C46" s="3">
        <v>1</v>
      </c>
      <c r="D46" s="3">
        <v>12</v>
      </c>
      <c r="E46" s="3" t="s">
        <v>12</v>
      </c>
      <c r="F46" s="16">
        <f t="shared" si="1"/>
        <v>3.7416573867739413</v>
      </c>
    </row>
    <row r="47" spans="1:6" ht="15.75" customHeight="1">
      <c r="A47" s="3">
        <v>3</v>
      </c>
      <c r="B47" s="3">
        <v>6</v>
      </c>
      <c r="C47" s="3">
        <v>1</v>
      </c>
      <c r="D47" s="3">
        <v>5</v>
      </c>
      <c r="E47" s="3" t="s">
        <v>9</v>
      </c>
      <c r="F47" s="16">
        <f t="shared" si="1"/>
        <v>4.1231056256176606</v>
      </c>
    </row>
    <row r="48" spans="1:6" ht="15.75" customHeight="1">
      <c r="A48" s="3">
        <v>3</v>
      </c>
      <c r="B48" s="3">
        <v>6</v>
      </c>
      <c r="C48" s="3">
        <v>1</v>
      </c>
      <c r="D48" s="3">
        <v>12</v>
      </c>
      <c r="E48" s="3" t="s">
        <v>12</v>
      </c>
      <c r="F48" s="16">
        <f t="shared" si="1"/>
        <v>4.1231056256176606</v>
      </c>
    </row>
    <row r="49" spans="1:6" ht="15.75" customHeight="1">
      <c r="A49" s="3">
        <v>2</v>
      </c>
      <c r="B49" s="3">
        <v>6</v>
      </c>
      <c r="C49" s="3">
        <v>2</v>
      </c>
      <c r="D49" s="3">
        <v>17</v>
      </c>
      <c r="E49" s="3" t="s">
        <v>12</v>
      </c>
      <c r="F49" s="16">
        <f t="shared" si="1"/>
        <v>4.1231056256176606</v>
      </c>
    </row>
    <row r="50" spans="1:6" ht="15.75" customHeight="1">
      <c r="A50" s="3">
        <v>2</v>
      </c>
      <c r="B50" s="3">
        <v>6</v>
      </c>
      <c r="C50" s="3">
        <v>2</v>
      </c>
      <c r="D50" s="3">
        <v>30</v>
      </c>
      <c r="E50" s="3" t="s">
        <v>10</v>
      </c>
      <c r="F50" s="16">
        <f t="shared" si="1"/>
        <v>4.1231056256176606</v>
      </c>
    </row>
    <row r="51" spans="1:6" ht="15.75" customHeight="1">
      <c r="A51" s="3">
        <v>2</v>
      </c>
      <c r="B51" s="3">
        <v>6</v>
      </c>
      <c r="C51" s="3">
        <v>1</v>
      </c>
      <c r="D51" s="3">
        <v>9</v>
      </c>
      <c r="E51" s="3" t="s">
        <v>9</v>
      </c>
      <c r="F51" s="16">
        <f t="shared" si="1"/>
        <v>4.2426406871192848</v>
      </c>
    </row>
    <row r="52" spans="1:6" ht="15.75" customHeight="1">
      <c r="A52" s="3">
        <v>1</v>
      </c>
      <c r="B52" s="3">
        <v>6</v>
      </c>
      <c r="C52" s="3">
        <v>2</v>
      </c>
      <c r="D52" s="3">
        <v>17</v>
      </c>
      <c r="E52" s="3" t="s">
        <v>12</v>
      </c>
      <c r="F52" s="16">
        <f t="shared" si="1"/>
        <v>4.4721359549995796</v>
      </c>
    </row>
    <row r="53" spans="1:6" ht="15.75" customHeight="1">
      <c r="A53" s="3">
        <v>1</v>
      </c>
      <c r="B53" s="3">
        <v>6</v>
      </c>
      <c r="C53" s="3">
        <v>1</v>
      </c>
      <c r="D53" s="3">
        <v>14</v>
      </c>
      <c r="E53" s="3" t="s">
        <v>12</v>
      </c>
      <c r="F53" s="16">
        <f t="shared" si="1"/>
        <v>4.5825756949558398</v>
      </c>
    </row>
    <row r="54" spans="1:6" ht="15.75" customHeight="1">
      <c r="A54" s="3">
        <v>1</v>
      </c>
      <c r="B54" s="3">
        <v>6</v>
      </c>
      <c r="C54" s="3">
        <v>1</v>
      </c>
      <c r="D54" s="3">
        <v>2</v>
      </c>
      <c r="E54" s="3" t="s">
        <v>9</v>
      </c>
      <c r="F54" s="16">
        <f t="shared" si="1"/>
        <v>4.5825756949558398</v>
      </c>
    </row>
    <row r="55" spans="1:6" ht="15.75" customHeight="1">
      <c r="A55" s="3">
        <v>3</v>
      </c>
      <c r="B55" s="3">
        <v>7</v>
      </c>
      <c r="C55" s="3">
        <v>2</v>
      </c>
      <c r="D55" s="3">
        <v>30</v>
      </c>
      <c r="E55" s="3" t="s">
        <v>10</v>
      </c>
      <c r="F55" s="16">
        <f t="shared" si="1"/>
        <v>5</v>
      </c>
    </row>
    <row r="56" spans="1:6" ht="15.75" customHeight="1">
      <c r="A56" s="3">
        <v>3</v>
      </c>
      <c r="B56" s="3">
        <v>7</v>
      </c>
      <c r="C56" s="3">
        <v>1</v>
      </c>
      <c r="D56" s="3">
        <v>16</v>
      </c>
      <c r="E56" s="3" t="s">
        <v>12</v>
      </c>
      <c r="F56" s="16">
        <f t="shared" si="1"/>
        <v>5.0990195135927845</v>
      </c>
    </row>
    <row r="57" spans="1:6" ht="15.75" customHeight="1">
      <c r="A57" s="3">
        <v>3</v>
      </c>
      <c r="B57" s="3">
        <v>7</v>
      </c>
      <c r="C57" s="3">
        <v>1</v>
      </c>
      <c r="D57" s="3">
        <v>29</v>
      </c>
      <c r="E57" s="3" t="s">
        <v>12</v>
      </c>
      <c r="F57" s="16">
        <f t="shared" si="1"/>
        <v>5.0990195135927845</v>
      </c>
    </row>
    <row r="58" spans="1:6" ht="15.75" customHeight="1">
      <c r="A58" s="3">
        <v>2</v>
      </c>
      <c r="B58" s="3">
        <v>7</v>
      </c>
      <c r="C58" s="3">
        <v>2</v>
      </c>
      <c r="D58" s="3">
        <v>16</v>
      </c>
      <c r="E58" s="3" t="s">
        <v>12</v>
      </c>
      <c r="F58" s="16">
        <f t="shared" si="1"/>
        <v>5.0990195135927845</v>
      </c>
    </row>
    <row r="59" spans="1:6" ht="15.75" customHeight="1">
      <c r="A59" s="3">
        <v>2</v>
      </c>
      <c r="B59" s="3">
        <v>7</v>
      </c>
      <c r="C59" s="3">
        <v>1</v>
      </c>
      <c r="D59" s="3">
        <v>1</v>
      </c>
      <c r="E59" s="3" t="s">
        <v>9</v>
      </c>
      <c r="F59" s="16">
        <f t="shared" si="1"/>
        <v>5.196152422706632</v>
      </c>
    </row>
    <row r="60" spans="1:6" ht="15.75" customHeight="1">
      <c r="A60" s="3">
        <v>2</v>
      </c>
      <c r="B60" s="3">
        <v>7</v>
      </c>
      <c r="C60" s="3">
        <v>1</v>
      </c>
      <c r="D60" s="3">
        <v>10</v>
      </c>
      <c r="E60" s="3" t="s">
        <v>9</v>
      </c>
      <c r="F60" s="16">
        <f t="shared" si="1"/>
        <v>5.196152422706632</v>
      </c>
    </row>
    <row r="61" spans="1:6" ht="15.75" customHeight="1">
      <c r="A61" s="3">
        <v>1</v>
      </c>
      <c r="B61" s="3">
        <v>7</v>
      </c>
      <c r="C61" s="3">
        <v>2</v>
      </c>
      <c r="D61" s="3">
        <v>15</v>
      </c>
      <c r="E61" s="3" t="s">
        <v>12</v>
      </c>
      <c r="F61" s="16">
        <f t="shared" si="1"/>
        <v>5.3851648071345037</v>
      </c>
    </row>
    <row r="62" spans="1:6" ht="15.75" customHeight="1">
      <c r="A62" s="3">
        <v>1</v>
      </c>
      <c r="B62" s="3">
        <v>7</v>
      </c>
      <c r="C62" s="3">
        <v>1</v>
      </c>
      <c r="D62" s="3">
        <v>3</v>
      </c>
      <c r="E62" s="3" t="s">
        <v>9</v>
      </c>
      <c r="F62" s="16">
        <f t="shared" si="1"/>
        <v>5.4772255750516612</v>
      </c>
    </row>
    <row r="63" spans="1:6" ht="15.75" customHeight="1">
      <c r="F63" s="17"/>
    </row>
    <row r="64" spans="1:6" ht="15.75" customHeight="1"/>
    <row r="65" spans="1:6" ht="15.75" customHeight="1">
      <c r="A65" s="18" t="s">
        <v>30</v>
      </c>
      <c r="B65" s="19"/>
      <c r="C65" s="19"/>
      <c r="D65" s="19"/>
    </row>
    <row r="66" spans="1:6" ht="15.75" customHeight="1">
      <c r="A66" s="2" t="s">
        <v>3</v>
      </c>
      <c r="B66" s="2" t="s">
        <v>4</v>
      </c>
      <c r="C66" s="12" t="s">
        <v>5</v>
      </c>
      <c r="D66" s="2" t="s">
        <v>6</v>
      </c>
      <c r="E66" s="2" t="s">
        <v>7</v>
      </c>
      <c r="F66" s="3" t="s">
        <v>31</v>
      </c>
    </row>
    <row r="67" spans="1:6" ht="15.75" customHeight="1">
      <c r="A67" s="3">
        <v>1</v>
      </c>
      <c r="B67" s="13">
        <v>6</v>
      </c>
      <c r="C67" s="3">
        <v>1</v>
      </c>
      <c r="D67" s="14">
        <v>10</v>
      </c>
      <c r="E67" s="3" t="s">
        <v>9</v>
      </c>
      <c r="F67" s="15">
        <f t="shared" ref="F67:F68" si="2">SQRT(((A67-$H$2)^2)+((B67-$I$2)^2)+((C67-$J$2)^2))</f>
        <v>4.5825756949558398</v>
      </c>
    </row>
    <row r="68" spans="1:6" ht="15.75" customHeight="1">
      <c r="A68" s="3">
        <v>1</v>
      </c>
      <c r="B68" s="3">
        <v>7</v>
      </c>
      <c r="C68" s="3">
        <v>1</v>
      </c>
      <c r="D68" s="3">
        <v>9</v>
      </c>
      <c r="E68" s="3" t="s">
        <v>9</v>
      </c>
      <c r="F68" s="15">
        <f t="shared" si="2"/>
        <v>5.4772255750516612</v>
      </c>
    </row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ref="A2:F62">
    <sortCondition ref="F2"/>
  </sortState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1"/>
  <sheetViews>
    <sheetView workbookViewId="0">
      <selection sqref="A1:P2"/>
    </sheetView>
  </sheetViews>
  <sheetFormatPr defaultColWidth="14.42578125" defaultRowHeight="15" customHeight="1"/>
  <cols>
    <col min="1" max="1" width="8.5703125" customWidth="1"/>
    <col min="2" max="2" width="31" customWidth="1"/>
    <col min="3" max="3" width="20.42578125" customWidth="1"/>
    <col min="4" max="4" width="20.5703125" customWidth="1"/>
    <col min="5" max="5" width="20.140625" customWidth="1"/>
    <col min="6" max="6" width="17.42578125" customWidth="1"/>
    <col min="7" max="7" width="14.42578125" customWidth="1"/>
    <col min="8" max="8" width="21.5703125" customWidth="1"/>
    <col min="9" max="9" width="27.7109375" customWidth="1"/>
    <col min="10" max="10" width="16.28515625" customWidth="1"/>
    <col min="11" max="11" width="17.85546875" customWidth="1"/>
    <col min="12" max="12" width="27.140625" customWidth="1"/>
    <col min="13" max="13" width="22.28515625" customWidth="1"/>
    <col min="14" max="14" width="8.7109375" customWidth="1"/>
    <col min="15" max="15" width="9" customWidth="1"/>
    <col min="16" max="16" width="8.7109375" customWidth="1"/>
    <col min="17" max="17" width="9.28515625" customWidth="1"/>
    <col min="18" max="18" width="11.140625" customWidth="1"/>
    <col min="19" max="19" width="8.7109375" customWidth="1"/>
    <col min="20" max="20" width="9.5703125" customWidth="1"/>
    <col min="21" max="21" width="8.7109375" customWidth="1"/>
    <col min="22" max="22" width="9.140625" customWidth="1"/>
    <col min="23" max="23" width="8.7109375" customWidth="1"/>
  </cols>
  <sheetData>
    <row r="1" spans="1:23" ht="15" customHeight="1">
      <c r="A1" s="36" t="s">
        <v>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23" ht="15" customHeight="1">
      <c r="A2" s="39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0"/>
    </row>
    <row r="3" spans="1:23" ht="15.7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3" ht="15.75">
      <c r="A4" s="35" t="s">
        <v>38</v>
      </c>
      <c r="B4" s="33"/>
      <c r="C4" s="33"/>
      <c r="D4" s="33"/>
      <c r="E4" s="34"/>
      <c r="F4" s="8"/>
      <c r="G4" s="32" t="s">
        <v>39</v>
      </c>
      <c r="H4" s="33"/>
      <c r="I4" s="34"/>
      <c r="J4" s="8"/>
      <c r="K4" s="32" t="s">
        <v>40</v>
      </c>
      <c r="L4" s="33"/>
      <c r="M4" s="34"/>
      <c r="N4" s="8"/>
      <c r="O4" s="20"/>
      <c r="P4" s="20"/>
      <c r="Q4" s="20"/>
      <c r="R4" s="20"/>
      <c r="S4" s="20"/>
      <c r="T4" s="20"/>
      <c r="U4" s="20"/>
      <c r="V4" s="20"/>
      <c r="W4" s="20"/>
    </row>
    <row r="5" spans="1:23" ht="15.75">
      <c r="A5" s="42" t="s">
        <v>41</v>
      </c>
      <c r="B5" s="42" t="s">
        <v>42</v>
      </c>
      <c r="C5" s="42" t="s">
        <v>43</v>
      </c>
      <c r="D5" s="42" t="s">
        <v>44</v>
      </c>
      <c r="E5" s="42" t="s">
        <v>45</v>
      </c>
      <c r="F5" s="21"/>
      <c r="G5" s="42" t="s">
        <v>41</v>
      </c>
      <c r="H5" s="42" t="s">
        <v>46</v>
      </c>
      <c r="I5" s="42" t="s">
        <v>11</v>
      </c>
      <c r="J5" s="8"/>
      <c r="K5" s="42" t="s">
        <v>41</v>
      </c>
      <c r="L5" s="42" t="s">
        <v>46</v>
      </c>
      <c r="M5" s="42" t="s">
        <v>11</v>
      </c>
      <c r="N5" s="8"/>
      <c r="O5" s="20"/>
      <c r="P5" s="20"/>
      <c r="Q5" s="20"/>
      <c r="R5" s="20"/>
      <c r="S5" s="20"/>
      <c r="T5" s="20"/>
      <c r="U5" s="20"/>
      <c r="V5" s="20"/>
      <c r="W5" s="20"/>
    </row>
    <row r="6" spans="1:23" ht="15.75">
      <c r="A6" s="43"/>
      <c r="B6" s="43"/>
      <c r="C6" s="43"/>
      <c r="D6" s="43"/>
      <c r="E6" s="43"/>
      <c r="F6" s="21"/>
      <c r="G6" s="43"/>
      <c r="H6" s="43"/>
      <c r="I6" s="43"/>
      <c r="J6" s="8"/>
      <c r="K6" s="43"/>
      <c r="L6" s="43"/>
      <c r="M6" s="43"/>
      <c r="N6" s="8"/>
      <c r="O6" s="20"/>
      <c r="P6" s="20"/>
      <c r="Q6" s="20"/>
      <c r="R6" s="20"/>
      <c r="S6" s="20"/>
      <c r="T6" s="20"/>
      <c r="U6" s="20"/>
      <c r="V6" s="20"/>
      <c r="W6" s="20"/>
    </row>
    <row r="7" spans="1:23" ht="15.75">
      <c r="A7" s="3">
        <v>1</v>
      </c>
      <c r="B7" s="3" t="s">
        <v>47</v>
      </c>
      <c r="C7" s="3">
        <v>2</v>
      </c>
      <c r="D7" s="3">
        <v>3</v>
      </c>
      <c r="E7" s="3" t="s">
        <v>48</v>
      </c>
      <c r="F7" s="8"/>
      <c r="G7" s="3">
        <v>1</v>
      </c>
      <c r="H7" s="3" t="s">
        <v>49</v>
      </c>
      <c r="I7" s="3">
        <v>1</v>
      </c>
      <c r="J7" s="8"/>
      <c r="K7" s="3">
        <v>1</v>
      </c>
      <c r="L7" s="3" t="s">
        <v>50</v>
      </c>
      <c r="M7" s="3">
        <v>1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>
      <c r="A8" s="3">
        <v>2</v>
      </c>
      <c r="B8" s="3" t="s">
        <v>51</v>
      </c>
      <c r="C8" s="3">
        <v>2</v>
      </c>
      <c r="D8" s="3">
        <v>3</v>
      </c>
      <c r="E8" s="3" t="s">
        <v>48</v>
      </c>
      <c r="F8" s="8"/>
      <c r="G8" s="3">
        <v>2</v>
      </c>
      <c r="H8" s="3" t="s">
        <v>52</v>
      </c>
      <c r="I8" s="3">
        <v>2</v>
      </c>
      <c r="J8" s="8"/>
      <c r="K8" s="3">
        <v>2</v>
      </c>
      <c r="L8" s="3" t="s">
        <v>53</v>
      </c>
      <c r="M8" s="3">
        <v>2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>
      <c r="A9" s="3">
        <v>3</v>
      </c>
      <c r="B9" s="3" t="s">
        <v>54</v>
      </c>
      <c r="C9" s="3">
        <v>3</v>
      </c>
      <c r="D9" s="3">
        <v>1</v>
      </c>
      <c r="E9" s="3" t="s">
        <v>48</v>
      </c>
      <c r="F9" s="8"/>
      <c r="G9" s="3">
        <v>3</v>
      </c>
      <c r="H9" s="3" t="s">
        <v>55</v>
      </c>
      <c r="I9" s="3">
        <v>3</v>
      </c>
      <c r="J9" s="8"/>
      <c r="K9" s="3">
        <v>3</v>
      </c>
      <c r="L9" s="3" t="s">
        <v>56</v>
      </c>
      <c r="M9" s="3">
        <v>3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>
      <c r="A10" s="3">
        <v>4</v>
      </c>
      <c r="B10" s="3" t="s">
        <v>57</v>
      </c>
      <c r="C10" s="3">
        <v>1</v>
      </c>
      <c r="D10" s="3">
        <v>4</v>
      </c>
      <c r="E10" s="3" t="s">
        <v>48</v>
      </c>
      <c r="F10" s="8"/>
      <c r="G10" s="3">
        <v>4</v>
      </c>
      <c r="H10" s="3" t="s">
        <v>58</v>
      </c>
      <c r="I10" s="3">
        <v>4</v>
      </c>
      <c r="J10" s="8"/>
      <c r="K10" s="3">
        <v>4</v>
      </c>
      <c r="L10" s="3" t="s">
        <v>59</v>
      </c>
      <c r="M10" s="3">
        <v>4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>
      <c r="A11" s="3">
        <v>5</v>
      </c>
      <c r="B11" s="3" t="s">
        <v>60</v>
      </c>
      <c r="C11" s="3">
        <v>2</v>
      </c>
      <c r="D11" s="3">
        <v>3</v>
      </c>
      <c r="E11" s="3" t="s">
        <v>48</v>
      </c>
      <c r="F11" s="8"/>
      <c r="G11" s="4"/>
      <c r="H11" s="4"/>
      <c r="I11" s="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/>
    </row>
    <row r="12" spans="1:23" ht="15.75">
      <c r="A12" s="3">
        <v>6</v>
      </c>
      <c r="B12" s="3" t="s">
        <v>61</v>
      </c>
      <c r="C12" s="3">
        <v>1</v>
      </c>
      <c r="D12" s="3">
        <v>4</v>
      </c>
      <c r="E12" s="3" t="s">
        <v>48</v>
      </c>
      <c r="F12" s="8"/>
      <c r="G12" s="32" t="s">
        <v>62</v>
      </c>
      <c r="H12" s="33"/>
      <c r="I12" s="34"/>
      <c r="J12" s="8"/>
      <c r="K12" s="32" t="s">
        <v>62</v>
      </c>
      <c r="L12" s="33"/>
      <c r="M12" s="34"/>
      <c r="N12" s="8"/>
      <c r="O12" s="8"/>
      <c r="P12" s="8"/>
      <c r="Q12" s="8"/>
      <c r="R12" s="8"/>
      <c r="S12" s="8"/>
      <c r="T12" s="8"/>
      <c r="U12" s="8"/>
      <c r="V12" s="8"/>
      <c r="W12" s="4"/>
    </row>
    <row r="13" spans="1:23" ht="15.75">
      <c r="A13" s="3">
        <v>7</v>
      </c>
      <c r="B13" s="3" t="s">
        <v>63</v>
      </c>
      <c r="C13" s="3">
        <v>4</v>
      </c>
      <c r="D13" s="3">
        <v>1</v>
      </c>
      <c r="E13" s="3" t="s">
        <v>64</v>
      </c>
      <c r="F13" s="8"/>
      <c r="G13" s="42" t="s">
        <v>41</v>
      </c>
      <c r="H13" s="42" t="s">
        <v>46</v>
      </c>
      <c r="I13" s="42" t="s">
        <v>11</v>
      </c>
      <c r="J13" s="8"/>
      <c r="K13" s="42" t="s">
        <v>41</v>
      </c>
      <c r="L13" s="42" t="s">
        <v>46</v>
      </c>
      <c r="M13" s="42" t="s">
        <v>11</v>
      </c>
      <c r="N13" s="8"/>
      <c r="O13" s="8"/>
      <c r="P13" s="8"/>
      <c r="Q13" s="8"/>
      <c r="R13" s="8"/>
      <c r="S13" s="8"/>
      <c r="T13" s="8"/>
      <c r="U13" s="8"/>
      <c r="V13" s="8"/>
      <c r="W13" s="4"/>
    </row>
    <row r="14" spans="1:23" ht="15.75">
      <c r="A14" s="3">
        <v>8</v>
      </c>
      <c r="B14" s="3" t="s">
        <v>65</v>
      </c>
      <c r="C14" s="3">
        <v>4</v>
      </c>
      <c r="D14" s="3">
        <v>1</v>
      </c>
      <c r="E14" s="3" t="s">
        <v>64</v>
      </c>
      <c r="F14" s="8"/>
      <c r="G14" s="43"/>
      <c r="H14" s="43"/>
      <c r="I14" s="43"/>
      <c r="J14" s="8"/>
      <c r="K14" s="43"/>
      <c r="L14" s="43"/>
      <c r="M14" s="43"/>
      <c r="N14" s="8"/>
      <c r="O14" s="8"/>
      <c r="P14" s="8"/>
      <c r="Q14" s="8"/>
      <c r="R14" s="8"/>
      <c r="S14" s="8"/>
      <c r="T14" s="8"/>
      <c r="U14" s="8"/>
      <c r="V14" s="8"/>
      <c r="W14" s="4"/>
    </row>
    <row r="15" spans="1:23" ht="15.75">
      <c r="A15" s="3">
        <v>9</v>
      </c>
      <c r="B15" s="3" t="s">
        <v>66</v>
      </c>
      <c r="C15" s="3">
        <v>4</v>
      </c>
      <c r="D15" s="3">
        <v>1</v>
      </c>
      <c r="E15" s="3" t="s">
        <v>64</v>
      </c>
      <c r="F15" s="8"/>
      <c r="G15" s="3">
        <v>1</v>
      </c>
      <c r="H15" s="3" t="s">
        <v>67</v>
      </c>
      <c r="I15" s="3">
        <v>1</v>
      </c>
      <c r="J15" s="8"/>
      <c r="K15" s="3">
        <v>1</v>
      </c>
      <c r="L15" s="3" t="s">
        <v>67</v>
      </c>
      <c r="M15" s="3">
        <v>1</v>
      </c>
      <c r="N15" s="8"/>
      <c r="O15" s="8"/>
      <c r="P15" s="8"/>
      <c r="Q15" s="8"/>
      <c r="R15" s="8"/>
      <c r="S15" s="8"/>
      <c r="T15" s="8"/>
      <c r="U15" s="8"/>
      <c r="V15" s="8"/>
      <c r="W15" s="4"/>
    </row>
    <row r="16" spans="1:23" ht="15.75">
      <c r="A16" s="3">
        <v>10</v>
      </c>
      <c r="B16" s="3" t="s">
        <v>68</v>
      </c>
      <c r="C16" s="3">
        <v>4</v>
      </c>
      <c r="D16" s="3">
        <v>1</v>
      </c>
      <c r="E16" s="3" t="s">
        <v>64</v>
      </c>
      <c r="F16" s="8"/>
      <c r="G16" s="3">
        <v>2</v>
      </c>
      <c r="H16" s="3" t="s">
        <v>69</v>
      </c>
      <c r="I16" s="3">
        <v>2</v>
      </c>
      <c r="J16" s="8"/>
      <c r="K16" s="3">
        <v>2</v>
      </c>
      <c r="L16" s="3" t="s">
        <v>69</v>
      </c>
      <c r="M16" s="3">
        <v>2</v>
      </c>
      <c r="N16" s="8"/>
      <c r="O16" s="8"/>
      <c r="P16" s="8"/>
      <c r="Q16" s="8"/>
      <c r="R16" s="8"/>
      <c r="S16" s="8"/>
      <c r="T16" s="8"/>
      <c r="U16" s="8"/>
      <c r="V16" s="8"/>
      <c r="W16" s="4"/>
    </row>
    <row r="17" spans="1:23" ht="15.75">
      <c r="A17" s="3">
        <v>11</v>
      </c>
      <c r="B17" s="3" t="s">
        <v>54</v>
      </c>
      <c r="C17" s="3">
        <v>4</v>
      </c>
      <c r="D17" s="3">
        <v>1</v>
      </c>
      <c r="E17" s="3" t="s">
        <v>64</v>
      </c>
      <c r="F17" s="8"/>
      <c r="G17" s="3">
        <v>3</v>
      </c>
      <c r="H17" s="3" t="s">
        <v>70</v>
      </c>
      <c r="I17" s="3">
        <v>3</v>
      </c>
      <c r="J17" s="8"/>
      <c r="K17" s="3">
        <v>3</v>
      </c>
      <c r="L17" s="3" t="s">
        <v>70</v>
      </c>
      <c r="M17" s="3">
        <v>3</v>
      </c>
      <c r="N17" s="8"/>
      <c r="O17" s="8"/>
      <c r="P17" s="8"/>
      <c r="Q17" s="8"/>
      <c r="R17" s="8"/>
      <c r="S17" s="8"/>
      <c r="T17" s="8"/>
      <c r="U17" s="8"/>
      <c r="V17" s="8"/>
      <c r="W17" s="4"/>
    </row>
    <row r="18" spans="1:23" ht="15.75">
      <c r="A18" s="3">
        <v>12</v>
      </c>
      <c r="B18" s="3" t="s">
        <v>57</v>
      </c>
      <c r="C18" s="3">
        <v>1</v>
      </c>
      <c r="D18" s="3">
        <v>4</v>
      </c>
      <c r="E18" s="3" t="s">
        <v>64</v>
      </c>
      <c r="F18" s="8"/>
      <c r="G18" s="3">
        <v>4</v>
      </c>
      <c r="H18" s="3" t="s">
        <v>71</v>
      </c>
      <c r="I18" s="3">
        <v>4</v>
      </c>
      <c r="J18" s="8"/>
      <c r="K18" s="3">
        <v>4</v>
      </c>
      <c r="L18" s="3" t="s">
        <v>71</v>
      </c>
      <c r="M18" s="3">
        <v>4</v>
      </c>
      <c r="N18" s="8"/>
      <c r="O18" s="8"/>
      <c r="P18" s="8"/>
      <c r="Q18" s="8"/>
      <c r="R18" s="8"/>
      <c r="S18" s="8"/>
      <c r="T18" s="8"/>
      <c r="U18" s="8"/>
      <c r="V18" s="8"/>
      <c r="W18" s="4"/>
    </row>
    <row r="19" spans="1:23" ht="15.75">
      <c r="A19" s="3">
        <v>13</v>
      </c>
      <c r="B19" s="3" t="s">
        <v>72</v>
      </c>
      <c r="C19" s="3">
        <v>1</v>
      </c>
      <c r="D19" s="3">
        <v>4</v>
      </c>
      <c r="E19" s="3" t="s">
        <v>64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4"/>
    </row>
    <row r="20" spans="1:23" ht="15.75">
      <c r="A20" s="3">
        <v>14</v>
      </c>
      <c r="B20" s="3" t="s">
        <v>61</v>
      </c>
      <c r="C20" s="3">
        <v>1</v>
      </c>
      <c r="D20" s="3">
        <v>4</v>
      </c>
      <c r="E20" s="3" t="s">
        <v>64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4"/>
    </row>
    <row r="21" spans="1:23" ht="15.75" customHeight="1">
      <c r="A21" s="3">
        <v>15</v>
      </c>
      <c r="B21" s="3" t="s">
        <v>73</v>
      </c>
      <c r="C21" s="3">
        <v>3</v>
      </c>
      <c r="D21" s="3">
        <v>2</v>
      </c>
      <c r="E21" s="3" t="s">
        <v>64</v>
      </c>
      <c r="F21" s="8"/>
      <c r="G21" s="32" t="s">
        <v>74</v>
      </c>
      <c r="H21" s="33"/>
      <c r="I21" s="3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"/>
    </row>
    <row r="22" spans="1:23" ht="15.75" customHeight="1">
      <c r="A22" s="3">
        <v>16</v>
      </c>
      <c r="B22" s="3" t="s">
        <v>63</v>
      </c>
      <c r="C22" s="3">
        <v>4</v>
      </c>
      <c r="D22" s="3">
        <v>1</v>
      </c>
      <c r="E22" s="3" t="s">
        <v>75</v>
      </c>
      <c r="F22" s="8"/>
      <c r="G22" s="42" t="s">
        <v>41</v>
      </c>
      <c r="H22" s="42" t="s">
        <v>76</v>
      </c>
      <c r="I22" s="42" t="s">
        <v>11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4"/>
    </row>
    <row r="23" spans="1:23" ht="15.75" customHeight="1">
      <c r="A23" s="3">
        <v>17</v>
      </c>
      <c r="B23" s="3" t="s">
        <v>77</v>
      </c>
      <c r="C23" s="3">
        <v>4</v>
      </c>
      <c r="D23" s="3">
        <v>1</v>
      </c>
      <c r="E23" s="3" t="s">
        <v>75</v>
      </c>
      <c r="F23" s="8"/>
      <c r="G23" s="43"/>
      <c r="H23" s="43"/>
      <c r="I23" s="4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4"/>
    </row>
    <row r="24" spans="1:23" ht="15.75" customHeight="1">
      <c r="A24" s="3">
        <v>18</v>
      </c>
      <c r="B24" s="3" t="s">
        <v>78</v>
      </c>
      <c r="C24" s="3">
        <v>4</v>
      </c>
      <c r="D24" s="3">
        <v>1</v>
      </c>
      <c r="E24" s="3" t="s">
        <v>75</v>
      </c>
      <c r="F24" s="8"/>
      <c r="G24" s="3">
        <v>1</v>
      </c>
      <c r="H24" s="3" t="s">
        <v>79</v>
      </c>
      <c r="I24" s="3" t="s">
        <v>80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4"/>
    </row>
    <row r="25" spans="1:23" ht="15.75" customHeight="1">
      <c r="A25" s="3">
        <v>19</v>
      </c>
      <c r="B25" s="3" t="s">
        <v>61</v>
      </c>
      <c r="C25" s="3">
        <v>1</v>
      </c>
      <c r="D25" s="3">
        <v>4</v>
      </c>
      <c r="E25" s="3" t="s">
        <v>75</v>
      </c>
      <c r="F25" s="8"/>
      <c r="G25" s="3">
        <v>2</v>
      </c>
      <c r="H25" s="3" t="s">
        <v>81</v>
      </c>
      <c r="I25" s="3" t="s">
        <v>82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>
      <c r="A28" s="1"/>
      <c r="B28" s="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>
      <c r="A29" s="22"/>
      <c r="B29" s="23"/>
      <c r="C29" s="23"/>
      <c r="D29" s="23"/>
      <c r="E29" s="2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5.75" customHeight="1">
      <c r="A33" s="21"/>
      <c r="B33" s="21"/>
      <c r="C33" s="21"/>
      <c r="D33" s="21"/>
      <c r="E33" s="21"/>
      <c r="F33" s="21"/>
      <c r="G33" s="21"/>
      <c r="H33" s="1"/>
      <c r="I33" s="1"/>
      <c r="J33" s="1"/>
      <c r="K33" s="21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75" customHeight="1">
      <c r="A34" s="21"/>
      <c r="B34" s="21"/>
      <c r="C34" s="21"/>
      <c r="D34" s="21"/>
      <c r="E34" s="21"/>
      <c r="F34" s="21"/>
      <c r="G34" s="21"/>
      <c r="H34" s="1"/>
      <c r="I34" s="1"/>
      <c r="J34" s="1"/>
      <c r="K34" s="21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5.75" customHeight="1">
      <c r="A35" s="8"/>
      <c r="B35" s="8"/>
      <c r="C35" s="8"/>
      <c r="D35" s="8"/>
      <c r="E35" s="8"/>
      <c r="F35" s="9"/>
      <c r="G35" s="2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>
      <c r="A36" s="8"/>
      <c r="B36" s="8"/>
      <c r="C36" s="8"/>
      <c r="D36" s="8"/>
      <c r="E36" s="8"/>
      <c r="F36" s="9"/>
      <c r="G36" s="2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3" ht="15.75" customHeight="1">
      <c r="A37" s="8"/>
      <c r="B37" s="8"/>
      <c r="C37" s="8"/>
      <c r="D37" s="8"/>
      <c r="E37" s="8"/>
      <c r="F37" s="9"/>
      <c r="G37" s="2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3" ht="15.75" customHeight="1">
      <c r="A38" s="8"/>
      <c r="B38" s="8"/>
      <c r="C38" s="8"/>
      <c r="D38" s="8"/>
      <c r="E38" s="8"/>
      <c r="F38" s="9"/>
      <c r="G38" s="24"/>
      <c r="H38" s="21"/>
      <c r="I38" s="21"/>
      <c r="J38" s="21"/>
      <c r="K38" s="21"/>
      <c r="L38" s="21"/>
      <c r="M38" s="21"/>
      <c r="N38" s="21"/>
      <c r="O38" s="8"/>
      <c r="P38" s="8"/>
      <c r="Q38" s="8"/>
      <c r="R38" s="8"/>
      <c r="S38" s="8"/>
      <c r="T38" s="8"/>
      <c r="U38" s="8"/>
    </row>
    <row r="39" spans="1:23" ht="15.75" customHeight="1">
      <c r="A39" s="8"/>
      <c r="B39" s="8"/>
      <c r="C39" s="8"/>
      <c r="D39" s="8"/>
      <c r="E39" s="8"/>
      <c r="F39" s="9"/>
      <c r="G39" s="24"/>
      <c r="H39" s="21"/>
      <c r="I39" s="21"/>
      <c r="J39" s="21"/>
      <c r="K39" s="21"/>
      <c r="L39" s="21"/>
      <c r="M39" s="21"/>
      <c r="N39" s="21"/>
      <c r="O39" s="8"/>
      <c r="P39" s="8"/>
      <c r="Q39" s="8"/>
      <c r="R39" s="8"/>
      <c r="S39" s="8"/>
      <c r="T39" s="8"/>
      <c r="U39" s="8"/>
    </row>
    <row r="40" spans="1:23" ht="15.75" customHeight="1">
      <c r="A40" s="8"/>
      <c r="B40" s="8"/>
      <c r="C40" s="8"/>
      <c r="D40" s="8"/>
      <c r="E40" s="8"/>
      <c r="F40" s="9"/>
      <c r="G40" s="24"/>
      <c r="H40" s="8"/>
      <c r="I40" s="8"/>
      <c r="J40" s="8"/>
      <c r="K40" s="8"/>
      <c r="L40" s="8"/>
      <c r="M40" s="4"/>
      <c r="N40" s="24"/>
      <c r="O40" s="8"/>
      <c r="P40" s="8"/>
      <c r="Q40" s="8"/>
      <c r="R40" s="8"/>
      <c r="S40" s="8"/>
      <c r="T40" s="8"/>
      <c r="U40" s="8"/>
    </row>
    <row r="41" spans="1:23" ht="15.75" customHeight="1">
      <c r="A41" s="8"/>
      <c r="B41" s="8"/>
      <c r="C41" s="8"/>
      <c r="D41" s="8"/>
      <c r="E41" s="8"/>
      <c r="F41" s="9"/>
      <c r="G41" s="24"/>
      <c r="H41" s="8"/>
      <c r="I41" s="8"/>
      <c r="J41" s="8"/>
      <c r="K41" s="8"/>
      <c r="L41" s="8"/>
      <c r="M41" s="4"/>
      <c r="N41" s="24"/>
      <c r="O41" s="8"/>
      <c r="P41" s="8"/>
      <c r="Q41" s="8"/>
      <c r="R41" s="8"/>
      <c r="S41" s="8"/>
      <c r="T41" s="8"/>
      <c r="U41" s="8"/>
    </row>
    <row r="42" spans="1:23" ht="15.75" customHeight="1">
      <c r="A42" s="8"/>
      <c r="B42" s="8"/>
      <c r="C42" s="8"/>
      <c r="D42" s="8"/>
      <c r="E42" s="8"/>
      <c r="F42" s="9"/>
      <c r="G42" s="24"/>
      <c r="H42" s="8"/>
      <c r="I42" s="8"/>
      <c r="J42" s="8"/>
      <c r="K42" s="8"/>
      <c r="L42" s="8"/>
      <c r="M42" s="4"/>
      <c r="N42" s="24"/>
      <c r="O42" s="8"/>
      <c r="P42" s="8"/>
      <c r="Q42" s="8"/>
      <c r="R42" s="8"/>
      <c r="S42" s="8"/>
      <c r="T42" s="8"/>
      <c r="U42" s="8"/>
    </row>
    <row r="43" spans="1:23" ht="15.75" customHeight="1">
      <c r="A43" s="8"/>
      <c r="B43" s="8"/>
      <c r="C43" s="8"/>
      <c r="D43" s="8"/>
      <c r="E43" s="8"/>
      <c r="F43" s="9"/>
      <c r="G43" s="24"/>
      <c r="H43" s="8"/>
      <c r="I43" s="8"/>
      <c r="J43" s="8"/>
      <c r="K43" s="8"/>
      <c r="L43" s="8"/>
      <c r="M43" s="4"/>
      <c r="N43" s="24"/>
      <c r="O43" s="8"/>
      <c r="P43" s="8"/>
      <c r="Q43" s="8"/>
      <c r="R43" s="8"/>
      <c r="S43" s="8"/>
      <c r="T43" s="8"/>
      <c r="U43" s="8"/>
    </row>
    <row r="44" spans="1:23" ht="15.75" customHeight="1">
      <c r="A44" s="8"/>
      <c r="B44" s="8"/>
      <c r="C44" s="8"/>
      <c r="D44" s="8"/>
      <c r="E44" s="8"/>
      <c r="F44" s="9"/>
      <c r="G44" s="24"/>
      <c r="H44" s="8"/>
      <c r="I44" s="8"/>
      <c r="J44" s="8"/>
      <c r="K44" s="8"/>
      <c r="L44" s="8"/>
      <c r="M44" s="4"/>
      <c r="N44" s="24"/>
      <c r="O44" s="8"/>
      <c r="P44" s="8"/>
      <c r="Q44" s="8"/>
      <c r="R44" s="8"/>
      <c r="S44" s="8"/>
      <c r="T44" s="8"/>
      <c r="U44" s="8"/>
    </row>
    <row r="45" spans="1:23" ht="15.75" customHeight="1">
      <c r="A45" s="8"/>
      <c r="B45" s="8"/>
      <c r="C45" s="8"/>
      <c r="D45" s="8"/>
      <c r="E45" s="8"/>
      <c r="F45" s="9"/>
      <c r="G45" s="24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3" ht="15.75" customHeight="1">
      <c r="A46" s="8"/>
      <c r="B46" s="8"/>
      <c r="C46" s="8"/>
      <c r="D46" s="8"/>
      <c r="E46" s="8"/>
      <c r="F46" s="9"/>
      <c r="G46" s="2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3" ht="15.75" customHeight="1">
      <c r="A47" s="8"/>
      <c r="B47" s="8"/>
      <c r="C47" s="8"/>
      <c r="D47" s="8"/>
      <c r="E47" s="8"/>
      <c r="F47" s="9"/>
      <c r="G47" s="2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3" ht="15.75" customHeight="1">
      <c r="A48" s="8"/>
      <c r="B48" s="8"/>
      <c r="C48" s="8"/>
      <c r="D48" s="8"/>
      <c r="E48" s="8"/>
      <c r="F48" s="9"/>
      <c r="G48" s="24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3" ht="15.75" customHeight="1">
      <c r="A49" s="8"/>
      <c r="B49" s="8"/>
      <c r="C49" s="8"/>
      <c r="D49" s="8"/>
      <c r="E49" s="8"/>
      <c r="F49" s="9"/>
      <c r="G49" s="24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3" ht="15.75" customHeight="1">
      <c r="A50" s="8"/>
      <c r="B50" s="8"/>
      <c r="C50" s="8"/>
      <c r="D50" s="8"/>
      <c r="E50" s="8"/>
      <c r="F50" s="9"/>
      <c r="G50" s="2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3" ht="15.75" customHeight="1">
      <c r="A51" s="8"/>
      <c r="B51" s="8"/>
      <c r="C51" s="8"/>
      <c r="D51" s="8"/>
      <c r="E51" s="8"/>
      <c r="F51" s="9"/>
      <c r="G51" s="2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3" ht="15.75" customHeight="1">
      <c r="A52" s="8"/>
      <c r="B52" s="8"/>
      <c r="C52" s="8"/>
      <c r="D52" s="8"/>
      <c r="E52" s="8"/>
      <c r="F52" s="9"/>
      <c r="G52" s="2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3" ht="15.75" customHeight="1">
      <c r="A53" s="8"/>
      <c r="B53" s="8"/>
      <c r="C53" s="8"/>
      <c r="D53" s="8"/>
      <c r="E53" s="8"/>
      <c r="F53" s="9"/>
      <c r="G53" s="24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</sheetData>
  <mergeCells count="27">
    <mergeCell ref="I22:I23"/>
    <mergeCell ref="G21:I21"/>
    <mergeCell ref="G22:G23"/>
    <mergeCell ref="H22:H23"/>
    <mergeCell ref="G12:I12"/>
    <mergeCell ref="K12:M12"/>
    <mergeCell ref="K13:K14"/>
    <mergeCell ref="L13:L14"/>
    <mergeCell ref="M13:M14"/>
    <mergeCell ref="G13:G14"/>
    <mergeCell ref="H13:H14"/>
    <mergeCell ref="I13:I14"/>
    <mergeCell ref="A1:P2"/>
    <mergeCell ref="B5:B6"/>
    <mergeCell ref="A5:A6"/>
    <mergeCell ref="D5:D6"/>
    <mergeCell ref="E5:E6"/>
    <mergeCell ref="C5:C6"/>
    <mergeCell ref="M5:M6"/>
    <mergeCell ref="I5:I6"/>
    <mergeCell ref="A4:E4"/>
    <mergeCell ref="K4:M4"/>
    <mergeCell ref="G4:I4"/>
    <mergeCell ref="K5:K6"/>
    <mergeCell ref="L5:L6"/>
    <mergeCell ref="G5:G6"/>
    <mergeCell ref="H5:H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topLeftCell="D1" workbookViewId="0">
      <selection activeCell="L9" sqref="L9"/>
    </sheetView>
  </sheetViews>
  <sheetFormatPr defaultColWidth="14.42578125" defaultRowHeight="15" customHeight="1"/>
  <cols>
    <col min="1" max="1" width="8.7109375" customWidth="1"/>
    <col min="2" max="2" width="35.5703125" customWidth="1"/>
    <col min="3" max="3" width="21.42578125" customWidth="1"/>
    <col min="4" max="4" width="21.140625" customWidth="1"/>
    <col min="5" max="5" width="14" customWidth="1"/>
    <col min="6" max="6" width="18.140625" customWidth="1"/>
    <col min="7" max="7" width="28.5703125" customWidth="1"/>
    <col min="8" max="8" width="18.140625" customWidth="1"/>
    <col min="9" max="9" width="25" customWidth="1"/>
    <col min="10" max="10" width="16.7109375" customWidth="1"/>
    <col min="11" max="11" width="16.140625" customWidth="1"/>
    <col min="12" max="13" width="8.7109375" customWidth="1"/>
    <col min="14" max="14" width="11.5703125" customWidth="1"/>
  </cols>
  <sheetData>
    <row r="1" spans="1:14" ht="15.75">
      <c r="A1" s="25"/>
      <c r="B1" s="26"/>
      <c r="C1" s="26"/>
      <c r="D1" s="26"/>
      <c r="E1" s="26"/>
      <c r="F1" s="26"/>
    </row>
    <row r="2" spans="1:14" ht="15.75" customHeight="1">
      <c r="A2" s="44" t="s">
        <v>41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83</v>
      </c>
      <c r="G2" s="44" t="s">
        <v>84</v>
      </c>
      <c r="H2" s="47" t="s">
        <v>43</v>
      </c>
      <c r="I2" s="42" t="s">
        <v>44</v>
      </c>
      <c r="J2" s="42" t="s">
        <v>84</v>
      </c>
    </row>
    <row r="3" spans="1:14" ht="15.75" customHeight="1">
      <c r="A3" s="43"/>
      <c r="B3" s="43"/>
      <c r="C3" s="43"/>
      <c r="D3" s="43"/>
      <c r="E3" s="43"/>
      <c r="F3" s="43"/>
      <c r="G3" s="43"/>
      <c r="H3" s="31"/>
      <c r="I3" s="43"/>
      <c r="J3" s="43"/>
    </row>
    <row r="4" spans="1:14" ht="15.75">
      <c r="A4" s="3">
        <v>3</v>
      </c>
      <c r="B4" s="3" t="s">
        <v>54</v>
      </c>
      <c r="C4" s="3">
        <v>3</v>
      </c>
      <c r="D4" s="3">
        <v>1</v>
      </c>
      <c r="E4" s="3" t="s">
        <v>48</v>
      </c>
      <c r="F4" s="27">
        <f t="shared" ref="F4:F22" si="0">SQRT(((C4-$H$4)^2)+((D4-$I$4)^2))</f>
        <v>1</v>
      </c>
      <c r="G4" s="3" t="str">
        <f>IF(F4&gt;1.5,"Naik","Menurun")</f>
        <v>Menurun</v>
      </c>
      <c r="H4" s="28">
        <v>2</v>
      </c>
      <c r="I4" s="3">
        <v>1</v>
      </c>
      <c r="J4" s="3" t="s">
        <v>33</v>
      </c>
    </row>
    <row r="5" spans="1:14" ht="15.75">
      <c r="A5" s="3">
        <v>15</v>
      </c>
      <c r="B5" s="3" t="s">
        <v>73</v>
      </c>
      <c r="C5" s="3">
        <v>3</v>
      </c>
      <c r="D5" s="3">
        <v>2</v>
      </c>
      <c r="E5" s="3" t="s">
        <v>64</v>
      </c>
      <c r="F5" s="27">
        <f t="shared" si="0"/>
        <v>1.4142135623730951</v>
      </c>
      <c r="G5" s="3" t="str">
        <f t="shared" ref="G5:G22" si="1">IF(F5&gt;1.5,"Naik","Menurun")</f>
        <v>Menurun</v>
      </c>
    </row>
    <row r="6" spans="1:14" ht="15.75">
      <c r="A6" s="3">
        <v>1</v>
      </c>
      <c r="B6" s="3" t="s">
        <v>47</v>
      </c>
      <c r="C6" s="3">
        <v>2</v>
      </c>
      <c r="D6" s="3">
        <v>3</v>
      </c>
      <c r="E6" s="3" t="s">
        <v>48</v>
      </c>
      <c r="F6" s="27">
        <f t="shared" si="0"/>
        <v>2</v>
      </c>
      <c r="G6" s="3" t="str">
        <f t="shared" si="1"/>
        <v>Naik</v>
      </c>
      <c r="H6" s="29" t="s">
        <v>85</v>
      </c>
    </row>
    <row r="7" spans="1:14" ht="15.75">
      <c r="A7" s="3">
        <v>2</v>
      </c>
      <c r="B7" s="3" t="s">
        <v>51</v>
      </c>
      <c r="C7" s="3">
        <v>2</v>
      </c>
      <c r="D7" s="3">
        <v>3</v>
      </c>
      <c r="E7" s="3" t="s">
        <v>48</v>
      </c>
      <c r="F7" s="27">
        <f t="shared" si="0"/>
        <v>2</v>
      </c>
      <c r="G7" s="3" t="str">
        <f t="shared" si="1"/>
        <v>Naik</v>
      </c>
      <c r="H7" s="46" t="s">
        <v>41</v>
      </c>
      <c r="I7" s="44" t="s">
        <v>42</v>
      </c>
      <c r="J7" s="44" t="s">
        <v>43</v>
      </c>
      <c r="K7" s="44" t="s">
        <v>44</v>
      </c>
      <c r="L7" s="44" t="s">
        <v>45</v>
      </c>
      <c r="M7" s="44" t="s">
        <v>83</v>
      </c>
      <c r="N7" s="44" t="s">
        <v>84</v>
      </c>
    </row>
    <row r="8" spans="1:14" ht="15.75">
      <c r="A8" s="3">
        <v>5</v>
      </c>
      <c r="B8" s="3" t="s">
        <v>60</v>
      </c>
      <c r="C8" s="3">
        <v>2</v>
      </c>
      <c r="D8" s="3">
        <v>3</v>
      </c>
      <c r="E8" s="3" t="s">
        <v>48</v>
      </c>
      <c r="F8" s="27">
        <f t="shared" si="0"/>
        <v>2</v>
      </c>
      <c r="G8" s="3" t="str">
        <f t="shared" si="1"/>
        <v>Naik</v>
      </c>
      <c r="H8" s="40"/>
      <c r="I8" s="43"/>
      <c r="J8" s="43"/>
      <c r="K8" s="43"/>
      <c r="L8" s="43"/>
      <c r="M8" s="43"/>
      <c r="N8" s="43"/>
    </row>
    <row r="9" spans="1:14" ht="15.75">
      <c r="A9" s="3">
        <v>7</v>
      </c>
      <c r="B9" s="3" t="s">
        <v>63</v>
      </c>
      <c r="C9" s="3">
        <v>4</v>
      </c>
      <c r="D9" s="3">
        <v>1</v>
      </c>
      <c r="E9" s="3" t="s">
        <v>64</v>
      </c>
      <c r="F9" s="27">
        <f t="shared" si="0"/>
        <v>2</v>
      </c>
      <c r="G9" s="3" t="str">
        <f t="shared" si="1"/>
        <v>Naik</v>
      </c>
      <c r="H9" s="14">
        <v>3</v>
      </c>
      <c r="I9" s="3" t="s">
        <v>54</v>
      </c>
      <c r="J9" s="3">
        <v>3</v>
      </c>
      <c r="K9" s="3">
        <v>1</v>
      </c>
      <c r="L9" s="3" t="s">
        <v>48</v>
      </c>
      <c r="M9" s="27">
        <f t="shared" ref="M9:M13" si="2">SQRT(((J9-$H$4)^2)+((K9-$I$4)^2))</f>
        <v>1</v>
      </c>
      <c r="N9" s="3" t="str">
        <f t="shared" ref="N9:N13" si="3">IF(M9&gt;1.5,"Naik","Menurun")</f>
        <v>Menurun</v>
      </c>
    </row>
    <row r="10" spans="1:14" ht="15.75">
      <c r="A10" s="3">
        <v>8</v>
      </c>
      <c r="B10" s="3" t="s">
        <v>65</v>
      </c>
      <c r="C10" s="3">
        <v>4</v>
      </c>
      <c r="D10" s="3">
        <v>1</v>
      </c>
      <c r="E10" s="3" t="s">
        <v>64</v>
      </c>
      <c r="F10" s="27">
        <f t="shared" si="0"/>
        <v>2</v>
      </c>
      <c r="G10" s="3" t="str">
        <f t="shared" si="1"/>
        <v>Naik</v>
      </c>
      <c r="H10" s="14">
        <v>15</v>
      </c>
      <c r="I10" s="3" t="s">
        <v>73</v>
      </c>
      <c r="J10" s="3">
        <v>3</v>
      </c>
      <c r="K10" s="3">
        <v>2</v>
      </c>
      <c r="L10" s="3" t="s">
        <v>64</v>
      </c>
      <c r="M10" s="27">
        <f t="shared" si="2"/>
        <v>1.4142135623730951</v>
      </c>
      <c r="N10" s="3" t="str">
        <f t="shared" si="3"/>
        <v>Menurun</v>
      </c>
    </row>
    <row r="11" spans="1:14" ht="15.75">
      <c r="A11" s="3">
        <v>9</v>
      </c>
      <c r="B11" s="3" t="s">
        <v>66</v>
      </c>
      <c r="C11" s="3">
        <v>4</v>
      </c>
      <c r="D11" s="3">
        <v>1</v>
      </c>
      <c r="E11" s="3" t="s">
        <v>64</v>
      </c>
      <c r="F11" s="27">
        <f t="shared" si="0"/>
        <v>2</v>
      </c>
      <c r="G11" s="3" t="str">
        <f t="shared" si="1"/>
        <v>Naik</v>
      </c>
      <c r="H11" s="14">
        <v>1</v>
      </c>
      <c r="I11" s="3" t="s">
        <v>47</v>
      </c>
      <c r="J11" s="3">
        <v>2</v>
      </c>
      <c r="K11" s="3">
        <v>3</v>
      </c>
      <c r="L11" s="3" t="s">
        <v>48</v>
      </c>
      <c r="M11" s="27">
        <f t="shared" si="2"/>
        <v>2</v>
      </c>
      <c r="N11" s="3" t="str">
        <f t="shared" si="3"/>
        <v>Naik</v>
      </c>
    </row>
    <row r="12" spans="1:14" ht="15.75">
      <c r="A12" s="3">
        <v>10</v>
      </c>
      <c r="B12" s="3" t="s">
        <v>68</v>
      </c>
      <c r="C12" s="3">
        <v>4</v>
      </c>
      <c r="D12" s="3">
        <v>1</v>
      </c>
      <c r="E12" s="3" t="s">
        <v>64</v>
      </c>
      <c r="F12" s="27">
        <f t="shared" si="0"/>
        <v>2</v>
      </c>
      <c r="G12" s="3" t="str">
        <f t="shared" si="1"/>
        <v>Naik</v>
      </c>
      <c r="H12" s="14">
        <v>2</v>
      </c>
      <c r="I12" s="3" t="s">
        <v>51</v>
      </c>
      <c r="J12" s="3">
        <v>2</v>
      </c>
      <c r="K12" s="3">
        <v>3</v>
      </c>
      <c r="L12" s="3" t="s">
        <v>48</v>
      </c>
      <c r="M12" s="27">
        <f t="shared" si="2"/>
        <v>2</v>
      </c>
      <c r="N12" s="3" t="str">
        <f t="shared" si="3"/>
        <v>Naik</v>
      </c>
    </row>
    <row r="13" spans="1:14" ht="15.75">
      <c r="A13" s="3">
        <v>11</v>
      </c>
      <c r="B13" s="3" t="s">
        <v>54</v>
      </c>
      <c r="C13" s="3">
        <v>4</v>
      </c>
      <c r="D13" s="3">
        <v>1</v>
      </c>
      <c r="E13" s="3" t="s">
        <v>64</v>
      </c>
      <c r="F13" s="27">
        <f t="shared" si="0"/>
        <v>2</v>
      </c>
      <c r="G13" s="3" t="str">
        <f t="shared" si="1"/>
        <v>Naik</v>
      </c>
      <c r="H13" s="14">
        <v>5</v>
      </c>
      <c r="I13" s="3" t="s">
        <v>60</v>
      </c>
      <c r="J13" s="3">
        <v>2</v>
      </c>
      <c r="K13" s="3">
        <v>3</v>
      </c>
      <c r="L13" s="3" t="s">
        <v>48</v>
      </c>
      <c r="M13" s="27">
        <f t="shared" si="2"/>
        <v>2</v>
      </c>
      <c r="N13" s="3" t="str">
        <f t="shared" si="3"/>
        <v>Naik</v>
      </c>
    </row>
    <row r="14" spans="1:14" ht="15.75">
      <c r="A14" s="3">
        <v>16</v>
      </c>
      <c r="B14" s="3" t="s">
        <v>63</v>
      </c>
      <c r="C14" s="3">
        <v>4</v>
      </c>
      <c r="D14" s="3">
        <v>1</v>
      </c>
      <c r="E14" s="3" t="s">
        <v>75</v>
      </c>
      <c r="F14" s="27">
        <f t="shared" si="0"/>
        <v>2</v>
      </c>
      <c r="G14" s="3" t="str">
        <f t="shared" si="1"/>
        <v>Naik</v>
      </c>
    </row>
    <row r="15" spans="1:14" ht="15.75">
      <c r="A15" s="3">
        <v>17</v>
      </c>
      <c r="B15" s="3" t="s">
        <v>77</v>
      </c>
      <c r="C15" s="3">
        <v>4</v>
      </c>
      <c r="D15" s="3">
        <v>1</v>
      </c>
      <c r="E15" s="3" t="s">
        <v>75</v>
      </c>
      <c r="F15" s="27">
        <f t="shared" si="0"/>
        <v>2</v>
      </c>
      <c r="G15" s="3" t="str">
        <f t="shared" si="1"/>
        <v>Naik</v>
      </c>
      <c r="H15" s="45" t="s">
        <v>84</v>
      </c>
      <c r="I15" s="34"/>
    </row>
    <row r="16" spans="1:14" ht="15.75">
      <c r="A16" s="3">
        <v>18</v>
      </c>
      <c r="B16" s="3" t="s">
        <v>78</v>
      </c>
      <c r="C16" s="3">
        <v>4</v>
      </c>
      <c r="D16" s="3">
        <v>1</v>
      </c>
      <c r="E16" s="3" t="s">
        <v>75</v>
      </c>
      <c r="F16" s="27">
        <f t="shared" si="0"/>
        <v>2</v>
      </c>
      <c r="G16" s="3" t="str">
        <f t="shared" si="1"/>
        <v>Naik</v>
      </c>
      <c r="H16" s="14" t="s">
        <v>79</v>
      </c>
      <c r="I16" s="3">
        <f>COUNTIF(N9:N13,"Naik")</f>
        <v>3</v>
      </c>
    </row>
    <row r="17" spans="1:9" ht="15.75">
      <c r="A17" s="3">
        <v>4</v>
      </c>
      <c r="B17" s="3" t="s">
        <v>57</v>
      </c>
      <c r="C17" s="3">
        <v>1</v>
      </c>
      <c r="D17" s="3">
        <v>4</v>
      </c>
      <c r="E17" s="3" t="s">
        <v>48</v>
      </c>
      <c r="F17" s="27">
        <f t="shared" si="0"/>
        <v>3.1622776601683795</v>
      </c>
      <c r="G17" s="3" t="str">
        <f t="shared" si="1"/>
        <v>Naik</v>
      </c>
      <c r="H17" s="14" t="s">
        <v>81</v>
      </c>
      <c r="I17" s="3">
        <f>COUNTIF(N9:N13,"Menurun")</f>
        <v>2</v>
      </c>
    </row>
    <row r="18" spans="1:9" ht="15.75">
      <c r="A18" s="3">
        <v>6</v>
      </c>
      <c r="B18" s="3" t="s">
        <v>61</v>
      </c>
      <c r="C18" s="3">
        <v>1</v>
      </c>
      <c r="D18" s="3">
        <v>4</v>
      </c>
      <c r="E18" s="3" t="s">
        <v>48</v>
      </c>
      <c r="F18" s="27">
        <f t="shared" si="0"/>
        <v>3.1622776601683795</v>
      </c>
      <c r="G18" s="3" t="str">
        <f t="shared" si="1"/>
        <v>Naik</v>
      </c>
    </row>
    <row r="19" spans="1:9" ht="15.75">
      <c r="A19" s="3">
        <v>12</v>
      </c>
      <c r="B19" s="3" t="s">
        <v>57</v>
      </c>
      <c r="C19" s="3">
        <v>1</v>
      </c>
      <c r="D19" s="3">
        <v>4</v>
      </c>
      <c r="E19" s="3" t="s">
        <v>64</v>
      </c>
      <c r="F19" s="27">
        <f t="shared" si="0"/>
        <v>3.1622776601683795</v>
      </c>
      <c r="G19" s="3" t="str">
        <f t="shared" si="1"/>
        <v>Naik</v>
      </c>
    </row>
    <row r="20" spans="1:9" ht="15.75">
      <c r="A20" s="3">
        <v>13</v>
      </c>
      <c r="B20" s="3" t="s">
        <v>72</v>
      </c>
      <c r="C20" s="3">
        <v>1</v>
      </c>
      <c r="D20" s="3">
        <v>4</v>
      </c>
      <c r="E20" s="3" t="s">
        <v>64</v>
      </c>
      <c r="F20" s="27">
        <f t="shared" si="0"/>
        <v>3.1622776601683795</v>
      </c>
      <c r="G20" s="3" t="str">
        <f t="shared" si="1"/>
        <v>Naik</v>
      </c>
    </row>
    <row r="21" spans="1:9" ht="15.75" customHeight="1">
      <c r="A21" s="3">
        <v>14</v>
      </c>
      <c r="B21" s="3" t="s">
        <v>61</v>
      </c>
      <c r="C21" s="3">
        <v>1</v>
      </c>
      <c r="D21" s="3">
        <v>4</v>
      </c>
      <c r="E21" s="3" t="s">
        <v>64</v>
      </c>
      <c r="F21" s="27">
        <f t="shared" si="0"/>
        <v>3.1622776601683795</v>
      </c>
      <c r="G21" s="3" t="str">
        <f t="shared" si="1"/>
        <v>Naik</v>
      </c>
    </row>
    <row r="22" spans="1:9" ht="15.75" customHeight="1">
      <c r="A22" s="3">
        <v>19</v>
      </c>
      <c r="B22" s="3" t="s">
        <v>61</v>
      </c>
      <c r="C22" s="3">
        <v>1</v>
      </c>
      <c r="D22" s="3">
        <v>4</v>
      </c>
      <c r="E22" s="3" t="s">
        <v>75</v>
      </c>
      <c r="F22" s="27">
        <f t="shared" si="0"/>
        <v>3.1622776601683795</v>
      </c>
      <c r="G22" s="3" t="str">
        <f t="shared" si="1"/>
        <v>Naik</v>
      </c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8">
    <mergeCell ref="I2:I3"/>
    <mergeCell ref="J2:J3"/>
    <mergeCell ref="F2:F3"/>
    <mergeCell ref="G2:G3"/>
    <mergeCell ref="H2:H3"/>
    <mergeCell ref="A2:A3"/>
    <mergeCell ref="B2:B3"/>
    <mergeCell ref="C2:C3"/>
    <mergeCell ref="D2:D3"/>
    <mergeCell ref="E2:E3"/>
    <mergeCell ref="N7:N8"/>
    <mergeCell ref="H15:I15"/>
    <mergeCell ref="H7:H8"/>
    <mergeCell ref="I7:I8"/>
    <mergeCell ref="J7:J8"/>
    <mergeCell ref="K7:K8"/>
    <mergeCell ref="L7:L8"/>
    <mergeCell ref="M7:M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STUDI KASUS SANGGAR KRISPI REND</vt:lpstr>
      <vt:lpstr>CONTOH STUDI KASUS</vt:lpstr>
      <vt:lpstr>Perhitungan Studi Kasus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Ronny Hermansyah</cp:lastModifiedBy>
  <dcterms:created xsi:type="dcterms:W3CDTF">2021-05-02T04:46:16Z</dcterms:created>
  <dcterms:modified xsi:type="dcterms:W3CDTF">2021-06-19T18:09:49Z</dcterms:modified>
</cp:coreProperties>
</file>