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화공\JFGP PKG2\타부서자료\SACE BIM\"/>
    </mc:Choice>
  </mc:AlternateContent>
  <xr:revisionPtr revIDLastSave="0" documentId="13_ncr:1_{F9817B53-F29A-4D41-99FC-D304E1F5C195}" xr6:coauthVersionLast="47" xr6:coauthVersionMax="47" xr10:uidLastSave="{00000000-0000-0000-0000-000000000000}"/>
  <bookViews>
    <workbookView xWindow="-120" yWindow="-120" windowWidth="29040" windowHeight="15840" xr2:uid="{00000000-000D-0000-FFFF-FFFF00000000}"/>
  </bookViews>
  <sheets>
    <sheet name="(AR) BOQ View (Working)" sheetId="1" r:id="rId1"/>
    <sheet name="(AR) Building List" sheetId="2" r:id="rId2"/>
    <sheet name="(AR) Reference Spec."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 i="1" l="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BB10" i="1"/>
  <c r="BC10" i="1"/>
  <c r="BD10" i="1"/>
  <c r="BE10" i="1"/>
  <c r="BF10" i="1"/>
  <c r="BG10" i="1"/>
  <c r="BH10" i="1"/>
  <c r="BI10" i="1"/>
  <c r="BJ10" i="1"/>
  <c r="BK10" i="1"/>
  <c r="BL10" i="1"/>
  <c r="BM10" i="1"/>
  <c r="BN10" i="1"/>
  <c r="BO10" i="1"/>
  <c r="BP10" i="1"/>
  <c r="BQ10" i="1"/>
  <c r="BR10" i="1"/>
  <c r="BS10" i="1"/>
  <c r="BT10" i="1"/>
  <c r="BU10" i="1"/>
  <c r="BV10" i="1"/>
  <c r="BW10" i="1"/>
  <c r="BX10" i="1"/>
  <c r="BY10" i="1"/>
  <c r="BZ10" i="1"/>
  <c r="P10" i="1"/>
  <c r="O10" i="1"/>
  <c r="Q11" i="1"/>
  <c r="R11" i="1"/>
  <c r="S11" i="1"/>
  <c r="T11" i="1"/>
  <c r="U11" i="1"/>
  <c r="V11" i="1"/>
  <c r="W11" i="1"/>
  <c r="X11" i="1"/>
  <c r="Y11" i="1"/>
  <c r="Z11" i="1"/>
  <c r="AA11" i="1"/>
  <c r="AB11" i="1"/>
  <c r="AC11" i="1"/>
  <c r="AD11" i="1"/>
  <c r="AE11" i="1"/>
  <c r="AF11" i="1"/>
  <c r="AG11" i="1"/>
  <c r="AH11" i="1"/>
  <c r="AI11" i="1"/>
  <c r="AJ11" i="1"/>
  <c r="AK11" i="1"/>
  <c r="AL11" i="1"/>
  <c r="AM11" i="1"/>
  <c r="AN11" i="1"/>
  <c r="AN12" i="1" s="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W11" i="1"/>
  <c r="BX11" i="1"/>
  <c r="BY11" i="1"/>
  <c r="BZ11" i="1"/>
  <c r="CA11" i="1"/>
  <c r="CB11" i="1"/>
  <c r="P11" i="1"/>
  <c r="P8" i="1" s="1"/>
  <c r="AN9" i="1"/>
  <c r="Q9" i="1" l="1"/>
  <c r="Q12" i="1" s="1"/>
  <c r="R9" i="1"/>
  <c r="R12" i="1" s="1"/>
  <c r="S9" i="1"/>
  <c r="S12" i="1" s="1"/>
  <c r="T9" i="1"/>
  <c r="T12" i="1" s="1"/>
  <c r="U9" i="1"/>
  <c r="U12" i="1" s="1"/>
  <c r="V9" i="1"/>
  <c r="V12" i="1" s="1"/>
  <c r="W9" i="1"/>
  <c r="W12" i="1" s="1"/>
  <c r="X9" i="1"/>
  <c r="X12" i="1" s="1"/>
  <c r="Y9" i="1"/>
  <c r="Y12" i="1" s="1"/>
  <c r="Z9" i="1"/>
  <c r="Z12" i="1" s="1"/>
  <c r="AA9" i="1"/>
  <c r="AA12" i="1" s="1"/>
  <c r="AB9" i="1"/>
  <c r="AB12" i="1" s="1"/>
  <c r="AC9" i="1"/>
  <c r="AC12" i="1" s="1"/>
  <c r="AD9" i="1"/>
  <c r="AD12" i="1" s="1"/>
  <c r="AE9" i="1"/>
  <c r="AE12" i="1" s="1"/>
  <c r="AF9" i="1"/>
  <c r="AF12" i="1" s="1"/>
  <c r="AG9" i="1"/>
  <c r="AG12" i="1" s="1"/>
  <c r="AH9" i="1"/>
  <c r="AH12" i="1" s="1"/>
  <c r="AI9" i="1"/>
  <c r="AI12" i="1" s="1"/>
  <c r="AJ9" i="1"/>
  <c r="AJ12" i="1" s="1"/>
  <c r="AK9" i="1"/>
  <c r="AK12" i="1" s="1"/>
  <c r="AL9" i="1"/>
  <c r="AL12" i="1" s="1"/>
  <c r="AM9" i="1"/>
  <c r="AM12" i="1" s="1"/>
  <c r="AO9" i="1"/>
  <c r="AO12" i="1" s="1"/>
  <c r="AP9" i="1"/>
  <c r="AP12" i="1" s="1"/>
  <c r="AQ9" i="1"/>
  <c r="AQ12" i="1" s="1"/>
  <c r="AR9" i="1"/>
  <c r="AR12" i="1" s="1"/>
  <c r="AS9" i="1"/>
  <c r="AS12" i="1" s="1"/>
  <c r="AT9" i="1"/>
  <c r="AT12" i="1" s="1"/>
  <c r="AU9" i="1"/>
  <c r="AU12" i="1" s="1"/>
  <c r="AV9" i="1"/>
  <c r="AV12" i="1" s="1"/>
  <c r="AW9" i="1"/>
  <c r="AW12" i="1" s="1"/>
  <c r="AX9" i="1"/>
  <c r="AX12" i="1" s="1"/>
  <c r="AY9" i="1"/>
  <c r="AY12" i="1" s="1"/>
  <c r="AZ9" i="1"/>
  <c r="AZ12" i="1" s="1"/>
  <c r="BA9" i="1"/>
  <c r="BA12" i="1" s="1"/>
  <c r="BB9" i="1"/>
  <c r="BB12" i="1" s="1"/>
  <c r="BC9" i="1"/>
  <c r="BC12" i="1" s="1"/>
  <c r="BD9" i="1"/>
  <c r="BD12" i="1" s="1"/>
  <c r="BE9" i="1"/>
  <c r="BE12" i="1" s="1"/>
  <c r="BF9" i="1"/>
  <c r="BF12" i="1" s="1"/>
  <c r="BG9" i="1"/>
  <c r="BG12" i="1" s="1"/>
  <c r="BH9" i="1"/>
  <c r="BH12" i="1" s="1"/>
  <c r="BI9" i="1"/>
  <c r="BI12" i="1" s="1"/>
  <c r="BJ9" i="1"/>
  <c r="BJ12" i="1" s="1"/>
  <c r="BK9" i="1"/>
  <c r="BK12" i="1" s="1"/>
  <c r="BL9" i="1"/>
  <c r="BL12" i="1" s="1"/>
  <c r="BM9" i="1"/>
  <c r="BM12" i="1" s="1"/>
  <c r="BN9" i="1"/>
  <c r="BN12" i="1" s="1"/>
  <c r="BO9" i="1"/>
  <c r="BO12" i="1" s="1"/>
  <c r="BP9" i="1"/>
  <c r="BP12" i="1" s="1"/>
  <c r="BQ9" i="1"/>
  <c r="BQ12" i="1" s="1"/>
  <c r="BR9" i="1"/>
  <c r="BR12" i="1" s="1"/>
  <c r="BS9" i="1"/>
  <c r="BS12" i="1" s="1"/>
  <c r="BT9" i="1"/>
  <c r="BT12" i="1" s="1"/>
  <c r="BU9" i="1"/>
  <c r="BU12" i="1" s="1"/>
  <c r="BV9" i="1"/>
  <c r="BV12" i="1" s="1"/>
  <c r="BW9" i="1"/>
  <c r="BW12" i="1" s="1"/>
  <c r="BX9" i="1"/>
  <c r="BX12" i="1" s="1"/>
  <c r="BY9" i="1"/>
  <c r="BY12" i="1" s="1"/>
  <c r="BZ9" i="1"/>
  <c r="BZ12" i="1" s="1"/>
  <c r="P9" i="1"/>
  <c r="P12" i="1" s="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11" i="1" l="1"/>
  <c r="O9" i="1"/>
  <c r="P7" i="1"/>
  <c r="Q7" i="1" s="1"/>
  <c r="O12" i="1" l="1"/>
  <c r="Q8" i="1"/>
  <c r="O8" i="1" s="1"/>
</calcChain>
</file>

<file path=xl/sharedStrings.xml><?xml version="1.0" encoding="utf-8"?>
<sst xmlns="http://schemas.openxmlformats.org/spreadsheetml/2006/main" count="5629" uniqueCount="1459">
  <si>
    <t>BOQ</t>
  </si>
  <si>
    <t>Work Master Code</t>
  </si>
  <si>
    <t>Gauge
Code</t>
  </si>
  <si>
    <t>Work Group</t>
  </si>
  <si>
    <t>Spec. 1</t>
  </si>
  <si>
    <t>Spec. 2</t>
  </si>
  <si>
    <t>Spec. 3</t>
  </si>
  <si>
    <t>Spec. 4</t>
  </si>
  <si>
    <t>Spec. 5</t>
  </si>
  <si>
    <t>Spec. 6</t>
  </si>
  <si>
    <t>Additional Spec.</t>
  </si>
  <si>
    <t>Reference to</t>
  </si>
  <si>
    <t>UoM</t>
  </si>
  <si>
    <t>Total</t>
  </si>
  <si>
    <t>861</t>
  </si>
  <si>
    <t>862</t>
  </si>
  <si>
    <t>863</t>
  </si>
  <si>
    <t>869</t>
  </si>
  <si>
    <t>870</t>
  </si>
  <si>
    <t>W/G(대)</t>
  </si>
  <si>
    <t>W/G(중)</t>
  </si>
  <si>
    <t>W/G(소)</t>
  </si>
  <si>
    <t>Central Control Building</t>
  </si>
  <si>
    <t>Laboratory &amp; Inspection Building</t>
  </si>
  <si>
    <t>Central Maintenance Building</t>
  </si>
  <si>
    <t>230KV GIS Main Receiving Substation</t>
  </si>
  <si>
    <t>Main Substation 01</t>
  </si>
  <si>
    <t>EDG Building - MS01</t>
  </si>
  <si>
    <t>Chemical Storage Shelter - Utilities</t>
  </si>
  <si>
    <t>Smoking Shelter - CCB</t>
  </si>
  <si>
    <t>Parking Sunshade - CCB (1)</t>
  </si>
  <si>
    <t>Parking Sunshade - Laboratory</t>
  </si>
  <si>
    <t>Parking Sunshade - OME05</t>
  </si>
  <si>
    <t>Parking Sunshade - Maint BD (1)</t>
  </si>
  <si>
    <t>Parking Sunshade - Maint BD (2)</t>
  </si>
  <si>
    <t>Parking Sunshade - CCB (2)</t>
  </si>
  <si>
    <t>Parking Sunshade - CCB (3)</t>
  </si>
  <si>
    <t>Parking Sunshade - CCB (4)</t>
  </si>
  <si>
    <t>Parking Sunshade - GIS01</t>
  </si>
  <si>
    <t>Parking Sunshade - MS01</t>
  </si>
  <si>
    <t>Flare RIO Shelter</t>
  </si>
  <si>
    <t>Burn Pit RIO Shelter</t>
  </si>
  <si>
    <t>Evaporation Pond RIO Shelter</t>
  </si>
  <si>
    <t>Custody Metering RIO Shelter</t>
  </si>
  <si>
    <t>Aquifer Well A RIO Shelter</t>
  </si>
  <si>
    <t>Main Substation 02</t>
  </si>
  <si>
    <t>EDG Building - Substation 6</t>
  </si>
  <si>
    <t>EDG Building - Substation 8</t>
  </si>
  <si>
    <t>EDG Building - Facility Security</t>
  </si>
  <si>
    <t>Chemical Storage Shelter - Exports</t>
  </si>
  <si>
    <t>Smoking Shelter - LAB01</t>
  </si>
  <si>
    <t>Smoking Shelter - Maintenance BD</t>
  </si>
  <si>
    <t>Smoking Shelter - Sulfur Loading</t>
  </si>
  <si>
    <t>Smoking Shelter - OME 03</t>
  </si>
  <si>
    <t>Smoking Shelter - OME 04</t>
  </si>
  <si>
    <t>Smoking Shelter - OME 05</t>
  </si>
  <si>
    <t>Aquifer Well B RIO Shelter</t>
  </si>
  <si>
    <t>EDG Building - Substation 9</t>
  </si>
  <si>
    <t>Substation 07 - Utilities</t>
  </si>
  <si>
    <t>PIB 07 - Utilities</t>
  </si>
  <si>
    <t>Parking Sunshade - Utilities Area</t>
  </si>
  <si>
    <t>EDG Building - Substation-07</t>
  </si>
  <si>
    <t>OME Building 03 - Import</t>
  </si>
  <si>
    <t>Substation 06 - Export Area</t>
  </si>
  <si>
    <t>Substation 09 - Import Area</t>
  </si>
  <si>
    <t>PIB 06 - Export Area</t>
  </si>
  <si>
    <t>PIB 09 - Import Area</t>
  </si>
  <si>
    <t>Chemical Storage Shelter - Import</t>
  </si>
  <si>
    <t>Parking Sunshade - OME04</t>
  </si>
  <si>
    <t>Parking Sunshade - OME03</t>
  </si>
  <si>
    <t>Parking Sunshade - PIB06</t>
  </si>
  <si>
    <t>Parking Sunshade - PIB09</t>
  </si>
  <si>
    <t>Propane Storage Shelter</t>
  </si>
  <si>
    <t>OME Building 04 - Export</t>
  </si>
  <si>
    <t>OME Building 05 - Utilities</t>
  </si>
  <si>
    <t>PIB 03 - SRU/TGTU Train 1</t>
  </si>
  <si>
    <t>Parking Sunshade - PIB03</t>
  </si>
  <si>
    <t>Parking Sunshade - PIB04</t>
  </si>
  <si>
    <t>Parking Sunshade - PIB05</t>
  </si>
  <si>
    <t>PIB 04 - SRU/TGTU Train 2</t>
  </si>
  <si>
    <t>PIB 05 - SRU/TGTU Train 3</t>
  </si>
  <si>
    <t>Sulfur Loading Control Building</t>
  </si>
  <si>
    <t>Parking Sunshade - Sulfur Loading</t>
  </si>
  <si>
    <t>SL Drivers Welfare Building</t>
  </si>
  <si>
    <t>Sulfur Loading Arm Shelter</t>
  </si>
  <si>
    <t>902.10.01</t>
  </si>
  <si>
    <t>905.10.17</t>
  </si>
  <si>
    <t>905.10.18</t>
  </si>
  <si>
    <t>901.10.01</t>
  </si>
  <si>
    <t>901.10.02</t>
  </si>
  <si>
    <t>901.10.04</t>
  </si>
  <si>
    <t>905.10.36</t>
  </si>
  <si>
    <t>905.10.19</t>
  </si>
  <si>
    <t>905.10.22</t>
  </si>
  <si>
    <t>905.10.26</t>
  </si>
  <si>
    <t>905.10.27</t>
  </si>
  <si>
    <t>905.10.28</t>
  </si>
  <si>
    <t>905.10.29</t>
  </si>
  <si>
    <t>905.10.23</t>
  </si>
  <si>
    <t>905.10.24</t>
  </si>
  <si>
    <t>905.10.25</t>
  </si>
  <si>
    <t>905.10.30</t>
  </si>
  <si>
    <t>905.10.31</t>
  </si>
  <si>
    <t>861.90.01</t>
  </si>
  <si>
    <t>861.90.02</t>
  </si>
  <si>
    <t>861.90.03</t>
  </si>
  <si>
    <t>861.90.04</t>
  </si>
  <si>
    <t>861.90.05</t>
  </si>
  <si>
    <t>862.90.01</t>
  </si>
  <si>
    <t>862.90.03</t>
  </si>
  <si>
    <t>905.10.34</t>
  </si>
  <si>
    <t>862.90.02</t>
  </si>
  <si>
    <t>905.10.08</t>
  </si>
  <si>
    <t>863.90.01</t>
  </si>
  <si>
    <t>863.90.02</t>
  </si>
  <si>
    <t>863.90.05</t>
  </si>
  <si>
    <t>863.90.06</t>
  </si>
  <si>
    <t>905.10.10</t>
  </si>
  <si>
    <t>905.10.12</t>
  </si>
  <si>
    <t>905.10.11</t>
  </si>
  <si>
    <t>905.10.13</t>
  </si>
  <si>
    <t>905.10.14</t>
  </si>
  <si>
    <t>863.90.07</t>
  </si>
  <si>
    <t>869.90.01</t>
  </si>
  <si>
    <t>905.10.01</t>
  </si>
  <si>
    <t>905.10.02</t>
  </si>
  <si>
    <t>905.10.03</t>
  </si>
  <si>
    <t>870.90.01</t>
  </si>
  <si>
    <t>905.10.05</t>
  </si>
  <si>
    <t>905.10.04</t>
  </si>
  <si>
    <t>870.90.03</t>
  </si>
  <si>
    <t>861-B-6105</t>
  </si>
  <si>
    <t>861-B-6107</t>
  </si>
  <si>
    <t>861-B-6120</t>
  </si>
  <si>
    <t>861-B-6130A</t>
  </si>
  <si>
    <t>861-B-6130B</t>
  </si>
  <si>
    <t>861-B-6131A</t>
  </si>
  <si>
    <t>861-B-6170A</t>
  </si>
  <si>
    <t>861-B-6172A</t>
  </si>
  <si>
    <t>861-B-6174E</t>
  </si>
  <si>
    <t>861-B-6174F</t>
  </si>
  <si>
    <t>861-B-6174G</t>
  </si>
  <si>
    <t>861-B-6174H</t>
  </si>
  <si>
    <t>861-B-6174I</t>
  </si>
  <si>
    <t>861-B-6174V</t>
  </si>
  <si>
    <t>861-B-6174W</t>
  </si>
  <si>
    <t>861-B-6174X</t>
  </si>
  <si>
    <t>861-B-6174Y</t>
  </si>
  <si>
    <t>861-B-6174Z</t>
  </si>
  <si>
    <t>861-B-6173A</t>
  </si>
  <si>
    <t>861-B-6173B</t>
  </si>
  <si>
    <t>861-B-6173C</t>
  </si>
  <si>
    <t>861-B-6173D</t>
  </si>
  <si>
    <t>860-B-6073A</t>
  </si>
  <si>
    <t>861-B-6130C</t>
  </si>
  <si>
    <t>863-B-6331A</t>
  </si>
  <si>
    <t>870-B-7031A</t>
  </si>
  <si>
    <t>861-B-6131B</t>
  </si>
  <si>
    <t>863-B-6370A</t>
  </si>
  <si>
    <t>861-B-6172B</t>
  </si>
  <si>
    <t>861-B-6172C</t>
  </si>
  <si>
    <t>870-B-7072</t>
  </si>
  <si>
    <t>863-B-6372B</t>
  </si>
  <si>
    <t>863-B-6372A</t>
  </si>
  <si>
    <t>861-B-6172D</t>
  </si>
  <si>
    <t>860-B-6073B</t>
  </si>
  <si>
    <t>863-B-6331B</t>
  </si>
  <si>
    <t>862-B-6230</t>
  </si>
  <si>
    <t>862-B-6250</t>
  </si>
  <si>
    <t>862-B-6274A</t>
  </si>
  <si>
    <t>862-B-6231</t>
  </si>
  <si>
    <t>863-B-6300B</t>
  </si>
  <si>
    <t>863-B-6330A</t>
  </si>
  <si>
    <t>863-B-6330B</t>
  </si>
  <si>
    <t>863-B-6350A</t>
  </si>
  <si>
    <t>863-B-6350B</t>
  </si>
  <si>
    <t>863-B-6370B</t>
  </si>
  <si>
    <t>863-B-6374A</t>
  </si>
  <si>
    <t>863-B-6374B</t>
  </si>
  <si>
    <t>863-B-6374C</t>
  </si>
  <si>
    <t>863-B-6374D</t>
  </si>
  <si>
    <t>863-B-6373</t>
  </si>
  <si>
    <t>863-B-6300A</t>
  </si>
  <si>
    <t>862-B-6200</t>
  </si>
  <si>
    <t>869-B-6950A</t>
  </si>
  <si>
    <t>869-B-6974A</t>
  </si>
  <si>
    <t>869-B-6974B</t>
  </si>
  <si>
    <t>869-B-6974C</t>
  </si>
  <si>
    <t>869-B-6950B</t>
  </si>
  <si>
    <t>869-B-6950C</t>
  </si>
  <si>
    <t>870-B-7005</t>
  </si>
  <si>
    <t>870-B-7074A</t>
  </si>
  <si>
    <t>870-B-7088</t>
  </si>
  <si>
    <t>870-B-7073</t>
  </si>
  <si>
    <t>A01ZZ001-00004</t>
  </si>
  <si>
    <t>Earth Work</t>
  </si>
  <si>
    <t>-</t>
  </si>
  <si>
    <t>Excavation</t>
  </si>
  <si>
    <t>Soil, Mech.</t>
  </si>
  <si>
    <t>D ≤ 2.0M</t>
  </si>
  <si>
    <t>A-01</t>
  </si>
  <si>
    <t>M3</t>
  </si>
  <si>
    <t>A01ZZ001-00005</t>
  </si>
  <si>
    <t>2.0M &lt; D ≤ 4.0M</t>
  </si>
  <si>
    <t>A01ZZ003-00001</t>
  </si>
  <si>
    <t>Backfill</t>
  </si>
  <si>
    <t>Re-use, Soil</t>
  </si>
  <si>
    <t xml:space="preserve"> - General Fill as defined in SAES-A-114
 - Compaction:
   Min. 90% of Max.Modified Proctor Density or
   Min. 70% of Relative Density</t>
  </si>
  <si>
    <t>A-02, A-03</t>
  </si>
  <si>
    <t>A01ZZ003-00003</t>
  </si>
  <si>
    <t>A</t>
  </si>
  <si>
    <t>Purchased, Soil</t>
  </si>
  <si>
    <t xml:space="preserve"> - Selected Fill as defined in SAES-A-114
 - Compaction:
   Min. 95% of Max.Modified Proctor Density or
   Min. 85% of Relative Density
 - Generally THK 150mm under SOGs and Tie Girders</t>
  </si>
  <si>
    <t>B</t>
  </si>
  <si>
    <t xml:space="preserve"> - Controlled Low-Strength Material (CLSM) </t>
  </si>
  <si>
    <t>A01ZZ004-00001</t>
  </si>
  <si>
    <t>Disposal</t>
  </si>
  <si>
    <t>Soil</t>
  </si>
  <si>
    <t xml:space="preserve"> - Disposal Distance from Site to be defined 
   at Construction stage
</t>
  </si>
  <si>
    <t>A-04</t>
  </si>
  <si>
    <t>A01ZZ009-00001</t>
  </si>
  <si>
    <t>Crushed Stone</t>
  </si>
  <si>
    <t xml:space="preserve"> - DIA=25mm~60mm, for TR Area in Substations</t>
  </si>
  <si>
    <t>A01ZZ011-00001</t>
  </si>
  <si>
    <t>Anti Termite Treatment</t>
  </si>
  <si>
    <t xml:space="preserve"> - for Buildings and Shelters</t>
  </si>
  <si>
    <t>M2</t>
  </si>
  <si>
    <t>A01ZZ012-00001</t>
  </si>
  <si>
    <t>PE Sheet (Vapor Barrier)</t>
  </si>
  <si>
    <t xml:space="preserve"> - THK=0.25mm
 - under SOGs (Grade Slab, Walkway, Ramp, Stoop)</t>
  </si>
  <si>
    <t>A-05</t>
  </si>
  <si>
    <t>A03AD029-00003</t>
  </si>
  <si>
    <t>Concrete Work</t>
  </si>
  <si>
    <t>Substructure Work</t>
  </si>
  <si>
    <t>Anchor Bolt (Installation only)</t>
  </si>
  <si>
    <t>M20</t>
  </si>
  <si>
    <t xml:space="preserve"> - L=460mm</t>
  </si>
  <si>
    <t>J-02</t>
  </si>
  <si>
    <t>EA</t>
  </si>
  <si>
    <t>A03AD029-00005</t>
  </si>
  <si>
    <t>M24</t>
  </si>
  <si>
    <t xml:space="preserve"> - L=530mm</t>
  </si>
  <si>
    <t>A03AD029-00006</t>
  </si>
  <si>
    <t>M30</t>
  </si>
  <si>
    <t xml:space="preserve"> - L=620mm</t>
  </si>
  <si>
    <t>A03AD029-00008</t>
  </si>
  <si>
    <t>M36</t>
  </si>
  <si>
    <t xml:space="preserve"> - L=720mm</t>
  </si>
  <si>
    <t>A03AD029-00017</t>
  </si>
  <si>
    <t>M27</t>
  </si>
  <si>
    <t xml:space="preserve"> - L=570mm</t>
  </si>
  <si>
    <t>A03AD030-00002</t>
  </si>
  <si>
    <t>Chemical Anchor Bolt</t>
  </si>
  <si>
    <t>Including injected Chemical material</t>
  </si>
  <si>
    <t>M12</t>
  </si>
  <si>
    <t>A03AD032-00006</t>
  </si>
  <si>
    <t>Structural Concrete</t>
  </si>
  <si>
    <t>Cement Type-5</t>
  </si>
  <si>
    <t>30MPa &lt; F'c (Cylinder Strength) ≤ 35MPa</t>
  </si>
  <si>
    <t xml:space="preserve"> - F'c=35MPa
 - Cement Type-5</t>
  </si>
  <si>
    <t>A03AD034-00004</t>
  </si>
  <si>
    <t>Lean Concrete (including Form work)</t>
  </si>
  <si>
    <t>Cement Type-1</t>
  </si>
  <si>
    <t>10MPa &lt; F'c (Cylinder Strength) ≤ 20MPa</t>
  </si>
  <si>
    <t xml:space="preserve"> - F'c=14MPa
 - Cement Type-1</t>
  </si>
  <si>
    <t>B-02</t>
  </si>
  <si>
    <t>A03AD035-00001</t>
  </si>
  <si>
    <t>Form Work (3 times in use)</t>
  </si>
  <si>
    <t>Flat Form</t>
  </si>
  <si>
    <t>Dressed Lumber, Plywood or Steel Form(Wood Planks are not Allowed) incl. Chamfer</t>
  </si>
  <si>
    <t>B-03</t>
  </si>
  <si>
    <t>A03AD036-00001</t>
  </si>
  <si>
    <t>Form Work (1 time in use)</t>
  </si>
  <si>
    <t>A03AD037-00002</t>
  </si>
  <si>
    <t>Rebar Work</t>
  </si>
  <si>
    <t>Deformed Bar (Non-Coat.)</t>
  </si>
  <si>
    <t>400MPa&lt;Fy≤470MPa</t>
  </si>
  <si>
    <t xml:space="preserve"> - Fy=420MPa</t>
  </si>
  <si>
    <t>TON</t>
  </si>
  <si>
    <t>A03AD037-00006</t>
  </si>
  <si>
    <t>Deformed Bar (Epoxy Coat.)</t>
  </si>
  <si>
    <t>B-04</t>
  </si>
  <si>
    <t>A03AD038-00001</t>
  </si>
  <si>
    <t>Welded Wire Fabric</t>
  </si>
  <si>
    <t>DIA≤6mm</t>
  </si>
  <si>
    <t xml:space="preserve"> - Mesh Size=150x150 - MW18.7xMW18.7</t>
  </si>
  <si>
    <t>B-05</t>
  </si>
  <si>
    <t>C</t>
  </si>
  <si>
    <t xml:space="preserve"> - Mesh Size=150x150 - MW18.7xMW18.7
 - Epoxy Coated Type
   (applicable when Epoxy Coated Rebar is applied)</t>
  </si>
  <si>
    <t>A03AD043-00001</t>
  </si>
  <si>
    <t>Expansion Joint (w/ Ready-Made Cover)</t>
  </si>
  <si>
    <t>w/ Flexible Joint Filler, Sealant, Ready-Made Cover Profile w/ Fixing Accessories</t>
  </si>
  <si>
    <t xml:space="preserve"> - THK=25mm
 - for Int. Floor</t>
  </si>
  <si>
    <t>B-07</t>
  </si>
  <si>
    <t>M</t>
  </si>
  <si>
    <t xml:space="preserve"> - THK=30mm
 - for Int. Floor</t>
  </si>
  <si>
    <t>A03AD044-00001</t>
  </si>
  <si>
    <t>Isolation Joint (Separation Joint)</t>
  </si>
  <si>
    <t>w/ Flexible Joint Filler, Sealant</t>
  </si>
  <si>
    <t xml:space="preserve"> - THK=12mm around SOG
</t>
  </si>
  <si>
    <t>B-06</t>
  </si>
  <si>
    <t xml:space="preserve"> - THK=25mm around Equip. Foundation
</t>
  </si>
  <si>
    <t>A03AD046-00001</t>
  </si>
  <si>
    <t>Water Stop</t>
  </si>
  <si>
    <t>PVC Type</t>
  </si>
  <si>
    <t xml:space="preserve"> - W=200mm
   (applicable only to GIS Substation)
</t>
  </si>
  <si>
    <t>B-08</t>
  </si>
  <si>
    <t xml:space="preserve"> - W=150mm</t>
  </si>
  <si>
    <t>A03AD046-00003</t>
  </si>
  <si>
    <t>Expandable Rubber Type</t>
  </si>
  <si>
    <t xml:space="preserve"> - Expansible Water Stop (Swelling Waterstop Bar)</t>
  </si>
  <si>
    <t>A03AD049-00001</t>
  </si>
  <si>
    <t>Embedded Steel(Steel Plate, Corner Angle and etc.) w/ Anchor Bar (Purchase &amp; Installation)</t>
  </si>
  <si>
    <t>Hot-Dip Galvanized Steel</t>
  </si>
  <si>
    <t>Galv.: ASTM A123</t>
  </si>
  <si>
    <t>A03AE032-00004</t>
  </si>
  <si>
    <t>Mass Concrete Work</t>
  </si>
  <si>
    <t>Including Concrete Temperature Control (Pile Cooling &amp; Curing), Max Temperature of Concrete : 30℃</t>
  </si>
  <si>
    <t xml:space="preserve"> - F'c=35MPa
 - Cement Type-1</t>
  </si>
  <si>
    <t>A03AE034-00004</t>
  </si>
  <si>
    <t>A03AE035-00001</t>
  </si>
  <si>
    <t>A03AE036-00001</t>
  </si>
  <si>
    <t>A03AE037-00002</t>
  </si>
  <si>
    <t>A03AE037-00006</t>
  </si>
  <si>
    <t>A03AF029-00003</t>
  </si>
  <si>
    <t>Superstructure Work</t>
  </si>
  <si>
    <t xml:space="preserve"> - for Crane Girder in OME / Roof PFs in GIS
 - L=460mm</t>
  </si>
  <si>
    <t>A03AF029-00006</t>
  </si>
  <si>
    <t xml:space="preserve"> - for Roof Truss in CCB
 - L=620mm</t>
  </si>
  <si>
    <t>A03AF029-00017</t>
  </si>
  <si>
    <t xml:space="preserve"> - for Crane Girder in GIS
 - L=570mm</t>
  </si>
  <si>
    <t>A03AF030-00003</t>
  </si>
  <si>
    <t>M16</t>
  </si>
  <si>
    <t>A03AF032-00006</t>
  </si>
  <si>
    <t>B-01</t>
  </si>
  <si>
    <t>A03AF036-00001</t>
  </si>
  <si>
    <t>A03AF036-00002</t>
  </si>
  <si>
    <t>Circular Form</t>
  </si>
  <si>
    <t>A03AF037-00002</t>
  </si>
  <si>
    <t>A03AF041-00001</t>
  </si>
  <si>
    <t>Expansion Joint (w/ Galvanized Steel Cover)</t>
  </si>
  <si>
    <t>w/ Flexible Joint Filler, Sealant, Galv. Steel Cover w/ Galv. Steel Angle, Fixing Accessories</t>
  </si>
  <si>
    <t xml:space="preserve"> - THK=25mm for Roof Parapet
</t>
  </si>
  <si>
    <t xml:space="preserve"> - THK=30mm for Roof Parapet</t>
  </si>
  <si>
    <t xml:space="preserve"> - THK=25mm for Exposed Ceiling
</t>
  </si>
  <si>
    <t>D</t>
  </si>
  <si>
    <t xml:space="preserve"> - THK=30mm for Exposed Ceiling</t>
  </si>
  <si>
    <t>A03AF043-00001</t>
  </si>
  <si>
    <t xml:space="preserve"> - THK=25mm for Int.&amp;Ext. Wall
</t>
  </si>
  <si>
    <t xml:space="preserve"> - THK=30mm for Int.&amp;Ext. Wall
</t>
  </si>
  <si>
    <t>A03AF049-00001</t>
  </si>
  <si>
    <t>A03AG032-00006</t>
  </si>
  <si>
    <t>Equipment Foundation Work</t>
  </si>
  <si>
    <t>A03AG034-00004</t>
  </si>
  <si>
    <t>A03AG035-00001</t>
  </si>
  <si>
    <t>A03AG036-00001</t>
  </si>
  <si>
    <t>A03AG037-00002</t>
  </si>
  <si>
    <t>A03AH056-00001</t>
  </si>
  <si>
    <t>Concrete Protective Coating (U/G)</t>
  </si>
  <si>
    <t>Bitumen/Bituminous/Asphalt Coating</t>
  </si>
  <si>
    <t xml:space="preserve"> - 2 coats, to conform to APCS-3 or 10, 
   or MasterSeal 550</t>
  </si>
  <si>
    <t>A-08</t>
  </si>
  <si>
    <t>A03AH059-00001</t>
  </si>
  <si>
    <t>Sheet Membrane</t>
  </si>
  <si>
    <t>Adhesive Rubber Sheet or Bitumen Polyethylene Laminated Waterproofing Membrane</t>
  </si>
  <si>
    <t xml:space="preserve"> - THK=4mm, 2-Layers, only for GIS Substation
   (Q'ty does not mean the total Q'ty of membranes.
    Q'ty means the required area.) </t>
  </si>
  <si>
    <t>A03AH060-00001</t>
  </si>
  <si>
    <t>Memebrane Protection Board</t>
  </si>
  <si>
    <t>Bitumen Impregnated Fiberboard</t>
  </si>
  <si>
    <t xml:space="preserve"> -  THK=15mm
 - Specific material to be defined during detail eng._x000D_
</t>
  </si>
  <si>
    <t>A03AJ058-00001</t>
  </si>
  <si>
    <t>Concrete Protective Coating (A/G)</t>
  </si>
  <si>
    <t>Epoxy Coating (Epoxy Resin Based Coating)</t>
  </si>
  <si>
    <t xml:space="preserve"> - 2 coats, to conform to APCS-1B</t>
  </si>
  <si>
    <t>A-09</t>
  </si>
  <si>
    <t>A03AK064-00003</t>
  </si>
  <si>
    <t>Precast Concrete Work</t>
  </si>
  <si>
    <t>PC Slab/Roof Panel</t>
  </si>
  <si>
    <t>Hollow Core Slab</t>
  </si>
  <si>
    <t>Including Supply and Install Work w/ All Items to Complete the Work</t>
  </si>
  <si>
    <t>150mm&lt;THK≤200mm</t>
  </si>
  <si>
    <t xml:space="preserve"> [Not Applicable to SACE]
- THK=(200)mm for 132kV GIS Substation</t>
  </si>
  <si>
    <t>A04AL069-00001</t>
  </si>
  <si>
    <t>Finishing Work</t>
  </si>
  <si>
    <t>Masonry Work</t>
  </si>
  <si>
    <t>Reinforced Concrete Block</t>
  </si>
  <si>
    <t>w/ All Reinf.(Lath, Steel Tie, Anchor Bar, Mortar, ETC.), Filler, Sealant, Lintel/Sill for Opening, ETC.</t>
  </si>
  <si>
    <t>50mm&lt;THK≤100mm</t>
  </si>
  <si>
    <t xml:space="preserve"> - THK=100mm
</t>
  </si>
  <si>
    <t>A04AL069-00002</t>
  </si>
  <si>
    <t>100mm&lt;THK≤200mm</t>
  </si>
  <si>
    <t xml:space="preserve"> - THK=200mm
</t>
  </si>
  <si>
    <t>C-01</t>
  </si>
  <si>
    <t xml:space="preserve"> - THK=200mm
 - Decorative Concrete Block only for Smoking Shelters</t>
  </si>
  <si>
    <t>A04AM077-00001</t>
  </si>
  <si>
    <t>Painting Work</t>
  </si>
  <si>
    <t>External Wall Painting</t>
  </si>
  <si>
    <t>Acrylic Emulsion Paint</t>
  </si>
  <si>
    <t>D-01, D-02</t>
  </si>
  <si>
    <t>A04AM077-00002</t>
  </si>
  <si>
    <t>Acrylic Emulsion Paint (Textured Type)</t>
  </si>
  <si>
    <t>D-01, D-02, D-03</t>
  </si>
  <si>
    <t>A04AM078-00001</t>
  </si>
  <si>
    <t>Internal Wall Painting</t>
  </si>
  <si>
    <t xml:space="preserve"> - 2-coats of Non-conductive &amp; 
   Fire Retardant White Color Paint
 - for Telecoms Room or TE Cable Stub-up Area</t>
  </si>
  <si>
    <t>A04AM078-00004</t>
  </si>
  <si>
    <t>Acid/Alkaline Resistant Paint</t>
  </si>
  <si>
    <t>D-01</t>
  </si>
  <si>
    <t>A04AM078-00005</t>
  </si>
  <si>
    <t>Epoxy Paint</t>
  </si>
  <si>
    <t xml:space="preserve"> - under Raised Floor</t>
  </si>
  <si>
    <t>A04AM079-00001</t>
  </si>
  <si>
    <t>Ceiling Painting</t>
  </si>
  <si>
    <t>A04AM079-00004</t>
  </si>
  <si>
    <t>A04AM080-00005</t>
  </si>
  <si>
    <t>Floor Painting</t>
  </si>
  <si>
    <t>Anti-Dust Paint</t>
  </si>
  <si>
    <t>A04AM080-00006</t>
  </si>
  <si>
    <t xml:space="preserve"> - Non-slip type</t>
  </si>
  <si>
    <t>- Non-slip type w/ Epoxy Hardener 
  (for Mech. Room &amp; Workshop)</t>
  </si>
  <si>
    <t>A04AM080-00010</t>
  </si>
  <si>
    <t>White Strips for Parking Place</t>
  </si>
  <si>
    <t xml:space="preserve"> - W=120mm
</t>
  </si>
  <si>
    <t>A04AM080-00011</t>
  </si>
  <si>
    <t>Chemical Resistant Paint</t>
  </si>
  <si>
    <t>A04AM081-00007</t>
  </si>
  <si>
    <t>Skirt Painting</t>
  </si>
  <si>
    <t>H&lt;150mm</t>
  </si>
  <si>
    <t xml:space="preserve"> - H=100mm</t>
  </si>
  <si>
    <t>A04AM081-00010</t>
  </si>
  <si>
    <t>A04AN082-00002</t>
  </si>
  <si>
    <t>Tile Work</t>
  </si>
  <si>
    <t>Wall Tile</t>
  </si>
  <si>
    <t>Glazed Ceramic Tile</t>
  </si>
  <si>
    <t>w/ Mortar Bond Coat or Adhesive</t>
  </si>
  <si>
    <t xml:space="preserve"> - Tile Size=W300mm x L300mm x THK9.5mm
   (Exact size to be defined at Construction stage)</t>
  </si>
  <si>
    <t>E-01</t>
  </si>
  <si>
    <t>A04AN083-00001</t>
  </si>
  <si>
    <t>Floor Tile</t>
  </si>
  <si>
    <t>Ceramic Tile</t>
  </si>
  <si>
    <t>Non-Slip Type, w/ Mortar Bond Coat or Adhesive</t>
  </si>
  <si>
    <t xml:space="preserve"> - Tile Size=W300mm x L300mm x THK12.5mm
   (Exact size to be defined at Construction stage)</t>
  </si>
  <si>
    <t>A04AN083-00002</t>
  </si>
  <si>
    <t>Acid/Alkaline Resistant Tile</t>
  </si>
  <si>
    <t xml:space="preserve"> - Tile Size to be defined at Construction stage</t>
  </si>
  <si>
    <t>E-02</t>
  </si>
  <si>
    <t>A04AN083-00004</t>
  </si>
  <si>
    <t>Vinyl Tile</t>
  </si>
  <si>
    <t xml:space="preserve"> - Tile Size=W300mm x L300mm
   (Exact size to be defined at Construction stage)</t>
  </si>
  <si>
    <t>E-03</t>
  </si>
  <si>
    <t>A04AN084-00001</t>
  </si>
  <si>
    <t>Skirt Tile</t>
  </si>
  <si>
    <t>Unglazed Ceramic Tile</t>
  </si>
  <si>
    <t xml:space="preserve"> - H=100mm, Coved Tile
</t>
  </si>
  <si>
    <t>A04AN084-00007</t>
  </si>
  <si>
    <t xml:space="preserve"> - H=100mm, Coved Tile</t>
  </si>
  <si>
    <t>A04AN084-00013</t>
  </si>
  <si>
    <t xml:space="preserve"> - H=100mm, Coved Type
</t>
  </si>
  <si>
    <t>E-04</t>
  </si>
  <si>
    <t>A04AP085-00001</t>
  </si>
  <si>
    <t>Waterproofing Work</t>
  </si>
  <si>
    <t>Liquid Waterproofing</t>
  </si>
  <si>
    <t>for Internal Floor Area</t>
  </si>
  <si>
    <t>Min. 2 Coats</t>
  </si>
  <si>
    <t>F-01</t>
  </si>
  <si>
    <t xml:space="preserve"> - only for GIS Substation 
 - Cementitious Elastomeric Impermeable Membrane</t>
  </si>
  <si>
    <t>A04AP085-00002</t>
  </si>
  <si>
    <t>for Internal Wall Area</t>
  </si>
  <si>
    <t>A04AQ038-00001</t>
  </si>
  <si>
    <t>Roof Work</t>
  </si>
  <si>
    <t xml:space="preserve"> - Mesh Size=150x150 - MW9xMW9
</t>
  </si>
  <si>
    <t>A04AQ086-00002</t>
  </si>
  <si>
    <t>Roof Screed</t>
  </si>
  <si>
    <t>Light-Weight Concrete Screed</t>
  </si>
  <si>
    <t>w/o Welded Wire Fabric</t>
  </si>
  <si>
    <t>50mm≤Min. THK&lt;75mm</t>
  </si>
  <si>
    <t xml:space="preserve"> - Min. THK=50mm, Slope=2%</t>
  </si>
  <si>
    <t>G-03</t>
  </si>
  <si>
    <t>A04AQ088-00004</t>
  </si>
  <si>
    <t>Roof Insulation</t>
  </si>
  <si>
    <t>Rigid Extruded Polystyrene Foam Insulation</t>
  </si>
  <si>
    <t>100mm≤THK</t>
  </si>
  <si>
    <t xml:space="preserve"> - THK=120mm
 - Polyisocyanurate Foam(or equivalent) w/ R-30 </t>
  </si>
  <si>
    <t>G-02</t>
  </si>
  <si>
    <t>A04AQ096-00001</t>
  </si>
  <si>
    <t>Metal Coping for Parapet</t>
  </si>
  <si>
    <t>Galvanized Steel Coping</t>
  </si>
  <si>
    <t>w/ Fixing Accessories, Sealant</t>
  </si>
  <si>
    <t xml:space="preserve"> - THK=1mm, W=150mm
</t>
  </si>
  <si>
    <t xml:space="preserve">  - THK=1mm, W=325mm 
</t>
  </si>
  <si>
    <t>A04AQ097-00001</t>
  </si>
  <si>
    <t>Flashing along Roof Corner</t>
  </si>
  <si>
    <t>Galvanized Steel Flashing</t>
  </si>
  <si>
    <t xml:space="preserve"> - THK=Min. 0.7mm, H=600/700/800/900mm</t>
  </si>
  <si>
    <t>A04AQ310-00001</t>
  </si>
  <si>
    <t>Waterproofing Membrane</t>
  </si>
  <si>
    <t>EPDM(or Equivalent)</t>
  </si>
  <si>
    <t>w/ Accessories</t>
  </si>
  <si>
    <t xml:space="preserve"> - THK=1.52mm, Single Ply
</t>
  </si>
  <si>
    <t>G-01</t>
  </si>
  <si>
    <t>A04AR098-00001</t>
  </si>
  <si>
    <t>Door &amp; Window Work</t>
  </si>
  <si>
    <t>Steel Door w/ Steel Frame (UoM: M2)</t>
  </si>
  <si>
    <t>Fire Protective Rating: N/A</t>
  </si>
  <si>
    <t>w/ Hardware &amp; Accessories</t>
  </si>
  <si>
    <t xml:space="preserve"> - N/A
■REVISION</t>
  </si>
  <si>
    <t>H-01</t>
  </si>
  <si>
    <t>A04AR098-00002</t>
  </si>
  <si>
    <t>Fire Protective Rating: 0.5-hr</t>
  </si>
  <si>
    <t xml:space="preserve"> - 0.75-hr 
■REVISION</t>
  </si>
  <si>
    <t>A04AR098-00004</t>
  </si>
  <si>
    <t>Fire Protective Rating: 1.5-hrs</t>
  </si>
  <si>
    <t xml:space="preserve"> - 1.5-hr 
■REVISION</t>
  </si>
  <si>
    <t>A04AR098-00006</t>
  </si>
  <si>
    <t>Fire Protective Rating: 3-hrs</t>
  </si>
  <si>
    <t xml:space="preserve"> - 3.0-hr_x000D_
■REVISION</t>
  </si>
  <si>
    <t>A04AR099-00001</t>
  </si>
  <si>
    <t>Steel Door w/ Steel Frame (UoM: EA)</t>
  </si>
  <si>
    <t>Fire Protective Rating: N/A, Single Door</t>
  </si>
  <si>
    <t xml:space="preserve"> - W x H=1000mm x 2150mm
■REVISION</t>
  </si>
  <si>
    <t>A04AR099-00002</t>
  </si>
  <si>
    <t>Fire Protective Rating: N/A, Double Door</t>
  </si>
  <si>
    <t xml:space="preserve"> - W x H=1800mm x 2150mm
■REVISION</t>
  </si>
  <si>
    <t xml:space="preserve"> - W x H=1800mm x 2700mm
■REVISION</t>
  </si>
  <si>
    <t>A04AR099-00003</t>
  </si>
  <si>
    <t>Fire Protective Rating: 0.5-hr, Single Door</t>
  </si>
  <si>
    <t xml:space="preserve"> - W x H=1000mm x 2150mm
 - 0.33-hr
■REVISION</t>
  </si>
  <si>
    <t xml:space="preserve"> - W x H=1000mm x 2150mm
 - 0.75-hr
■REVISION</t>
  </si>
  <si>
    <t>A04AR099-00004</t>
  </si>
  <si>
    <t>Fire Protective Rating: 0.5-hr, Double Door</t>
  </si>
  <si>
    <t xml:space="preserve"> - W x H=1800mm x 2150mm
 - 0.33-hr
■REVISION</t>
  </si>
  <si>
    <t xml:space="preserve"> - W x H=1800mm x 2150mm
 - 0.75-hr
■REVISION</t>
  </si>
  <si>
    <t>A04AR099-00007</t>
  </si>
  <si>
    <t>Fire Protective Rating: 1.5-hrs, Single Door</t>
  </si>
  <si>
    <t>- W x H=1000mm x 2150mm
 - 1.5-hr
■REVISION</t>
  </si>
  <si>
    <t>- W x H=1200mm x 2700mm
 - 1.5-hr
■REVISION</t>
  </si>
  <si>
    <t>- W x H=1000mm x 2400mm
 - 1.5-hr
■ADD</t>
  </si>
  <si>
    <t>A04AR099-00008</t>
  </si>
  <si>
    <t>Fire Protective Rating: 1.5-hrs, Double Door</t>
  </si>
  <si>
    <t>- W x H=1800mm x 2150mm
 - 1.5-hr
■REVISION</t>
  </si>
  <si>
    <t xml:space="preserve"> - W x H=1800mm x 2700mm
 - 1.5-hr
■REVISION</t>
  </si>
  <si>
    <t>- W x H=3000mm x 3000mm
 - 1.5-hr
■REVISION</t>
  </si>
  <si>
    <t>- W x H=3200mm x 3700mm
 - 1.5-hr
■REVISION</t>
  </si>
  <si>
    <t>E</t>
  </si>
  <si>
    <t>- W x H=2300mm x 2500mm
 - 1.5-hr
■ADD</t>
  </si>
  <si>
    <t>F</t>
  </si>
  <si>
    <t>A04AR099-00011</t>
  </si>
  <si>
    <t>Fire Protective Rating: 3-hrs, Single Door</t>
  </si>
  <si>
    <t xml:space="preserve"> - W x H=1000mm x 2150mm
 - 3.0-hr_x000D_
■REVISION</t>
  </si>
  <si>
    <t>A04AR100-00001</t>
  </si>
  <si>
    <t>Steel Door w/ Steel Frame &amp; Vision Panel for Each Leaf (UoM: M2)</t>
  </si>
  <si>
    <t xml:space="preserve"> - N/A
 - Fire rated Vision panel : 200mm x 600mm
 - w/ Fire rated glazing
■REVISION</t>
  </si>
  <si>
    <t>A04AR100-00002</t>
  </si>
  <si>
    <t xml:space="preserve"> - 0.33-hr w/ Fire rated glazing
 - Fire rated Vision panel : 200mm x 600mm
 - w/ Fire rated glazing
■REVISION</t>
  </si>
  <si>
    <t>A04AR100-00004</t>
  </si>
  <si>
    <t xml:space="preserve"> - 1.5-hr w/ Fire rated glazing
 - Fire rated Vision panel : 200mm x 600mm
 - w/ Fire rated glazing
■REVISION</t>
  </si>
  <si>
    <t>A04AR101-00002</t>
  </si>
  <si>
    <t>Steel Door w/ Steel Frame &amp; Vision Panel for Each Leaf (UoM: EA)</t>
  </si>
  <si>
    <t>A04AR101-00003</t>
  </si>
  <si>
    <t xml:space="preserve"> - W x H=1000mm x 2150mm
 - 0.33-hr 
 - Fire rated Vision panel : 200mm x 600mm
 - w/ Fire rated glazing
■REVISION</t>
  </si>
  <si>
    <t>A04AR101-00007</t>
  </si>
  <si>
    <t xml:space="preserve"> - W x H=1000mm x 2150mm
 - 1.5-hr 
 - Fire rated Vision panel : 200mm x 600mm
 - w/ Fire rated glazing
■REVISION</t>
  </si>
  <si>
    <t>A04AR102-00001</t>
  </si>
  <si>
    <t>Steel Door w/ Steel Frame &amp; Panic Bar (UoM: M2)</t>
  </si>
  <si>
    <t xml:space="preserve"> - N/A
 - Panic Bar included
■REVISION</t>
  </si>
  <si>
    <t>H-01, H-01A</t>
  </si>
  <si>
    <t>A04AR102-00002</t>
  </si>
  <si>
    <t xml:space="preserve"> - 0.33-hr 
 - Panic Bar included
■REVISION</t>
  </si>
  <si>
    <t xml:space="preserve">  - 0.75-hr 
 - Panic Bar included
■REVISION</t>
  </si>
  <si>
    <t>A04AR102-00004</t>
  </si>
  <si>
    <t>- 1.5-hr 
 - Panic Bar included
■REVISION</t>
  </si>
  <si>
    <t>A04AR102-00006</t>
  </si>
  <si>
    <t>- 3.0-hr 
 - Panic Bar included
■REVISION</t>
  </si>
  <si>
    <t>A04AR103-00001</t>
  </si>
  <si>
    <t>Steel Door w/ Steel Frame &amp; Panic Bar (UoM: EA)</t>
  </si>
  <si>
    <t xml:space="preserve"> - W x H=1000mm x 2150mm
 - Panic Bar included
■REVISION</t>
  </si>
  <si>
    <t>A04AR103-00002</t>
  </si>
  <si>
    <t>- W x H=1800mm x 2700mm
 - Panic Bar included
■REVISION</t>
  </si>
  <si>
    <t>A04AR103-00003</t>
  </si>
  <si>
    <t xml:space="preserve"> - W x H=1000mm x 2150mm
 - 0.33-hr 
 - Panic Bar included
■REVISION</t>
  </si>
  <si>
    <t xml:space="preserve"> - W x H=1000mm x 2150mm
 - 0.75-hr 
 - Panic Bar included
■REVISION</t>
  </si>
  <si>
    <t>A04AR103-00004</t>
  </si>
  <si>
    <t xml:space="preserve"> - W x H=1800mm x 2700mm
 - 0.33-hr 
 - Panic Bar included
■REVISION</t>
  </si>
  <si>
    <t>A04AR103-00007</t>
  </si>
  <si>
    <t xml:space="preserve"> - W x H = 1000 mm x 2150 mm - 1.5-hr 
 - Panic Bar included
■REVISION</t>
  </si>
  <si>
    <t>A04AR103-00008</t>
  </si>
  <si>
    <t xml:space="preserve"> - W x H = 1800 mm x 2700 mm - 1.5-hr 
 - Panic Bar included
■REVISION</t>
  </si>
  <si>
    <t xml:space="preserve"> - W x H = 2400 mm x 2800 mm - 1.5-hr 
 - Panic Bar included
■REVISION</t>
  </si>
  <si>
    <t xml:space="preserve"> - W x H = 3000 mm x 3000 mm - 1.5-hr 
 - Panic Bar included
■REVISION</t>
  </si>
  <si>
    <t>A04AR103-00011</t>
  </si>
  <si>
    <t xml:space="preserve">  - W x H = 1000 mm x 2150 mm - 3.0-hr 
 - Panic Bar included
■REVISION</t>
  </si>
  <si>
    <t>A04AR103-00012</t>
  </si>
  <si>
    <t>Fire Protective Rating: 3-hrs, Double Door</t>
  </si>
  <si>
    <t xml:space="preserve">  - W x H = 1800 mm x 2700 mm - 3.0-hr 
 - Panic Bar included
■REVISION</t>
  </si>
  <si>
    <t xml:space="preserve">  - W x H = 3000 mm x 3000 mm - 3.0-hr 
 - Panic Bar included
■REVISION</t>
  </si>
  <si>
    <t xml:space="preserve">  - W x H = 5200 mm x 5100 mm - 3.0-hr 
 - Panic Bar included
■REVISION</t>
  </si>
  <si>
    <t>A04AR104-00001</t>
  </si>
  <si>
    <t>Steel Door w/ Steel Frame, Panic Bar &amp; Vision Panel for Each Leaf (UoM: M2)</t>
  </si>
  <si>
    <t xml:space="preserve"> - N/A 
 - Panic Bar included
 - Non Fire rated Vision Panel : 200mm x 600mm
 - w/ Fire rated glazing
■REVISION</t>
  </si>
  <si>
    <t>A04AR104-00002</t>
  </si>
  <si>
    <t xml:space="preserve"> - 0.75-hr 
 - Panic Bar included
 - Fire rated Vision Panel : 200mm x 600mm
 - w/ Fire rated glazing
■REVISION</t>
  </si>
  <si>
    <t>A04AR104-00004</t>
  </si>
  <si>
    <t xml:space="preserve"> - 1.5-hr
 - Panic Bar included
 - Fire rated Vision Panel : 200mm x 600mm
 - w/ Fire rated glazing
■REVISION</t>
  </si>
  <si>
    <t>A04AR105-00002</t>
  </si>
  <si>
    <t>Steel Door w/ Steel Frame, Panic Bar &amp; Vision Panel for Each Leaf (UoM: EA)</t>
  </si>
  <si>
    <t>- W x H=1800mm x 2150mm
 - Panic Bar included
 - Non Fire rated Vision Panel : 200mm x 600mm
 - w/ Fire rated glazing
■REVISION</t>
  </si>
  <si>
    <t>- W x H=1800mm x 2400mm
 - Panic Bar included
 - Non Fire rated Vision Panel : 200mm x 600mm
 - w/ Fire rated glazing
■REVISION</t>
  </si>
  <si>
    <t>A04AR105-00003</t>
  </si>
  <si>
    <t xml:space="preserve"> - W x H=1000mm x 2150mm
 - 0.75-hr
 - Panic Bar included
 - Fire rated Vision Panel : 200mm x 600mm
 - w/ Fire rated glazing
■REVISION</t>
  </si>
  <si>
    <t>A04AR105-00004</t>
  </si>
  <si>
    <t xml:space="preserve"> - W x H=1800mm x 2700mm
 - 0.75-hr
 - Panic Bar included
 - Fire rated Vision Panel : 200mm x 600mm
 - w/ Fire rated glazing
■REVISION</t>
  </si>
  <si>
    <t>A04AR105-00008</t>
  </si>
  <si>
    <t xml:space="preserve"> - W x H=1800mm x 2400mm
 - 1.5-hr
 - Panic Bar included
 - Fire rated Vision Panel : 200mm x 600mm
 - w/ Fire rated glazing
■REVISION</t>
  </si>
  <si>
    <t>A04AR106-00004</t>
  </si>
  <si>
    <t>Blast Resistant Door w/ Steel Frame (UoM: M2)</t>
  </si>
  <si>
    <t xml:space="preserve"> - 1.5-hr
 - Refer to Blast Loads for Buildings
   described in Reference Spec
 - Door Performance Category L-Ⅰ as per SAES-M-009
■REVISION</t>
  </si>
  <si>
    <t xml:space="preserve"> - 1.5-hr
 - Refer to Blast Loads for Buildings
   described in Reference Spec
 - Door Performance Category L-Ⅱ as per SAES-M-009
■REVISION</t>
  </si>
  <si>
    <t xml:space="preserve"> - 1.5-hr
 - Refer to Blast Loads for Buildings
   described in Reference Spec
 - Door Performance Category M-Ⅱ as per SAES-M-009
■REVISION</t>
  </si>
  <si>
    <t>A04AR107-00008</t>
  </si>
  <si>
    <t>Blast Resistant Door w/ Steel Frame (UoM: EA)</t>
  </si>
  <si>
    <t xml:space="preserve"> - W x H=1800mm x 2700mm
 - 1.5-hr
 - Refer to Blast Loads for Buildings
   described in Reference Spec
 - Door Performance Category L-Ⅰ as per SAES-M-009 
■REVISION</t>
  </si>
  <si>
    <t xml:space="preserve"> - W x H=3000mm x 3000mm
 - 1.5-hr
 - Refer to Blast Loads for Buildings
   described in Reference Spec
 - Door Performance Category L-Ⅰ as per SAES-M-009 
■REVISION</t>
  </si>
  <si>
    <t xml:space="preserve"> - W x H=3000mm x 3000mm
 - 1.5-hr
 - Refer to Blast Loads for Buildings
   described in Reference Spec
 - Door Performance Category L-Ⅱ as per SAES-M-009 
■REVISION</t>
  </si>
  <si>
    <t xml:space="preserve"> - W x H=2400mm x 2700mm
 - 1.5-hr
 - Refer to Blast Loads for Buildings
   described in Reference Spec
 - Door Performance Category M-Ⅱ as per SAES-M-009 
■REVISION</t>
  </si>
  <si>
    <t xml:space="preserve"> - W x H=3000mm x 3000mm
 - 1.5-hr
 - Refer to Blast Loads for Buildings
   described in Reference Spec
 - Door Performance Category M-Ⅱ as per SAES-M-009 
■REVISION</t>
  </si>
  <si>
    <t xml:space="preserve"> - W x H=2500mm x 3000mm
 - 1.5-hr
 - Refer to Blast Loads for Buildings
   described in Reference Spec
 - Door Performance Category L-Ⅱ as per SAES-M-009 
■ADD</t>
  </si>
  <si>
    <t>A04AR108-00004</t>
  </si>
  <si>
    <t>Blast Resistant Door w/ Steel Frame, Panic Bar (UoM: M2)</t>
  </si>
  <si>
    <t xml:space="preserve"> - 1.5-hr
 - Panic Bar included
 - Refer to Blast Loads for Buildings
   described in Reference Spec
 - Door Performance Category L-Ⅰ as per SAES-M-009
■REVISION</t>
  </si>
  <si>
    <t>H-01, H-01A, H-02, H-03A, H-03B</t>
  </si>
  <si>
    <t xml:space="preserve"> - 1.5-hr
 - Panic Bar included
 - Refer to Blast Loads for Buildings
   described in Reference Spec
 - Door Performance Category L-Ⅱ as per SAES-M-009
■REVISION</t>
  </si>
  <si>
    <t xml:space="preserve"> - 1.5-hr
 - Panic Bar included
 - Refer to Blast Loads for Buildings
   described in Reference Spec
 - Door Performance Category M-Ⅱ as per SAES-M-009
■REVISION</t>
  </si>
  <si>
    <t>A04AR109-00007</t>
  </si>
  <si>
    <t>Blast Resistant Door w/ Steel Frame, Panic Bar (UoM: EA)</t>
  </si>
  <si>
    <t xml:space="preserve"> - W x H=1000mm x 2150mm
 - 1.5-hr
 - Panic Bar included
 - Refer to Blast Loads for Buildings
   described in Reference Spec
 - Door Performance Category L-Ⅰ as per SAES-M-009
■REVISION</t>
  </si>
  <si>
    <t xml:space="preserve">  - W x H=1000mm x 2150mm
 - 1.5-hr
 - Panic Bar included
 - Refer to Blast Loads for Buildings
   described in Reference Spec
 - Door Performance Category L-Ⅱ as per SAES-M-009
■REVISION</t>
  </si>
  <si>
    <t xml:space="preserve">  - W x H=1000mm x 2150mm
 - 1.5-hr
 - Panic Bar included
 - Refer to Blast Loads for Buildings
   described in Reference Spec
 - Door Performance Category M-Ⅱ as per SAES-M-009
■REVISION</t>
  </si>
  <si>
    <t>A04AR109-00008</t>
  </si>
  <si>
    <t xml:space="preserve"> - W x H=1800mm x 2150mm
 - 1.5-hr
 - Panic Bar included
 - Refer to Blast Loads for Buildings
   described in Reference Spec
 - Door Performance Category L-Ⅰ as per SAES-M-009
■REVISION</t>
  </si>
  <si>
    <t xml:space="preserve"> - W x H=1800mm x 2700mm
 - 1.5-hr
 - Panic Bar included
 - Refer to Blast Loads for Buildings
   described in Reference Spec
 - Door Performance Category L-Ⅰ as per SAES-M-009
■REVISION</t>
  </si>
  <si>
    <t xml:space="preserve"> - W x H=2400mm x 2800mm
 - 1.5-hr
 - Panic Bar included
 - Refer to Blast Loads for Buildings
   described in Reference Spec
 - Door Performance Category L-Ⅰ as per SAES-M-009
■REVISION</t>
  </si>
  <si>
    <t xml:space="preserve"> - W x H=1800mm x 2700mm
 - 1.5-hr
 - Panic Bar included
 - Refer to Blast Loads for Buildings
   described in Reference Spec
 - Door Performance Category M-Ⅱ as per SAES-M-009
■REVISION</t>
  </si>
  <si>
    <t xml:space="preserve"> - W x H = 3,000 mm x 3,000 mm</t>
  </si>
  <si>
    <t>A04AR118-00001</t>
  </si>
  <si>
    <t>Glass Door w/ SST Frame (UoM: M2)</t>
  </si>
  <si>
    <t>- Fire Protective Rating : 1.5-hrs
■REVISION</t>
  </si>
  <si>
    <t>A04AR119-00001</t>
  </si>
  <si>
    <t>Glass Door w/ SST Frame (UoM: EA)</t>
  </si>
  <si>
    <t>Single Door</t>
  </si>
  <si>
    <t xml:space="preserve"> - W x H=1000mm x 2400mm
- Fire Protective Rating : 1.5-hrs
■REVISION</t>
  </si>
  <si>
    <t>A04AR119-00002</t>
  </si>
  <si>
    <t>Double Door</t>
  </si>
  <si>
    <t xml:space="preserve"> - W x H=1800mm x 2400mm
 - Fire Protective Rating : 1.5-hrs
 - Panic Bar included
■REVISION</t>
  </si>
  <si>
    <t xml:space="preserve"> - W x H=1800mm x 2700mm
 - Fire Protective Rating : 1.5-hrs
 - Panic Bar included
■REVISION</t>
  </si>
  <si>
    <t>A04AR122-00001</t>
  </si>
  <si>
    <t>Wood Door w/ Wood Frame (UoM: M2)</t>
  </si>
  <si>
    <t>■REVISION</t>
  </si>
  <si>
    <t>A04AR123-00001</t>
  </si>
  <si>
    <t>Wood Door w/ Wood Frame (UoM: EA)</t>
  </si>
  <si>
    <t>- W x H=750mm x 2100mm
■REVISION</t>
  </si>
  <si>
    <t>- W x H=1000mm x 2100mm
■REVISION</t>
  </si>
  <si>
    <t>A04AR126-00001</t>
  </si>
  <si>
    <t>Steel Roll Up Door w/ Steel Frame (UoM: M2)</t>
  </si>
  <si>
    <t>Fire Protective Rating: N/A, Motorized Type</t>
  </si>
  <si>
    <t>A04AR127-00001</t>
  </si>
  <si>
    <t>Steel Roll Up Door w/ Steel Frame (UoM: EA)</t>
  </si>
  <si>
    <t xml:space="preserve"> - W x H=3600mm x 4000mm
■REVISION</t>
  </si>
  <si>
    <t xml:space="preserve">  - W x H=5500mm x 4500mm
■REVISION</t>
  </si>
  <si>
    <t>A04AR151-00001</t>
  </si>
  <si>
    <t>Master Key System</t>
  </si>
  <si>
    <t>Three Levels Master Key</t>
  </si>
  <si>
    <t>w/ Accessories (Key Box, Key Tag and ETC)</t>
  </si>
  <si>
    <t>SET</t>
  </si>
  <si>
    <t>A04AR152-00003</t>
  </si>
  <si>
    <t>Steel Window (UoM: M2)</t>
  </si>
  <si>
    <t>Fire Protective Rating: 1-hr</t>
  </si>
  <si>
    <t>- 2-hr Fire Rated Window
■REVISION</t>
  </si>
  <si>
    <t>A04AR153-00002</t>
  </si>
  <si>
    <t>Steel Window (UoM: EA)</t>
  </si>
  <si>
    <t xml:space="preserve">- W x H=750mm x 1150mm
- 0.75-hr Fire Rated Window
■REVISION
</t>
  </si>
  <si>
    <t xml:space="preserve">- W x H=1200mm x 1150mm
- 0.75-hr Fire Rated Window
■REVISION
</t>
  </si>
  <si>
    <t xml:space="preserve">- W x H=1200mm x 1400mm
- 0.75-hr Fire Rated Window
■REVISION
</t>
  </si>
  <si>
    <t xml:space="preserve">- W x H=1500mm x 1150mm
- 0.75-hr Fire Rated Window
■REVISION
</t>
  </si>
  <si>
    <t xml:space="preserve">- W x H=2000mm x 1150mm
- 0.75-hr Fire Rated Window
■REVISION
</t>
  </si>
  <si>
    <t>G</t>
  </si>
  <si>
    <t xml:space="preserve">- W x H=2000mm x 1400mm
- 0.75-hr Fire Rated Window
■REVISION
</t>
  </si>
  <si>
    <t>H</t>
  </si>
  <si>
    <t xml:space="preserve">- W x H=3000mm x 1150mm
- 0.75-hr Fire Rated Window
■REVISION
</t>
  </si>
  <si>
    <t>A04AR153-00003</t>
  </si>
  <si>
    <t xml:space="preserve"> - W x H=2000mm x 1150mm
- 2-hr Fire Rated Window
■REVISION
</t>
  </si>
  <si>
    <t>J</t>
  </si>
  <si>
    <t xml:space="preserve"> - W x H=3280mm x 1700mm
- 2-hr Fire Rated Window
■ADD
</t>
  </si>
  <si>
    <t>K</t>
  </si>
  <si>
    <t xml:space="preserve"> - W x H=2780mm x 1700mm
- 2-hr Fire Rated Window
■ADD</t>
  </si>
  <si>
    <t>L</t>
  </si>
  <si>
    <t xml:space="preserve"> - W x H=5844mm x 1400mm
- 2-hr Fire Rated Window
■ADD
</t>
  </si>
  <si>
    <t xml:space="preserve"> - W x H=4580mm x 1400mm
- 2-hr Fire Rated Window
■ADD
</t>
  </si>
  <si>
    <t>N</t>
  </si>
  <si>
    <t xml:space="preserve"> - W x H=9430mm x 1400mm
- 2-hr Fire Rated Window
■ADD
</t>
  </si>
  <si>
    <t>O</t>
  </si>
  <si>
    <t xml:space="preserve"> - W x H=4709mm x 1400mm
- 2-hr Fire Rated Window
■ADD
</t>
  </si>
  <si>
    <t>P</t>
  </si>
  <si>
    <t xml:space="preserve"> - W x H=2180mm x 1400mm
- 2-hr Fire Rated Window
■ADD
</t>
  </si>
  <si>
    <t>Q</t>
  </si>
  <si>
    <t xml:space="preserve"> - W x H=3330mm x 1400mm
- 2-hr Fire Rated Window
■ADD
</t>
  </si>
  <si>
    <t>R</t>
  </si>
  <si>
    <t xml:space="preserve"> - W x H=6500mm x 1400mm
- 2-hr Fire Rated Window
■ADD
</t>
  </si>
  <si>
    <t>A04AR158-00001</t>
  </si>
  <si>
    <t>Aluminum Window (UoM: M2)</t>
  </si>
  <si>
    <t>H-07</t>
  </si>
  <si>
    <t>A04AR159-00001</t>
  </si>
  <si>
    <t>Aluminum Window (UoM: EA)</t>
  </si>
  <si>
    <t xml:space="preserve"> - W x H=1500mm x 1150mm
■REVISION
</t>
  </si>
  <si>
    <t xml:space="preserve">  - W x H=1600mm x 1150mm
■REVISION
</t>
  </si>
  <si>
    <t xml:space="preserve">  - W x H=2400mm x 1150mm
■REVISION
</t>
  </si>
  <si>
    <t>A04AR315-00001</t>
  </si>
  <si>
    <t>Curtain Wall System (UoM: M2)</t>
  </si>
  <si>
    <t>- 0.75-hr Fire Rated
■REVISION</t>
  </si>
  <si>
    <t>A04AR316-00001</t>
  </si>
  <si>
    <t>Curtain Wall System (UoM: EA)</t>
  </si>
  <si>
    <t xml:space="preserve"> - W x H=3000mm x 2700mm_x000D_
 - Aluminum Glazed Curtain Walling System
■REVISION</t>
  </si>
  <si>
    <t xml:space="preserve"> - W x H=3820mm x 2700mm_x000D_
 - 0.75-hr Fire Rated
 - Aluminum Glazed Curtain Walling System
■REVISION</t>
  </si>
  <si>
    <t xml:space="preserve"> - W x H=4090mm x 2700mm_x000D_
 - 0.75-hr Fire Rated
 - Aluminum Glazed Curtain Walling System
■REVISION</t>
  </si>
  <si>
    <t>A04AS168-00001</t>
  </si>
  <si>
    <t>Exterior/Interior Finish Work</t>
  </si>
  <si>
    <t>Screed</t>
  </si>
  <si>
    <t>THK&lt;50mm</t>
  </si>
  <si>
    <t xml:space="preserve"> - THK=50mm incl. Tile Thickness
</t>
  </si>
  <si>
    <t>I-01</t>
  </si>
  <si>
    <t>A04AS168-00003</t>
  </si>
  <si>
    <t>75mm≤THK</t>
  </si>
  <si>
    <t xml:space="preserve"> - THK=(TBD)mm
★ADD (PSS01/Trench)</t>
  </si>
  <si>
    <t>A04AS170-00001</t>
  </si>
  <si>
    <t>Carpet Tile</t>
  </si>
  <si>
    <t xml:space="preserve"> - Tile Size=W450mm x L450mm
   (Exact size to be defined at Construction stage)
</t>
  </si>
  <si>
    <t>I-03</t>
  </si>
  <si>
    <t>A04AS172-00002</t>
  </si>
  <si>
    <t>Entrance Floor Mats and Frame</t>
  </si>
  <si>
    <t>Embedded Type</t>
  </si>
  <si>
    <t xml:space="preserve"> - Matwell at Entrance Door</t>
  </si>
  <si>
    <t>I-22</t>
  </si>
  <si>
    <t>A04AS173-00001</t>
  </si>
  <si>
    <t>Steel Trowel Finish</t>
  </si>
  <si>
    <t xml:space="preserve"> - for Exposed Conc. Surface</t>
  </si>
  <si>
    <t>A04AS173-00002</t>
  </si>
  <si>
    <t>Brushed(Broom) Finish</t>
  </si>
  <si>
    <t>A04AS174-00002</t>
  </si>
  <si>
    <t>Raised Floor</t>
  </si>
  <si>
    <t>Top Finish: Anti-Static Vinyl Tile</t>
  </si>
  <si>
    <t>600mm x 600mm / 600mm&lt;H≤1000mm</t>
  </si>
  <si>
    <t xml:space="preserve"> - H=1000mm
</t>
  </si>
  <si>
    <t>I-02</t>
  </si>
  <si>
    <t>A04AS174-00003</t>
  </si>
  <si>
    <t>600mm x 600mm / 1000mm&lt;H≤1500mm</t>
  </si>
  <si>
    <t xml:space="preserve"> - H=1500mm
★ADD (GIS)</t>
  </si>
  <si>
    <t>A04AS176-00009</t>
  </si>
  <si>
    <t>Plasterboard Dry Liner System</t>
  </si>
  <si>
    <t>Rigid Insulation</t>
  </si>
  <si>
    <t>for Wall To External Side</t>
  </si>
  <si>
    <t>w/ 1-Layer Gypsum Board, Supporting Frame(Stud), Accessories</t>
  </si>
  <si>
    <t>1-Layer Gypsumboard THK=16mm</t>
  </si>
  <si>
    <t xml:space="preserve"> - Insulation THK=110mm_x000D_
 - Rigid Insulation to be R-19 &amp; Non-Combustible
 - incl. THK 0.25 PE Sheet to External Side</t>
  </si>
  <si>
    <t>I-06</t>
  </si>
  <si>
    <t xml:space="preserve"> - Insulation THK=110mm_x000D_
 - Rigid Insulation to be R-19 &amp; Non-Combustible
 - incl. THK 0.25 PE Sheet to External Side
 - THK.16mm Calcium Silicate Board to be used 
   instead of Gypsum Board</t>
  </si>
  <si>
    <t xml:space="preserve"> - Insulation THK=110mm_x000D_
 - Rigid Insulation to be R-19 &amp; Non-Combustible
 - incl. THK 0.25 PE Sheet to External Side
 - Moisture resistant type</t>
  </si>
  <si>
    <t>A04AS177-00027</t>
  </si>
  <si>
    <t>Gypsumboard Partition Wall (Fixed Type)</t>
  </si>
  <si>
    <t>Fire Protective Rating: 1-hr, 2-Layer Gypsum Boards to Both Sides</t>
  </si>
  <si>
    <t>Mineral Wool (Rock Wool)</t>
  </si>
  <si>
    <t>Including Supporting Frame(Stud) &amp; Accessories</t>
  </si>
  <si>
    <t xml:space="preserve"> - 1-hr Gypsum Encasement Fireproofing 
   applied only to CCB
 - No insulation to be applied
 - 2-layer THK15 Type X Gypsum Boards (or equiv.)
   to be applied to One Side</t>
  </si>
  <si>
    <t>A04AS178-00006</t>
  </si>
  <si>
    <t>Gypsumboard Partition Wall (Removable Type)</t>
  </si>
  <si>
    <t>Fire Protective Rating: N/A, 1-Layer Gypsum Board to Both Sides</t>
  </si>
  <si>
    <t>Glass Wool (Fiberglass)</t>
  </si>
  <si>
    <t xml:space="preserve"> - Insulation THK=50mm
   (Thickness of Insulation to be defined 
   during Detailed Engineering)
</t>
  </si>
  <si>
    <t>I-11</t>
  </si>
  <si>
    <t>A04AS178-00009</t>
  </si>
  <si>
    <t>w/o Insulation</t>
  </si>
  <si>
    <t xml:space="preserve"> - Partition Wall ■ADD</t>
  </si>
  <si>
    <t>A04AS179-00001</t>
  </si>
  <si>
    <t>Cubicle Partition</t>
  </si>
  <si>
    <t>for Toilet</t>
  </si>
  <si>
    <t xml:space="preserve"> - H=(2100)mm
 - incl. Door for Each Compartment
</t>
  </si>
  <si>
    <t>A04AS190-00002</t>
  </si>
  <si>
    <t>Acoustic Tiled Ceiling System</t>
  </si>
  <si>
    <t>T-Bar System</t>
  </si>
  <si>
    <t>w/ Hot-Dip Galvanized Suspension System &amp; Accessories(Moldings, Ceiling Access Door/Hatch, Curtain Boxes and etc.)</t>
  </si>
  <si>
    <t xml:space="preserve"> - Tile Size=600mm x 600mm
</t>
  </si>
  <si>
    <t>I-07</t>
  </si>
  <si>
    <t>A04AS191-00002</t>
  </si>
  <si>
    <t>Moisture Resistant Tiled Ceiling System</t>
  </si>
  <si>
    <t>I-08</t>
  </si>
  <si>
    <t>A04AS194-00002</t>
  </si>
  <si>
    <t>for Exposed Ceiling Structure of Cable Room</t>
  </si>
  <si>
    <t>50mm≤THK&lt;75mm</t>
  </si>
  <si>
    <t xml:space="preserve"> - THK=50mm
 - Non-combustible Insulation w/ Aluminum Foil
</t>
  </si>
  <si>
    <t>A04AS195-00001</t>
  </si>
  <si>
    <t>Pre-Fabricated Canopy</t>
  </si>
  <si>
    <t>Steel Canopy</t>
  </si>
  <si>
    <t>w/ Supporting Frame, Accessories</t>
  </si>
  <si>
    <t xml:space="preserve"> - W x L x Min. D=900mm x 1900mm x 200mm
★ADD (CCR02)</t>
  </si>
  <si>
    <t>A04AS314-00001</t>
  </si>
  <si>
    <t>Plywood w/ Fire Retardant Paint</t>
  </si>
  <si>
    <t xml:space="preserve"> - Thk19 Plywood w/ 2-coats of Non-Conductive 
   &amp; 2hrs Fire Retardant White Color Paint</t>
  </si>
  <si>
    <t>A04AT198-00001</t>
  </si>
  <si>
    <t>Plastering Work</t>
  </si>
  <si>
    <t>Plastering</t>
  </si>
  <si>
    <t>for External Masonry Wall</t>
  </si>
  <si>
    <t xml:space="preserve"> - THK=20mm
</t>
  </si>
  <si>
    <t>I-05</t>
  </si>
  <si>
    <t>A04AT198-00002</t>
  </si>
  <si>
    <t>for Internal Masonry Wall</t>
  </si>
  <si>
    <t xml:space="preserve"> - THK=16mm
</t>
  </si>
  <si>
    <t>A04AV205-00001</t>
  </si>
  <si>
    <t>Misc. Work</t>
  </si>
  <si>
    <t>Roof Drain (for Building)</t>
  </si>
  <si>
    <t>Cast Iron Type</t>
  </si>
  <si>
    <t>DIA=100mm</t>
  </si>
  <si>
    <t>A04AV205-00002</t>
  </si>
  <si>
    <t>DIA=150mm</t>
  </si>
  <si>
    <t>A04AV206-00001</t>
  </si>
  <si>
    <t>Roof Drain (for Shelter)</t>
  </si>
  <si>
    <t>A04AV207-00001</t>
  </si>
  <si>
    <t>Downspout</t>
  </si>
  <si>
    <t>Galvanized Steel Type</t>
  </si>
  <si>
    <t>w/ Fixing Accessories</t>
  </si>
  <si>
    <t xml:space="preserve"> - Color Coated Downspout</t>
  </si>
  <si>
    <t>I-13</t>
  </si>
  <si>
    <t>A04AV207-00002</t>
  </si>
  <si>
    <t>A04AV208-00001</t>
  </si>
  <si>
    <t>Water Collection Box</t>
  </si>
  <si>
    <t>A04AV209-00001</t>
  </si>
  <si>
    <t>Splash Block</t>
  </si>
  <si>
    <t>Precast Concrete Block Type</t>
  </si>
  <si>
    <t>A04AV210-00002</t>
  </si>
  <si>
    <t>Natural Ventilator</t>
  </si>
  <si>
    <t>600mm≤DIA&lt;800mm</t>
  </si>
  <si>
    <t xml:space="preserve"> - DIA=(600)mm
</t>
  </si>
  <si>
    <t>A04AV212-00002</t>
  </si>
  <si>
    <t>Chain Link Fence (Fixed Type)</t>
  </si>
  <si>
    <t>Self-Standing Type w/ Steel Frame</t>
  </si>
  <si>
    <t>2000mm≤H&lt;2500mm</t>
  </si>
  <si>
    <t xml:space="preserve"> - H=2425mm (H is Total Fence Height)
 - Saudi Aramco Type V Fence 
   for Chemical Storage Shelters</t>
  </si>
  <si>
    <t>H-04B</t>
  </si>
  <si>
    <t>A04AV212-00003</t>
  </si>
  <si>
    <t>2500mm≤H&lt;3000mm</t>
  </si>
  <si>
    <t xml:space="preserve"> - H=2775mm (H is Total Fence Height)
 - Saudi Aramco Type Ⅳ Fence
   for Substation TR Area
 - incl. Fencing Footings</t>
  </si>
  <si>
    <t>H-04A</t>
  </si>
  <si>
    <t>A04AV212-00006</t>
  </si>
  <si>
    <t>Self-Standing Type w/ Stainless Steel Frame</t>
  </si>
  <si>
    <t>- H=2450mm (H is Total Fence Height)
 - General Type Fence 
   for Laboratory
■ADD</t>
  </si>
  <si>
    <t>A04AV214-00001</t>
  </si>
  <si>
    <t>Chain Link Fence Single Gate</t>
  </si>
  <si>
    <t>Self-Standing Type, Single</t>
  </si>
  <si>
    <t>w/ Frame, Fixing Accessories</t>
  </si>
  <si>
    <t xml:space="preserve"> - W x H=1200mm x 2750mm 
 - Saudi Aramco Type Ⅳ</t>
  </si>
  <si>
    <t xml:space="preserve"> - W x H=1200mm x 2125mm 
 - Saudi Aramco Type V Fence 
   for Chemical Storage Shelters
 - w/ One Panice Bar &amp; Lock</t>
  </si>
  <si>
    <t>A04AV215-00001</t>
  </si>
  <si>
    <t>Chain Link Fence Double Gate</t>
  </si>
  <si>
    <t>Self-Standing Type, Double</t>
  </si>
  <si>
    <t xml:space="preserve"> - W x H=4850mm x 2750mm
 - Saudi Aramco Type Ⅳ</t>
  </si>
  <si>
    <t xml:space="preserve"> - W x H=2400mm x 2425mm
 - Saudi Aramco Type V Fence 
   for Chemical Storage Shelters
 - w/ One Panice Bar &amp; Lock</t>
  </si>
  <si>
    <t xml:space="preserve"> - W x H=2900mm x 2750mm
 - Saudi Aramco Type Ⅳ</t>
  </si>
  <si>
    <t>A04AV215-00002</t>
  </si>
  <si>
    <t>Frame Type, Double</t>
  </si>
  <si>
    <t xml:space="preserve"> - W x H=1800mm x 2450mm
 - General Fence Gate for Laboratory (■ADD)</t>
  </si>
  <si>
    <t>A04AV219-00002</t>
  </si>
  <si>
    <t>Steel Bollard</t>
  </si>
  <si>
    <t>Removable Type</t>
  </si>
  <si>
    <t>w/ Paint, Concrete Fill</t>
  </si>
  <si>
    <t xml:space="preserve"> - DIA=114mm
 - Exposed H=1000mm
 - incl. Embedded Steel Pipe, Foundation</t>
  </si>
  <si>
    <t>I-18</t>
  </si>
  <si>
    <t>A04AV220-00001</t>
  </si>
  <si>
    <t>Building Signage</t>
  </si>
  <si>
    <t xml:space="preserve"> - ES1: External Signage as per TE-786915</t>
  </si>
  <si>
    <t>I-19</t>
  </si>
  <si>
    <t>A04AV221-00001</t>
  </si>
  <si>
    <t>Room Signage</t>
  </si>
  <si>
    <t xml:space="preserve"> - IS1: Internal Signage as per TE-786915</t>
  </si>
  <si>
    <t>A04AV223-00001</t>
  </si>
  <si>
    <t>Wheel Stop</t>
  </si>
  <si>
    <t>Concrete Type</t>
  </si>
  <si>
    <t>w/ Painting, Fixing Accessories</t>
  </si>
  <si>
    <t>I-20</t>
  </si>
  <si>
    <t>A04AV225-00001</t>
  </si>
  <si>
    <t>Mirror w/ Shelf</t>
  </si>
  <si>
    <t>Stainless Steel, Surface Mounted Type</t>
  </si>
  <si>
    <t xml:space="preserve"> - W x H=2000mm x 750mm
★ADD (OME)</t>
  </si>
  <si>
    <t xml:space="preserve"> - W x H=2650mm x 750mm
★ADD (OME)</t>
  </si>
  <si>
    <t xml:space="preserve"> - W x H=1500mm x 750mm
★ADD (OME)</t>
  </si>
  <si>
    <t xml:space="preserve"> - W x H=2100mm x 750mm
★ADD (OME)</t>
  </si>
  <si>
    <t xml:space="preserve"> - W x H=2200mm x 750mm
★ADD (LAB)</t>
  </si>
  <si>
    <t xml:space="preserve"> - W x H=500mm x 750mm
★ADD (for disabled toilet)</t>
  </si>
  <si>
    <t>I</t>
  </si>
  <si>
    <t xml:space="preserve"> - W x H=4600mm x 750mm
★ADD (CCR01)</t>
  </si>
  <si>
    <t xml:space="preserve"> - W x H=2950mm x 750mm
■ADD (CEN)</t>
  </si>
  <si>
    <t xml:space="preserve"> - W x H=2150mm x 750mm
■ADD (CEN)</t>
  </si>
  <si>
    <t xml:space="preserve"> - W x H=1400mm x 750mm
■ADD (LAB)</t>
  </si>
  <si>
    <t>A04AV226-00001</t>
  </si>
  <si>
    <t>Liquid Soap Dispensers</t>
  </si>
  <si>
    <t>A04AV227-00001</t>
  </si>
  <si>
    <t>Soap Dish</t>
  </si>
  <si>
    <t>A04AV229-00001</t>
  </si>
  <si>
    <t>Coat &amp; Hat Hooks</t>
  </si>
  <si>
    <t xml:space="preserve"> - HSH, Hat Shelf &amp; Coat Hanger,
   based on Furniture Schedule
 - 900mm (W) x 600mm (D)
   Wall mounted metal wire shelf (chrome finish) 
   with coat rod</t>
  </si>
  <si>
    <t>A04AV230-00001</t>
  </si>
  <si>
    <t>Electric Hand Dryer</t>
  </si>
  <si>
    <t>Surface Mounted Type</t>
  </si>
  <si>
    <t xml:space="preserve"> [Not Applicable to SACE: by HVAC]
 - AD, Air Dryer
 - As selected and approved by Company</t>
  </si>
  <si>
    <t>A04AV231-00001</t>
  </si>
  <si>
    <t>Paper Tower Dispenser</t>
  </si>
  <si>
    <t xml:space="preserve"> - AT, Automatic Tissue Paper Dispenser
 - As selected and approved by Company</t>
  </si>
  <si>
    <t>A04AV232-00001</t>
  </si>
  <si>
    <t>Paper Towel Dispenser and Waste Receptacle</t>
  </si>
  <si>
    <t>Stainless Steel, Recessed Type</t>
  </si>
  <si>
    <t>A04AV233-00001</t>
  </si>
  <si>
    <t>Toilet Tissue Dispenser</t>
  </si>
  <si>
    <t xml:space="preserve"> - TTD, Toilet Tissue Dispenser
 - As selected and approved by Company during EPC
</t>
  </si>
  <si>
    <t>A04AV237-00001</t>
  </si>
  <si>
    <t>Waste Bin</t>
  </si>
  <si>
    <t>Stainless Steel</t>
  </si>
  <si>
    <t xml:space="preserve"> - B1, Small Trash Basket – SST
 - 15 litres (for Enclosed &amp; Open Plan Offices)</t>
  </si>
  <si>
    <t xml:space="preserve"> - B2, Large Trash Basket Trash Basket – SST
 - 150 litres (for Break Room only)</t>
  </si>
  <si>
    <t>A04AV246-00001</t>
  </si>
  <si>
    <t>Non Slip Nosing</t>
  </si>
  <si>
    <t>Adhesive Vinyl/Rubber Type</t>
  </si>
  <si>
    <t>A04AV246-00002</t>
  </si>
  <si>
    <t>Adhesive PVC Type</t>
  </si>
  <si>
    <t>DECORATIVE RUSTICATION GROOVE ■ADD</t>
  </si>
  <si>
    <t>EXTERIOR CORNICE MOULDING
W/ADHESIVE (100(D)X100(H))
■ADD</t>
  </si>
  <si>
    <t>A04AV249-00001</t>
  </si>
  <si>
    <t>Plant Box</t>
  </si>
  <si>
    <t xml:space="preserve"> - PB, Plant Box, Pot with Plant
 - Plant to be suitable for indoor condition
</t>
  </si>
  <si>
    <t>A04BA253-00001</t>
  </si>
  <si>
    <t>Furniture Installation</t>
  </si>
  <si>
    <t>Automatic Counter Top Tea/Coffee Machine</t>
  </si>
  <si>
    <t xml:space="preserve"> - CBM, Coffee Brewing Machine
 - Commercial Quality</t>
  </si>
  <si>
    <t>A04BA254-00001</t>
  </si>
  <si>
    <t>Benches</t>
  </si>
  <si>
    <t xml:space="preserve"> - BN, Bench, Lacquered Hardwood Locker Room Bench
 - 300mm (W) x 400mm (H)
 - UoM shall be 'LOT' instead of 'EA'.</t>
  </si>
  <si>
    <t xml:space="preserve"> - BN2, Bench
 - Fixed Anodized Aluminum Bench w/ Back Rest
   2000mm (W)</t>
  </si>
  <si>
    <t>A04BA258-00001</t>
  </si>
  <si>
    <t>Chairs</t>
  </si>
  <si>
    <t xml:space="preserve"> - CH1, Ralley high back desk/work chair, 
   w/ outerback, w/ arm, pneumatic, fabric G2
 - As selected and approved by Company</t>
  </si>
  <si>
    <t xml:space="preserve"> - CH2, Ralley sled-base guest chair, 
   mid- back with arm
 - As selected and approved by Company during EPC</t>
  </si>
  <si>
    <t xml:space="preserve"> - CH3, Chair
 - Mid-Back sled base guest chairs – armless</t>
  </si>
  <si>
    <t xml:space="preserve"> - CH4, Ralley Mid-Back rally work chair
   based on Furniture Schedule
 - Mid-Back rally work chair</t>
  </si>
  <si>
    <t>A04BA260-00001</t>
  </si>
  <si>
    <t>Desk</t>
  </si>
  <si>
    <t xml:space="preserve"> - D1, Desk, one pedestal, back panel, grommet,
   based on Furniture Schedule
 - 765mm (D) x 1780mm (W)</t>
  </si>
  <si>
    <t xml:space="preserve"> - D2, Desk, one pedestal, back panel, grommet,
   with keyboard,
   based on Furniture Schedule
 - 765mm (D) x 1780mm (W)</t>
  </si>
  <si>
    <t xml:space="preserve"> - D3, L-Shape Desk each with 2 movable low 
   height moveable drawers (one with 3 units &amp; 
   another one with 2 units)
 - 1830mm (W) x 765mm (D)
   x side desk 1985mm (W)</t>
  </si>
  <si>
    <t xml:space="preserve"> - D4, Radius end table, special freestanding
 - 1525mm (W) x 765mm (D)</t>
  </si>
  <si>
    <t xml:space="preserve"> - D5, Desk, no pedestal, back panel, grommet
 - 1145mm (W) x 765mm (D)</t>
  </si>
  <si>
    <t xml:space="preserve"> - D6, Desk, no pedestal, back panel, grommet
 - 1905mm (W) x 765mm (D)</t>
  </si>
  <si>
    <t xml:space="preserve"> - D7, Corner worksurface, 
   laminated top with keyboard
 - 1145mm (W) x 765mm (D) </t>
  </si>
  <si>
    <t xml:space="preserve"> - D8, Desk, No pedestal, Grommet
 - 2000mm (W) x 600mm (D) x 720mm (H)</t>
  </si>
  <si>
    <t>A04BA262-00001</t>
  </si>
  <si>
    <t>Desk Top Computer &amp; Monitor</t>
  </si>
  <si>
    <t xml:space="preserve"> - DD, Drawing Display</t>
  </si>
  <si>
    <t>A04BA267-00001</t>
  </si>
  <si>
    <t>Filing Drawers</t>
  </si>
  <si>
    <t xml:space="preserve"> - FC, Filing Cabinet – Vertical file, 5 drawer, legal size, 
   hanging file, lockable
 - 455mm (W) x 730mm (D) x 1515mm (H)</t>
  </si>
  <si>
    <t xml:space="preserve"> - FC1, Pedestal, full height, with two boxes 
   and one file drawer
 - 385mm (W) x 765mm (D)</t>
  </si>
  <si>
    <t>A04BA269-00001</t>
  </si>
  <si>
    <t>Half Height Locker</t>
  </si>
  <si>
    <t xml:space="preserve"> - L, Locker
 - Double tier lockers with locking option
   305mm (W) x 450mm (D) x 1830mm (H)</t>
  </si>
  <si>
    <t>A04BA271-00001</t>
  </si>
  <si>
    <t>Information Board</t>
  </si>
  <si>
    <t xml:space="preserve"> - BO2, Notice board
 - Notice board A1 size</t>
  </si>
  <si>
    <t>A04BA273-00001</t>
  </si>
  <si>
    <t>Kitchen Sink</t>
  </si>
  <si>
    <t xml:space="preserve"> - SK, Sink
 - Commercial Quality, 
   w/ 4 nos of cabinets for base &amp; top,
   Sink and Cabinets to be stainless steel
 - UoM shall be 'LOT' instead of 'EA'.</t>
  </si>
  <si>
    <t>A04BA275-00001</t>
  </si>
  <si>
    <t>Metal Cabinet</t>
  </si>
  <si>
    <t xml:space="preserve"> - SU-AR, Acid Resistant Cabinets,
 - Cabinets shall be acid resistant
 - 1000mm (W) x 500mm (D) x 1500mm (H)</t>
  </si>
  <si>
    <t>A04BA276-00001</t>
  </si>
  <si>
    <t>Microwave Oven</t>
  </si>
  <si>
    <t xml:space="preserve"> - MW, Microwave Oven
 - Commercial Quality, 1000W</t>
  </si>
  <si>
    <t>A04BA279-00001</t>
  </si>
  <si>
    <t>Quartz Clock</t>
  </si>
  <si>
    <t xml:space="preserve"> - C1, Wall Clock
 - As selected and approved by Company</t>
  </si>
  <si>
    <t xml:space="preserve"> - C2, Prayer Clock
 - As selected and approved by Company</t>
  </si>
  <si>
    <t>A04BA281-00001</t>
  </si>
  <si>
    <t>Refrigerator</t>
  </si>
  <si>
    <t xml:space="preserve"> - REF, Refrigerator
 - Commercial Quality – 0.51 m³ (18 ft³)</t>
  </si>
  <si>
    <t>A04BA283-00001</t>
  </si>
  <si>
    <t>Sofa</t>
  </si>
  <si>
    <t xml:space="preserve"> - SO1, One-Seater Sofa
 - Type to Company approval</t>
  </si>
  <si>
    <t xml:space="preserve"> - SO2, Two-Seater Sofa
 - Type to Company approval</t>
  </si>
  <si>
    <t>A04BA284-00001</t>
  </si>
  <si>
    <t>Storage Cabinets(Bookcase)</t>
  </si>
  <si>
    <t xml:space="preserve"> - BCU1, Bookcase Unit, Open, w/ 4 adjustable shelves
 - 915mm (W) x 380mm (D) x 1830mm (H)</t>
  </si>
  <si>
    <t xml:space="preserve"> - BCU2, Bookcase Unit, Open, w/ 2 rows
 - 3000mm (L) x 305mm (D) x 610mm (H) </t>
  </si>
  <si>
    <t xml:space="preserve"> - BCU2A, Bookcase Unit, Open, w/ 2 rows
 - 2900mm (L) x 305mm (D) x 610mm (H)</t>
  </si>
  <si>
    <t xml:space="preserve"> - BCU2B, Bookcase Unit, Open, w/ 2 rows
 - 1700mm (L) x 305mm (D) x 610mm (H)</t>
  </si>
  <si>
    <t xml:space="preserve"> - BCU2C, Bookcase Unit, Open, w/ 2 rows
 - 800mm (L) x 305mm (D) x 610mm (H)</t>
  </si>
  <si>
    <t xml:space="preserve"> - BCU3, Bookcase Unit, Open, w/ 5 rows, 
   Heavy Duty Steel
 - 305mm (D) x 1980mm (H)
 - UoM shall be 'LOT' instead of 'EA'.</t>
  </si>
  <si>
    <t xml:space="preserve"> - BCU4, Bookcase Unit, Open, w/ 3 rows, 
   Heavy Duty Steel
 - To be matched with 'BCU3'
 - 305mm (D) x 1000mm (H)
 - UoM shall be 'LOT' instead of 'EA'.</t>
  </si>
  <si>
    <t xml:space="preserve"> - BCU2D, Bookcase Unit, Open, w/ 2 rows
 - 1000mm (L) x 305mm (D) x 610mm (H)</t>
  </si>
  <si>
    <t>A04BA286-00001</t>
  </si>
  <si>
    <t>Table</t>
  </si>
  <si>
    <t xml:space="preserve"> - CO1, Coffee Table
 - Type to Company Approval</t>
  </si>
  <si>
    <t xml:space="preserve"> - CT, Conference Table
 - Conference Table for 18 seats</t>
  </si>
  <si>
    <t xml:space="preserve"> - T1, Table
 - 1400mm diameter table 
   with enamel painted steel legs</t>
  </si>
  <si>
    <t xml:space="preserve"> - T2, Conference Table (10 Person), 
   based on Furniture Schedule
 - 4no. 1200mm (W) x 700mm (D) 
   squared conference tops w/ 2no. 1400mm dia. 
   half round extensions.
 - Table tops supported on standard and shared legs</t>
  </si>
  <si>
    <t xml:space="preserve"> - T3, Table, based on Furniture Schedule
 - 4 leg straight table 1800mm x 800mm</t>
  </si>
  <si>
    <t xml:space="preserve"> - T4, Table, based on Furniture Schedule
 - 4 leg straight desk 1200mm x 800mm 
   – heavy duty to station centralized printer</t>
  </si>
  <si>
    <t xml:space="preserve"> - T7, Table, based on Furniture Schedule
 - 4 leg straight table 800mm x 800mm</t>
  </si>
  <si>
    <t xml:space="preserve"> - CT1, Conference Table
 - Conference Table for 14 seats</t>
  </si>
  <si>
    <t>A04BA289-00001</t>
  </si>
  <si>
    <t>Visitors Chairs</t>
  </si>
  <si>
    <t xml:space="preserve"> - WRC, Waiting Room Chair
 - Commercial Quality, 1 row w/ 6 seats</t>
  </si>
  <si>
    <t>A04BA292-00001</t>
  </si>
  <si>
    <t>Water Cooler</t>
  </si>
  <si>
    <t xml:space="preserve"> - DIS, Water Dispenser
 - Commercial Quality</t>
  </si>
  <si>
    <t>A04BA293-00001</t>
  </si>
  <si>
    <t>White Board</t>
  </si>
  <si>
    <t xml:space="preserve"> - BO1, White Board
 - Magnetic white board with 4 erasers and 
   32 markers – 4 colours</t>
  </si>
  <si>
    <t xml:space="preserve"> - DEB, Dry Erase Board,
   Blank dry erase surface board 
   w/ aluminum frame and eraser tray
 - 600mm(W) x 900mm(H)
</t>
  </si>
  <si>
    <t>A04BA294-00001</t>
  </si>
  <si>
    <t>Rack</t>
  </si>
  <si>
    <t xml:space="preserve"> - SH, Shoe Rack
 - for 60 people, 5 rows
 - 3750mm (W) x 350mm (D) x 1500mm (H)
 - UoM shall be 'LOT' instead of 'EA'.</t>
  </si>
  <si>
    <t xml:space="preserve"> - SH1, Shoe Rack
 - for 60 people, 4 rows
 - 3750mm (W) x 350mm (D) x 1200mm (H)
 - UoM shall be 'LOT' instead of 'EA'.</t>
  </si>
  <si>
    <t xml:space="preserve"> - SH2, Shoe Rack
 - for 60 people, 5 rows
 - 3000mm (W) x 350mm (D) x 1500mm (H)
 - UoM shall be 'LOT' instead of 'EA'.</t>
  </si>
  <si>
    <t xml:space="preserve"> - SH3, Shoe Rack
 - for 12 people, 6 rows
 - 500mm (W) x 350mm (D) x 1800mm (H)
 - UoM shall be 'LOT' instead of 'EA'.</t>
  </si>
  <si>
    <t xml:space="preserve"> - SH4, Shoe Rack
 - for 48 people, 6 rows
 - 2000mm (W) x 350mm (D) x 1200mm (H)
 - UoM shall be 'LOT' instead of 'EA'.</t>
  </si>
  <si>
    <t xml:space="preserve"> - SH5, Shoe Rack
 - for 12 people, 4 rows
 - 750mm (W) x 350mm (D) x 1200mm (H)
 - UoM shall be 'LOT' instead of 'EA'.</t>
  </si>
  <si>
    <t>A04BA296-00001</t>
  </si>
  <si>
    <t>Others</t>
  </si>
  <si>
    <t xml:space="preserve"> - CR, Credenza
 - 1585mm (W) x 520mm (D) x 800mm (H)</t>
  </si>
  <si>
    <t xml:space="preserve"> - DH, Drawing Hanger
 - Commercial Quality – moveable</t>
  </si>
  <si>
    <t xml:space="preserve"> - HDSS1, Heavy Duty Shelf - steel
 - 410mm (D) x 2010mm (H) - 3 shelves per row
 - UoM shall be 'LOT' instead of 'EA'.</t>
  </si>
  <si>
    <t xml:space="preserve"> - HDSS2, Heavy Duty Shelf - steel
 - 410mm (D) x 2010mm (H) - 3 shelves per row
 - UoM shall be 'LOT' instead of 'EA'.</t>
  </si>
  <si>
    <t xml:space="preserve"> - HDSS3, Heavy Duty Shelf - steel
  - 1195mm (W) x 1020mm (H) x 2010mm (L)
  - UoM shall be 'LOT' instead of 'EA'.</t>
  </si>
  <si>
    <t xml:space="preserve"> - ICM, Ice Maker
 - Commercial Quality</t>
  </si>
  <si>
    <t xml:space="preserve"> - K, Kettle
 - Commercial Quality</t>
  </si>
  <si>
    <t xml:space="preserve"> - PD, Podium
 - Commercial Quality 
   – 510mm (W) x 510mm (D) x 1220mm (H) </t>
  </si>
  <si>
    <t xml:space="preserve"> - PWS, Projector w/ Screen
 - Commercial Quality, Movable Screen</t>
  </si>
  <si>
    <t xml:space="preserve"> - SB, Smart Board
 - Commercial Quality</t>
  </si>
  <si>
    <t xml:space="preserve"> - SU, Storage Unit
 - Double door storage Unit
 - 800mm (W) x 400mm (D) x 1600mm (H)</t>
  </si>
  <si>
    <t xml:space="preserve"> - TV1, TV
 - 2035mm LED screen</t>
  </si>
  <si>
    <t xml:space="preserve"> - ELS, Electric Stove-ceramic built-in
 - Commercial quality</t>
  </si>
  <si>
    <t xml:space="preserve"> - EXH, Extractor Hood
 - Commercial Quality
 - The followings to be included:
   1. Hood
   2. Total exhuast duct system from hood to outdoor
      incl. SST duct, exhaust fan, MGD
   3. I/O points for fan-off &amp; MGD-close
 - UoM shall be 'LOT' instead of 'EA'.</t>
  </si>
  <si>
    <t xml:space="preserve"> - AST, Ashtray
 - Fixed Concrete Ashtray
   300mm (W) x 300mm (D) x 600mm (H)
</t>
  </si>
  <si>
    <t>A04BD308-00001</t>
  </si>
  <si>
    <t>Work for Ergonomic/Sustainable Design</t>
  </si>
  <si>
    <t>Ergonomic Designed Area</t>
  </si>
  <si>
    <t>for Floor</t>
  </si>
  <si>
    <t xml:space="preserve"> - Detailed requirements to be defined 
   during Detailed Engineering</t>
  </si>
  <si>
    <t>A04BD308-00002</t>
  </si>
  <si>
    <t>for Wall</t>
  </si>
  <si>
    <t>A04BD308-00003</t>
  </si>
  <si>
    <t>for Ceiling</t>
  </si>
  <si>
    <t>A05ZZ199-00005</t>
  </si>
  <si>
    <t>Cladding Work</t>
  </si>
  <si>
    <t>Single Metal Sheet</t>
  </si>
  <si>
    <t>Corrugated Galvanized Steel Sheet</t>
  </si>
  <si>
    <t>w/ Accessories, Flashing</t>
  </si>
  <si>
    <t xml:space="preserve"> - THK=0.5mm
</t>
  </si>
  <si>
    <t>A05ZZ199-00006</t>
  </si>
  <si>
    <t>for Roof</t>
  </si>
  <si>
    <t>A05ZZ200-00025</t>
  </si>
  <si>
    <t>Sandwich Panel</t>
  </si>
  <si>
    <t>Corrugated Galvanized Steel Sheet Sandwich Panel, Fire Protective Rating: N/A</t>
  </si>
  <si>
    <t>50mm≤THK&lt;70mm</t>
  </si>
  <si>
    <t xml:space="preserve"> - THK=50mm
 - R-16</t>
  </si>
  <si>
    <t>I-10C</t>
  </si>
  <si>
    <t>A05ZZ200-00027</t>
  </si>
  <si>
    <t>100mm≤THK&lt;150mm</t>
  </si>
  <si>
    <t xml:space="preserve"> - THK=120mm
 - R-16</t>
  </si>
  <si>
    <t>A05ZZ200-00029</t>
  </si>
  <si>
    <t xml:space="preserve"> [Not Applicable to SACE]
 - THK=50mm
 - R-19</t>
  </si>
  <si>
    <t>A05ZZ200-00031</t>
  </si>
  <si>
    <t xml:space="preserve"> - THK=100mm
 - R-19</t>
  </si>
  <si>
    <t>I-10D</t>
  </si>
  <si>
    <t>A05ZZ200-00032</t>
  </si>
  <si>
    <t>150mm≤THK</t>
  </si>
  <si>
    <t xml:space="preserve"> - THK=200mm
 - R-19</t>
  </si>
  <si>
    <t>A05ZZ203-00001</t>
  </si>
  <si>
    <t>Fabric Roof</t>
  </si>
  <si>
    <t>Fabric Type</t>
  </si>
  <si>
    <t>for Car Parking Shelter</t>
  </si>
  <si>
    <t xml:space="preserve"> - Commercial Grade</t>
  </si>
  <si>
    <t>A05ZZ204-00001</t>
  </si>
  <si>
    <t>Gutter</t>
  </si>
  <si>
    <t>Galvanized Steel Eave Gutter w/ Coating</t>
  </si>
  <si>
    <t xml:space="preserve"> - THK=Min. 0.7mm
</t>
  </si>
  <si>
    <t>F01AB000-00004</t>
  </si>
  <si>
    <t>Building/Shelter Fire Proofing Work</t>
  </si>
  <si>
    <t>Lightweight Cementitious</t>
  </si>
  <si>
    <t>2 hr. rating (UL 1709)</t>
  </si>
  <si>
    <t xml:space="preserve"> - Fireproofing Application including Related Materials
   shall be as per Manufacturer's Recommendations
   and Personnel trained &amp; certified by Manufacturer
 - Profiled Type to be applied 
   when Steel Depth is greater than 200mm
   (Others: Non-profiled Type)
 - Refer to TA-683511-001 (Fireproofing Details)</t>
  </si>
  <si>
    <t>S01AA001-00001</t>
  </si>
  <si>
    <t>Main Steel Structure Fabrication Work</t>
  </si>
  <si>
    <t>Shelter/Building</t>
  </si>
  <si>
    <t>Heavy Steel - Standard (Weight≥90KG/M)</t>
  </si>
  <si>
    <t xml:space="preserve"> - Steel for W- and WT- sections, plate girders: 
   Grade 50 conforming to ASTM A992/A992M
 - Steel for M, S, HP, C, MC, L shapes: 
   Grade 36 conforming to ASTM A36/A36M
 - Incl. H/S Bolts&amp;Nuts, Common Bolts&amp;Nuts</t>
  </si>
  <si>
    <t>J-01</t>
  </si>
  <si>
    <t>S01AA002-00001</t>
  </si>
  <si>
    <t>Medium Steel - Standard (90KG/M&gt;Weight≥30KG/M)</t>
  </si>
  <si>
    <t xml:space="preserve">  - Steel for W- and WT- sections, plate girders: 
   Grade 50 conforming to ASTM A992/A992M
 - Steel for M, S, HP, C, MC, L shapes: 
   Grade 36 conforming to ASTM A36/A36M
 - Incl. H/S Bolts&amp;Nuts, Common Bolts&amp;Nuts</t>
  </si>
  <si>
    <t>S01AA003-00001</t>
  </si>
  <si>
    <t>Light Steel - Standard (30KG/M&gt;Weight)</t>
  </si>
  <si>
    <t xml:space="preserve">  - Steel for W- and WT- sections, plate girders: 
   Grade 50 conforming to ASTM A992/A992M
 - Steel for Plates, M, S, HP, C, MC, L shapes: 
   Grade 36 conforming to ASTM A36/A36M
 - Incl. H/S Bolts&amp;Nuts, Common Bolts&amp;Nuts</t>
  </si>
  <si>
    <t>S01AA007-00001</t>
  </si>
  <si>
    <t>Girth &amp; Purlin</t>
  </si>
  <si>
    <t xml:space="preserve"> - Material: ASTM A653
 - Hot-Dip Galvanizing w/ APCS-26 
   in accordance with SAES-H-001, 
   Section 7.1-B8 &amp; Section 7.1-H5
 - Incl. Common Bolts&amp;Nuts</t>
  </si>
  <si>
    <t>S01AA009-00001</t>
  </si>
  <si>
    <t>Plates - Gusset, Stiffener, ETC</t>
  </si>
  <si>
    <t xml:space="preserve"> - Material: Grade 36 conforming to ASTM A36/A36M</t>
  </si>
  <si>
    <t>S01AA010-00002</t>
  </si>
  <si>
    <t>Steel Painting/Coating</t>
  </si>
  <si>
    <t>for Fireproofed Steel Surface, Surface Preparation &amp; Primer Coat</t>
  </si>
  <si>
    <t xml:space="preserve"> - Material: (   )</t>
  </si>
  <si>
    <t>S01AA010-00004</t>
  </si>
  <si>
    <t>Hot-Dip Galvanizing w/ Surface Preparation and Additional Painting Coat</t>
  </si>
  <si>
    <t xml:space="preserve"> - Hot-Dip Galv. in accordance with SAES-H-001
 - APCS-26 in accordance with SAES-H-001, 
   Section 7.1-B8 &amp; Section 7.1-H5</t>
  </si>
  <si>
    <t>S02AA017-00001</t>
  </si>
  <si>
    <t>Miscellaneous Steel Fabrication Work</t>
  </si>
  <si>
    <t>Checkered/Flooring Plate</t>
  </si>
  <si>
    <t xml:space="preserve"> - Material: ASTM A786M Pattern 4 or 5 
                and ASTM A36M Material
 - THK=6mm, Hot-Dip Galvanized</t>
  </si>
  <si>
    <t>J-05</t>
  </si>
  <si>
    <t>S02AA018-00001</t>
  </si>
  <si>
    <t>Grating</t>
  </si>
  <si>
    <t xml:space="preserve"> - Material: ASTM A1011/A1011M
 - THK=32mm
   5x32mm Bearing Bars, 
   30mm Pitch and Cross Bars 100mm C/C</t>
  </si>
  <si>
    <t>J-04</t>
  </si>
  <si>
    <t>S02AA020-00001</t>
  </si>
  <si>
    <t>Steel Handrails</t>
  </si>
  <si>
    <t>[Handrail]
 - Material: ASTM A53/A53M Type E or S, Grade B.
                ASTM A106/A106M Grade B
 - Hot-Dip Galvanized &amp; Painted
 - H=870mm</t>
  </si>
  <si>
    <t>J-06</t>
  </si>
  <si>
    <t>[Guardrail w/ Handrail]
 - Material: ASTM A53/A53M Type E or S, Grade B.
                ASTM A106/A106M Grade B
 - Hot-Dip Galvanized &amp; Painted
 - H=1070mm</t>
  </si>
  <si>
    <t>[Guardrail]
 - Material: ASTM A53/A53M Type E or S, Grade B.
                ASTM A106/A106M Grade B
 - Hot-Dip Galvanized &amp; Painted
 - H=1070mm</t>
  </si>
  <si>
    <t>S02AA021-00001</t>
  </si>
  <si>
    <t>Steel Handrails - Removable</t>
  </si>
  <si>
    <t>[Removable Guardrail]
 - Material: ASTM A53/A53M Type E or S, Grade B.
                ASTM A106/A106M Grade B
 - Hot-Dip Galvanized &amp; Painted
 - H=1070mm</t>
  </si>
  <si>
    <t>S02AA022-00001</t>
  </si>
  <si>
    <t>Stainless Steel Handrail</t>
  </si>
  <si>
    <t>[Guardrail w/ Handrail]
 - H=1070mm
 - Decorative Type and Commercial Grade</t>
  </si>
  <si>
    <t>[Guardrail]
 - H=1070mm
 - Decorative Type and Commercial Grade</t>
  </si>
  <si>
    <t>[Removable Guardrail]
 - H=1070mm
 - Decorative Type and Commercial Grade</t>
  </si>
  <si>
    <t>S02AA023-00001</t>
  </si>
  <si>
    <t>Steel Ladder</t>
  </si>
  <si>
    <t>With Cage</t>
  </si>
  <si>
    <t xml:space="preserve"> - Material: ASTM A36/A36M
 - H (Landing to Landing) &lt;9m
 - Hot-Dip Galvanized &amp; Painted
 - Side-Step Type
 - incl. Safety Gate</t>
  </si>
  <si>
    <t>J-10</t>
  </si>
  <si>
    <t xml:space="preserve"> - Material: ASTM A36/A36M
 - H (Landing to Landing) ≥9m
 - Hot-Dip Galvanized &amp; Painted
 - Side-Step Type
 - incl. Platform, Safety Gate</t>
  </si>
  <si>
    <t>S02AA023-00002</t>
  </si>
  <si>
    <t>Without Cage</t>
  </si>
  <si>
    <t xml:space="preserve"> - Material: ASTM A36/A36M
 - Hot-Dip Galvanized &amp; Painted
 - Side-Step Type</t>
  </si>
  <si>
    <t>S02AA024-00001</t>
  </si>
  <si>
    <t>Galvanized Steel Deck Plate</t>
  </si>
  <si>
    <t xml:space="preserve"> - Plate THK=1.6mm, Rib Depth=75mm
 - ASTM A653M or ASTM A1008M 
   w/ Min. Yield-Strength of 228MPa
 - incl. Stud Bolts and Side Molding</t>
  </si>
  <si>
    <t>S02AA025-00003</t>
  </si>
  <si>
    <t>Anchor Bolt (Straight Type)</t>
  </si>
  <si>
    <t>S02AA025-00005</t>
  </si>
  <si>
    <t>S02AA025-00006</t>
  </si>
  <si>
    <t>S02AA025-00008</t>
  </si>
  <si>
    <t>S02AA025-00017</t>
  </si>
  <si>
    <t xml:space="preserve"> - Material: (   )_x000D_</t>
  </si>
  <si>
    <t>S03AA007-00001</t>
  </si>
  <si>
    <t>Main Steel Structure Erection Work</t>
  </si>
  <si>
    <t>S03AA027-00001</t>
  </si>
  <si>
    <t>Heavy Steel (Weight≥90KG/M)</t>
  </si>
  <si>
    <t>S03AA028-00001</t>
  </si>
  <si>
    <t>Medium Steel (90KG/M&gt;Weight≥30KG/M)</t>
  </si>
  <si>
    <t>S03AA029-00001</t>
  </si>
  <si>
    <t>Light Steel (30KG/M&gt;Weight)</t>
  </si>
  <si>
    <t>S03AA030-00001</t>
  </si>
  <si>
    <t>Non-Shrink Grouting</t>
  </si>
  <si>
    <t xml:space="preserve"> - THK=25mm
 - Min. 28 days Compressive Strength: 35MPa</t>
  </si>
  <si>
    <t>J-03</t>
  </si>
  <si>
    <t>S04AA017-00001</t>
  </si>
  <si>
    <t>Miscellaneous Steel Erection Work</t>
  </si>
  <si>
    <t>S04AA018-00001</t>
  </si>
  <si>
    <t>S04AA020-00001</t>
  </si>
  <si>
    <t>S04AA021-00001</t>
  </si>
  <si>
    <t>S04AA023-00001</t>
  </si>
  <si>
    <t xml:space="preserve"> - Material: ASTM A36/A36M
 - H&lt;9m
 - Hot-Dip Galvanized &amp; Painted
 - Side-Step Type
 - incl. Safety Gate</t>
  </si>
  <si>
    <t xml:space="preserve"> - Material: ASTM A36/A36M
 - H≥9m
 - Hot-Dip Galvanized &amp; Painted
 - Side-Step Type
 - incl. Platform, Safety Gate</t>
  </si>
  <si>
    <t>S04AA023-00002</t>
  </si>
  <si>
    <t>S04AA024-00001</t>
  </si>
  <si>
    <t>Unit</t>
  </si>
  <si>
    <t>Project
Facility
Code</t>
  </si>
  <si>
    <t>Building Tag</t>
  </si>
  <si>
    <t>Database
Code</t>
  </si>
  <si>
    <t>Building Name</t>
  </si>
  <si>
    <t>BD
w/o
BM</t>
  </si>
  <si>
    <t>Building/Shelter</t>
  </si>
  <si>
    <t>Green/
Brown</t>
  </si>
  <si>
    <t>Size</t>
  </si>
  <si>
    <t>Blast Design</t>
  </si>
  <si>
    <t>Fire
Proofing</t>
  </si>
  <si>
    <t>OHC/Hoist</t>
  </si>
  <si>
    <t>Remark</t>
  </si>
  <si>
    <t>Type</t>
  </si>
  <si>
    <t>Superstructure</t>
  </si>
  <si>
    <t>Project WBS</t>
  </si>
  <si>
    <t>Story</t>
  </si>
  <si>
    <t>Floor</t>
  </si>
  <si>
    <t>W
(m)</t>
  </si>
  <si>
    <t>L
(m)</t>
  </si>
  <si>
    <t>H
(m)</t>
  </si>
  <si>
    <t>Area
(m2)</t>
  </si>
  <si>
    <t>Area
Deduction
(m2)</t>
  </si>
  <si>
    <t>Including
Total Area
(m2)</t>
  </si>
  <si>
    <t>Total Area
(m2)</t>
  </si>
  <si>
    <t>Volume
(m3)</t>
  </si>
  <si>
    <t>Resistance/
Resilience</t>
  </si>
  <si>
    <t>Pso
(psi)</t>
  </si>
  <si>
    <t>Duration
(ms)</t>
  </si>
  <si>
    <t>(Count)</t>
  </si>
  <si>
    <t>Info.</t>
  </si>
  <si>
    <t>A201</t>
  </si>
  <si>
    <t/>
  </si>
  <si>
    <t>BD</t>
  </si>
  <si>
    <t>RS</t>
  </si>
  <si>
    <t>Building(Steel)</t>
  </si>
  <si>
    <t>Green</t>
  </si>
  <si>
    <t>Resistance</t>
  </si>
  <si>
    <t>0.81</t>
  </si>
  <si>
    <t>471.30</t>
  </si>
  <si>
    <t>[Functional Tag Number : CCR01]</t>
  </si>
  <si>
    <t>Ground</t>
  </si>
  <si>
    <t>ACCU Area</t>
  </si>
  <si>
    <t>A808</t>
  </si>
  <si>
    <t>RC</t>
  </si>
  <si>
    <t>Building(RC)</t>
  </si>
  <si>
    <t>N/A</t>
  </si>
  <si>
    <t>[Functional Tag Number : LAB01]</t>
  </si>
  <si>
    <t>Cylinder Shelter</t>
  </si>
  <si>
    <t>GBS Area</t>
  </si>
  <si>
    <t>A815</t>
  </si>
  <si>
    <t>ST</t>
  </si>
  <si>
    <t>OHC 7건</t>
  </si>
  <si>
    <t>[Functional Tag Number : MF10]_x000D_
- Valve Shop (2T)_x000D_
- RV Testting Room (2T)_x000D_
- Machine Shop (15T)_x000D_
- Process Control Maintenance Room (15T)_x000D_
- Metal Shop(15T)_x000D_
- HVAC D Gen &amp; Crane unit Shop (15T)_x000D_
- Electrical and CP Shop (15T)</t>
  </si>
  <si>
    <t>OHC, 2Ton, 6.65m / OHC, 2Ton, 6.65m / OHC, 15Ton, 6.65m / OHC, 15Ton, 6.65m / OHC, 15Ton, 6.65m / OHC, 15Ton, 6.65m / OHC, 15Ton, 6.65m</t>
  </si>
  <si>
    <t>A308</t>
  </si>
  <si>
    <t>OHC 2건</t>
  </si>
  <si>
    <t>[Functional Tag Number : GIS01]_x000D_
Overhead Crane for 230kV GIS (5T)</t>
  </si>
  <si>
    <t>Basement</t>
  </si>
  <si>
    <t>Cable Tunnel</t>
  </si>
  <si>
    <t>GIS Room</t>
  </si>
  <si>
    <t>OHC, 5Ton, 8m / OHC, 5Ton, 8m</t>
  </si>
  <si>
    <t>Mech Room-1</t>
  </si>
  <si>
    <t>Grid 5-20</t>
  </si>
  <si>
    <t>Mech Room-2</t>
  </si>
  <si>
    <t>ACW Area</t>
  </si>
  <si>
    <t>GIB Fence Area</t>
  </si>
  <si>
    <t>[Functional Tag Number : MS01]</t>
  </si>
  <si>
    <t>TR Area</t>
  </si>
  <si>
    <t>A306</t>
  </si>
  <si>
    <t>PC</t>
  </si>
  <si>
    <t>Hoist 1건</t>
  </si>
  <si>
    <t>[Functional Tag Number : EDG18]_x000D_
Geared Trolley with Chain Block (3T) for EDG</t>
  </si>
  <si>
    <t>Hoist, 3Ton, 0m</t>
  </si>
  <si>
    <t>Dike</t>
  </si>
  <si>
    <t>A104</t>
  </si>
  <si>
    <t>PS</t>
  </si>
  <si>
    <t>Shelter</t>
  </si>
  <si>
    <t>[Functional Tag Number : CSH02]</t>
  </si>
  <si>
    <t>A901</t>
  </si>
  <si>
    <t>[Functional Tag Number : SSH01]</t>
  </si>
  <si>
    <t>A817</t>
  </si>
  <si>
    <t>OS</t>
  </si>
  <si>
    <t>[Functional Tag Number : PKS01]</t>
  </si>
  <si>
    <t>20ea</t>
  </si>
  <si>
    <t>[Functional Tag Number : PKS06]</t>
  </si>
  <si>
    <t>10ea</t>
  </si>
  <si>
    <t>[Functional Tag Number : PKS12]</t>
  </si>
  <si>
    <t>[Functional Tag Number : PKS07]</t>
  </si>
  <si>
    <t>[Functional Tag Number : PKS08]</t>
  </si>
  <si>
    <t>[Functional Tag Number : PKS02]</t>
  </si>
  <si>
    <t>18ea</t>
  </si>
  <si>
    <t>[Functional Tag Number : PKS03]</t>
  </si>
  <si>
    <t>3ea</t>
  </si>
  <si>
    <t>[Functional Tag Number : PKS04]</t>
  </si>
  <si>
    <t>[Functional Tag Number : PKS05]</t>
  </si>
  <si>
    <t>6ea</t>
  </si>
  <si>
    <t>A102</t>
  </si>
  <si>
    <t>[Functional Tag Number : PKS09]</t>
  </si>
  <si>
    <t>A309</t>
  </si>
  <si>
    <t>[Functional Tag Number : SS07]</t>
  </si>
  <si>
    <t>A203</t>
  </si>
  <si>
    <t>[Functional Tag Number : PIB07]</t>
  </si>
  <si>
    <t>[Functional Tag Number : PKS19]</t>
  </si>
  <si>
    <t>1.41</t>
  </si>
  <si>
    <t>507.50</t>
  </si>
  <si>
    <t>OHC 1건</t>
  </si>
  <si>
    <t>[Functional Tag Number : OME03]_x000D_
Overhead Gantry Crane for Main Work shop (2T)</t>
  </si>
  <si>
    <t>OHC, 2Ton, 0m</t>
  </si>
  <si>
    <t>[Functional Tag Number : SS06]</t>
  </si>
  <si>
    <t>[Functional Tag Number : SS09]</t>
  </si>
  <si>
    <t>[Functional Tag Number : PIB06]</t>
  </si>
  <si>
    <t>[Functional Tag Number : PIB09]</t>
  </si>
  <si>
    <t>[Functional Tag Number : CSH07]</t>
  </si>
  <si>
    <t>[Functional Tag Number : PKS11]</t>
  </si>
  <si>
    <t>7ea</t>
  </si>
  <si>
    <t>[Functional Tag Number : PKS10]</t>
  </si>
  <si>
    <t>11ea</t>
  </si>
  <si>
    <t>[Functional Tag Number : PKS16]</t>
  </si>
  <si>
    <t>5ea</t>
  </si>
  <si>
    <t>[Functional Tag Number : PKS17]</t>
  </si>
  <si>
    <t>2ea</t>
  </si>
  <si>
    <t>[Functional Tag Number : PIB03]</t>
  </si>
  <si>
    <t>[Functional Tag Number : PKS13]</t>
  </si>
  <si>
    <t>[Functional Tag Number : PKS14]</t>
  </si>
  <si>
    <t>[Functional Tag Number : PKS15]</t>
  </si>
  <si>
    <t>A310</t>
  </si>
  <si>
    <t>[Functional Tag Number : CCR02]</t>
  </si>
  <si>
    <t>[Functional Tag Number : PKS18]</t>
  </si>
  <si>
    <t>14ea</t>
  </si>
  <si>
    <t>A802</t>
  </si>
  <si>
    <t>[Functional Tag Number : SLW01]</t>
  </si>
  <si>
    <t>A507</t>
  </si>
  <si>
    <t>Hoist 3건</t>
  </si>
  <si>
    <t>[Functional Tag Number : SLA01]</t>
  </si>
  <si>
    <t>Hoist, 0.5Ton, 0m / Hoist, 0.5Ton, 0m / Hoist, 0.5Ton, 0m</t>
  </si>
  <si>
    <t>A504</t>
  </si>
  <si>
    <t>[Functional Tag Number : PSS01]</t>
  </si>
  <si>
    <t>Hoist, 0.4Ton, 0m / Hoist, 0.4Ton, 0m / Hoist, 0.4Ton, 0m</t>
  </si>
  <si>
    <t>[Functional Tag Number : RIO01]</t>
  </si>
  <si>
    <t>[Functional Tag Number : RIO02]</t>
  </si>
  <si>
    <t>[Functional Tag Number : RIO03]</t>
  </si>
  <si>
    <t>[Functional Tag Number : RIO04]</t>
  </si>
  <si>
    <t>[Functional Tag Number : RIO05]</t>
  </si>
  <si>
    <t>[Functional Tag Number : EDG07]_x000D_
Geared Trolley with Chain Block (5T) for EDG</t>
  </si>
  <si>
    <t>Hoist, 5Ton, 0m</t>
  </si>
  <si>
    <t>History Memo</t>
  </si>
  <si>
    <t>Building Q'ty Summary</t>
  </si>
  <si>
    <t>Building Area Summary</t>
  </si>
  <si>
    <t xml:space="preserve">2021.12.02 _x000D_
Sulfur Loading Arm Shelter - Building Tag 수정 (기계 Tag -&gt; 신규 BLDG Tag 부여)_x000D_
_x000D_
2022.01.07 _x000D_
BLDG No. 53~60 - BLDG Tag Number는 발주처로부터 받아야 하므로 임의 부여했던 Tag No. 삭제했음_x000D_
_x000D_
2022.01.11 _x000D_
FDN for Bottled Air System 총 6개 삭제 -&gt; 각 건물에 편입 완료, SIZE HOLD (CCB, LAB, SLBD, OME3, OME4, OME5)_x000D_
_x000D_
2022.01.19 _x000D_
BLDG Name 수정_x000D_
OME 05 - PLANT No. (UNIT) 수정 862 -&gt;861_x000D_
_x000D_
2022.01.25_x000D_
OHC 내역 수정 - CCB 내역 -&gt; CMB로 이관 (오기)_x000D_
_x000D_
2022.02.15_x000D_
Cylinder Shelter - Laboratory -&gt; LABORATORY 건물로 편입_x000D_
Substation 09 - Import Area Size 수정 (70.03 -&gt; 75.03) 입찰당시 70.03m로 돼있었으나 특별한 History/사유 찾지못했음. FEED 기준으로 수정_x000D_
Parking Sunshade - Laboratory (16ea) / Maint BD (1)(18ea) / Maint BD (2)(18ea) 대수 Plot Plan 기준으로 변경 (모두 10ea)_x000D_
Sulfur Loading Welfare Building -&gt; SL Drivers Welfare Building 건물명 수정 (FFED 기준+글자수 제한)_x000D_
GIS Main Receiving Substation Size 수정 - Room별 Area 분리 (Area별 Height 상이함)_x000D_
_x000D_
2022.03.14 _x000D_
Functional Tag Number 사용 -&gt; Remark란에 정리_x000D_
EDG BLDG (6ea) Building Size 수정 L : 7.5m / IFR 도면 기준으로 수정_x000D_
_x000D_
2022.03.15_x000D_
아래 건물들의 Blast Resistant 적용여부 수정_x000D_
Chemical storage shelter (EXPORT, IMPORT, UTILITIES)_x000D_
EDG Building - Substation-07_x000D_
EDG Building - Facility Security_x000D_
Sulfur Loading Control Building_x000D_
_x000D_
2022.04.05_x000D_
Propane Storage Shelter Size 변경 (41.0x9.2x10.0 -&gt; 13.0x42.5x12.0) (IOM-PI-0045)_x000D_
_x000D_
2022.04.18 (BLDG List 전체 Update)_x000D_
BLDG Size 수정 - W : 도면상 좌우 길이로 통일 / L : 도면상 위아래 길이로 통일_x000D_
H : E-Space Manual에 명시된 Ground Floor 바닥마감 level - Roof TOC or TOS(LP)_x000D_
_x000D_
2022.04.27 (SYH)_x000D_
CCB/SLCB/SL Welfare/SS07 Size 에 대해 Latest DWGs 기준으로 Update_x000D_
_x000D_
2022.04.27 (KSJ)_x000D_
BAS FDN Size 모두 삭제 - 추후 inform 접수시 반영 -&gt; SF TQ통해 BAS 제외로 모두 삭제_x000D_
TR Yard Height 삭제_x000D_
_x000D_
2022.04.28 (KSY)_x000D_
LAB - Add Area (by HV) 삭제(건물 면적에 포함), GBS Area 면적 기입 (draft)_x000D_
_x000D_
2022.05.16 (KSJ)_x000D_
EDG 08 - 잘못 입력돼있던 Blast값 삭제_x000D_
_x000D_
2022.07.14 (KSJ)_x000D_
PSS01, SLA01 - BLDG TAG NO. 임의 부여 _x000D_
_x000D_
2022.08.04 (KSJ)_x000D_
PSS01, SLA01 - BLDG Tag No. 수정_x000D_
_x000D_
2022.08.16 (KSJ)_x000D_
GIS, EDG(all) - Superstructure type 변경 (RC -&gt; PC)_x000D_
Parking sunshade Height 수정 (all)_x000D_
PKS11, PKS16 - Size 수정 (L)_x000D_
SLA01 - Size 수정 (W/H)_x000D_
PSS01 - Size 수정 (H)_x000D_
_x000D_
2022.08.17 (KSJ)_x000D_
LAB01 - ACCU Area -&gt; ACW Area로 수정_x000D_
GIS01 - Add. Area(by HV) 입찰당시 작성된 내용은 삭제했음_x000D_
PACC Area -&gt; ACW Area로 수정_x000D_
_x000D_
2022.09.19 (SYH)_x000D_
GIS01 - Latest DWGs(AR Basic Rev. A/B) 기준으로 Update_x000D_
_x000D_
2022.09.30 (KSJ)_x000D_
PKS10 - OME03 - Latest DWG 기준으로 Size Update_x000D_
_x000D_
2023.02.02 (KSJ)_x000D_
BLDG Name 수정 (LAB01, GIS01)_x000D_
_x000D_
2023.02.06 (KSJ)_x000D_
Building Area에서 ACCU Area 삭제 (walkway 확장+PED concept으로 진행중이라 별도 Area 산정은 불필요하다 판단)_x000D_
BRA Report Rev.00A 기준 Blast Design update (All BLDG)_x000D_
_x000D_
2023.02.09 (KSJ)_x000D_
ACCU Area 다시 추가 (Total Area에는 산정안되게 반영 - including Total Area 체크해제)_x000D_
_x000D_
2023.03.27 (GJM)_x000D_
CMB - Hook height 기입_x000D_
_x000D_
2023.03.29 (GJM)_x000D_
EDG Building 6동 건물 size 수정_x000D_
_x000D_
2023.06.29 (GJM)_x000D_
Smoking shelter 3동(OME-3,4,5) 및 RIO Shelter 6동 추가_x000D_
_x000D_
2023.8.3 (SYH)_x000D_
GIS Substation 에서 GIB Fence Area 추가 (GIB Shelter 가 해당 구역에 있음)_x000D_
Update for Chem Storage Shelter _x000D_
Aquifer Well RIO Shelter 에 대한 Unit 860 -&gt; 861 로 수정 (물리적 Unit 구분은 861, Process Unit 구분은 860 이라고 함)_x000D_
_x000D_
2023.8.3(KSY)_x000D_
EDG, PKS 면적 업데이트_x000D_
_x000D_
2023.8.3(CHJ)_x000D_
SLA01 Monorail 추가, PSS Fireproofing 추가_x000D_
_x000D_
</t>
  </si>
  <si>
    <t xml:space="preserve">BD (Building) : </t>
  </si>
  <si>
    <t xml:space="preserve">OS (Open Shelter) : </t>
  </si>
  <si>
    <t xml:space="preserve">PS (Partially Open Shilter) : </t>
  </si>
  <si>
    <t xml:space="preserve">FD (Foundation) : </t>
  </si>
  <si>
    <t xml:space="preserve">Total : </t>
  </si>
  <si>
    <t>No</t>
  </si>
  <si>
    <t>Description</t>
  </si>
  <si>
    <t>Excavation_x000D_
_x000D_
a) Soil Excavation up to 2.0m depth from ground by machinery equipment as per SAES-A-114_x000D_
b) Soil Excavation below 2.0m depth by machinery equipment as per SAES-A-114_x000D_
c) Including soil compaction of the bottom of the excavated site as per SAES-A-114</t>
  </si>
  <si>
    <t>SAES-A-114_x000D_
7.1</t>
  </si>
  <si>
    <t>A-02</t>
  </si>
  <si>
    <t>Backfill and Fill:_x000D_
_x000D_
a) Fill and backfill materials shall conform to the criteria in sections 6.1.1, 6.1.2, 6.1.3, and 6.1.4 as per SAES-A-114_x000D_
All sources of supply shall be approved by Saudi Aramco._x000D_
Stockpiles shall be placed, graded, and shaped for proper drainage._x000D_
Storage or stockpiling of material shall not be permitted on a completed subgrade._x000D_
Stockpiles of cohesive soil shall be protected from freezing.  Soils shall be classified per ASTM D2487.</t>
  </si>
  <si>
    <t>SAES-A-114_x000D_
Sec 6.1, 6.3</t>
  </si>
  <si>
    <t>A-03</t>
  </si>
  <si>
    <t>Selected Fill:_x000D_
_x000D_
a) Select Fill or ‘Structural Fill’ shall be composed only of inorganic material and shall have 100% passing the 5 cm (2 in) sieve _x000D_
    and from 0 to 20% passing the No. 200 sieve. _x000D_
b) The portion of Select Fill material passing the No. 40 sieve shall have a maximum liquid limit of 35 and _x000D_
    a maximum plasticity index of 12 per ASTM D4318. _x000D_
    Liquid limit and plastic limit tests are not required for select fill material with less than 15% passing the No. 200 sieve._x000D_
c) Subgrade and fill materials shall be compacted to at least 95% of the maximum Modified Proctor density as determined by ASTM D1557 or at lest 85% of relative density as determinded by ASTM D4253 and ASTM D4254 for cohesionless granular soils that do not exhibit a well-defined moisture density relationship as per SAES-A-114 section 6.3.6.</t>
  </si>
  <si>
    <t>SAES-A-114_x000D_
Sec.6.1.2 / 6.3.6</t>
  </si>
  <si>
    <t>Disposal:_x000D_
_x000D_
a) Excavated Soil_x000D_
b) All excavated materials that are unsatisfactory for use as fill or backfill or that are surplus to that needed for backfilling shall immediately _x000D_
be disposed of at a location designated by the Saudi Aramco Company Representative.</t>
  </si>
  <si>
    <t>SAES-A-114_x000D_
Sec 7.6</t>
  </si>
  <si>
    <t>Polyethylene Sheet:_x000D_
_x000D_
a) A plasticized sheet vapor barrier, Class A, minimum of 0.25 mm (10 mils) in thickness, shall be placed beneath slabs on grade._x000D_
Outdoor sidewalks are exempted from this requirement._x000D_
b) A plasticized sheet vapor barrier, minimum of 0.25 mm (10 mils) in thickness shall be placed below and around the sides of concrete _x000D_
that is placed directly into excavation without the use of formwork, where coal tar or bitumen coating cannot be applied</t>
  </si>
  <si>
    <t>SAES-Q-001_x000D_
_x000D_
Sec 8.20.1_x000D_
_x000D_
Sec 8.20.3</t>
  </si>
  <si>
    <t>Coating and Protection_x000D_
_x000D_
Surface Coating for concrete structure below ground:_x000D_
a) All concrete surfaces in direct contact with earth shall be coated with two coats of coal tar or bitumen coating that conforms to APCS-3 or _x000D_
APCS-10 of SAES-H-001._x000D_
b) Coating shall be extended by 150mm (min.) above high point of paving (H.P.P)._x000D_
c) Coating requirement for concrete not in direct contact with earth shall conform with the requirement of SAES-H-003._x000D_
d) APCS-10 shall not be used where soil is contaminated with hydrocarbons and compatibility test shall be conducted when _x000D_
concrete surface is cured with acrylic based curing compound._x000D_
e) APCS-3 compatibility test shall be conducted when concrete surface is cured with bitumen based curing compound._x000D_
_x000D_
APCS-10:_x000D_
- Type of Coating: Bituminous Coating for Moderate Temperature, Buried or Immersion Service (Self-priming)_x000D_
- Typical Use : Buried and immersed steel. Resistant to water and acidic fumes. Not generally recommended for_x000D_
shop applications or when handling is required after coating._x000D_
- Total Dry Film Thickness for Buried: 750 micormeters_x000D_
- Total Dry Film Thickness for Immersed: 1150 micrometers_x000D_
_x000D_
APCS-3: _x000D_
- Type of Coating: Coal Tar Epoxy Coating System for immersion Service and buried concrete_x000D_
- Typical Use : Immersion service in tanks containing hydrocarbons, seawater, fresh water and most alkalis; _x000D_
   intermittent contact with acids and solvents. It is also for buried concrete foundations and oily water concrete sumps._x000D_
- Total Dry Film Thickness: Min. 720 micrometers</t>
  </si>
  <si>
    <t>TD-391201-001_D 4.17 4.18_x000D_
SAES-Q-001_x000D_
Sec 8.20.4_x000D_
_x000D_
SAES-H-001</t>
  </si>
  <si>
    <t xml:space="preserve">Surface Coating for concrete structure above ground:_x000D_
APCS-1B_x000D_
- Type of Coating : Epoxy Coating System for Atmospheric Service (with Epoxy Primer)._x000D_
- Typical Use : Severe atmospheric exposure including exposure to many acids and alkalis; primer can be used with APCS - 12._x000D_
- Primer : 55-100 micrometers, minimum-maximum (One coat)_x000D_
- Topcoats : 110-150 micrometers, minimum-maximum per coat (Two coats)_x000D_
- Total System : Three coats 275-400 micrometers, minimum-maximum (three coats)_x000D_
_x000D_
</t>
  </si>
  <si>
    <t xml:space="preserve">"SAES-H-001_x000D_
SAES-H-101V"_x000D_
_x000D_
</t>
  </si>
  <si>
    <t>Concrete:_x000D_
_x000D_
a) f'c=35MPa at 28 days (Cylinder Strength)_x000D_
b) Cement type: _x000D_
    - General : Cement Type Ⅴ as per ASTM C150 Type_x000D_
    - Exposure class C1 : Cement Type I as per ASTM C150 Type +Pozzolan or slag_x000D_
    - Mass concrete : Cement Type I as per ASTM C150 + Slag + Silica fume_x000D_
c) Cement Content Min. 360 kg as per 09-SAMSS-097_x000D_
c) Cement Content, W/C Ratio and Admixture refer to 09-SAMSS-097 and SAES-Q-001</t>
  </si>
  <si>
    <t>"TD-391201-001_D _x000D_
4.2"_x000D_
"TD-821201_D _x000D_
10.4"_x000D_
SAES-Q-001</t>
  </si>
  <si>
    <t>Lean Concrete:_x000D_
_x000D_
a) A 50mm sub-slab (lean concrete) shall be placed beneath concrete foundation._x000D_
b) f'c=14MPa at 28 days (Cylinder Strength)_x000D_
c) Cement type: Portland cement as per ASTM C150 Type I_x000D_
d) Cement Content Min. 250 kg as per 09-SAMSS-097</t>
  </si>
  <si>
    <t>"TD-391201-001_D _x000D_
4.15"_x000D_
"TD-391201-001_D _x000D_
4.2"_x000D_
_x000D_
09-SAMSS-097</t>
  </si>
  <si>
    <t xml:space="preserve">Form:_x000D_
_x000D_
a) Coated plywood or steel forms. _x000D_
b) The design and construction of the formwork shall be in accordance with ACI 347R, Saudi Aramco Construction Safery Manual._x000D_
c) Including 20mm chamfers_x000D_
</t>
  </si>
  <si>
    <t>SAES-Q-001_x000D_
Sec 8.13</t>
  </si>
  <si>
    <t>Rebar:_x000D_
a) Reinforcing steel bars shall be in accordance with SAES-Q-001, section 7.2.1._x000D_
b) Concrete structures exposed to Class C1 shall have reinforcement coating in accordance with SAES-Q-001, section7.2.3._x000D_
c) Reinforcement strength grade shall be standard high yield equal to 420 Mpa._x000D_
d) Coated reinforcements shall be Fusion Bonded Epoxy in accordance with 09-SAMSS-106.</t>
  </si>
  <si>
    <t>TD-391201-001_D _x000D_
6.1</t>
  </si>
  <si>
    <t>Welded Wire Fabric:_x000D_
_x000D_
a) Welded wire reinforcement shall be plain wire in accordance with ASTM A1064/A1064M._x000D_
b) Galvanized welded wire fabric shall conform to ASTM A1060/A1060M._x000D_
c) Concrete structures exposed to Class C1 shall have coated.</t>
  </si>
  <si>
    <t>SAES-Q-001_x000D_
7.2.5_x000D_
7.2.6</t>
  </si>
  <si>
    <t xml:space="preserve">Isolation Joint:_x000D_
_x000D_
a) Joint filler strips for isolation joints shall conform to ASTM D1751 or ASTM D1752._x000D_
b) The joint width = 12mm (Generally), 25mm(Equipment Ped. ONLY)_x000D_
c) All joints shall be filled with a suitable sealer, as specified in 09-SAMSS-075._x000D_
d) Dowel Bar (if required)_x000D_
</t>
  </si>
  <si>
    <t>TD-821201_D _x000D_
5.2_x000D_
_x000D_
TD-821201_D _x000D_
5.5.9_x000D_
_x000D_
TD-391203_x000D_
_x000D_
SAES-Q-001 8.14.2</t>
  </si>
  <si>
    <t>Expansion Joint:_x000D_
_x000D_
a) Joint filler strips for expansion joints shall conform to ASTM D1751 or ASTM D1752._x000D_
b) The compound shall be elastomeric, single or multi-component, non-sag, paintable, and have good resistance to _x000D_
occasional hydrocarbon and lubricating oil spills. The compound shall have zero moisture/vapor permeability, and have adequate _x000D_
resistance to wind driven rain and atmospheric pollutants in concentrations found in hydrocarbon processing facilities. _x000D_
Oil resistant polysulphide joint sealer U.N.O._x000D_
c) Entire space of expansion joint shall be filled with Joint Filler._x000D_
d) All joints shall be filled with a suitable sealer, as specified in 09-SAMSS-075.</t>
  </si>
  <si>
    <t>TD-821201_D _x000D_
5.2_x000D_
_x000D_
09-SAMSS-075 Sec. 4_x000D_
TD-821201_D  5.5.9</t>
  </si>
  <si>
    <t>Water Stop:_x000D_
_x000D_
a). Waterstop shall be central or external (surface) type made from extruded PVC (Polyvinyl chloride) or approved TPER _x000D_
(Thermoplastic Elastomeric Rubber) material._x000D_
b) Waterstops are available in various sizes, shapes, and materials. Environmental concrete structures commonly _x000D_
use waterstops of preformed rubber or polyvinyl chloride with a minimum thickness of 9.5 mm. They should normally be at least _x000D_
230 mm wide for expansion joints and 150 mm wide for other types of joints to provide adequate embedment in the concrete._x000D_
c) Waterstops shall be polyvinyl chloride or other suitable materials. Material proposed for use on the job site shall_x000D_
be certified by the manufacturer based on laboratory tests, or other tests shall be made that will assure compliance with the specification._x000D_
d) Hydrocarbon resistant or equivalent in accordance with ACI 350.5</t>
  </si>
  <si>
    <t>SAES-Q-001_x000D_
Sec 8.14.7_x000D_
_x000D_
ACI 350.5</t>
  </si>
  <si>
    <t>Concrete Masonry Unit:_x000D_
_x000D_
a) Hollow and Solid load-bearing concrete masonry units shall be manufactured according to ASTM C90, and tested in accordance with ASTM C140._x000D_
b) Minimum reinforcement : The minimum vertical reinforcement shall be 12 mm diameter bars at 1.2 meters spacing _x000D_
(#4 bars at 4 ft spacing). The minimum horizontal joint reinforcement shall be 2 longitudinal truss bars of 5 mm diameter _x000D_
placed at 400 mm (16-inch) centers_x000D_
c) The minimum compressive strength of concrete masonry units shall be 13.1 Mpa (1900 psi)_x000D_
d) The specified compressive strength of mortar shall not be less than 12.4 Mpa (1800 psi)_x000D_
e) Non-load bearing concrete masonry units shall be manufactured according to ASTM C129, and tested in accordance with ASTM C140.f) The mortar shall be type V Portland Cement as specified in ASTM C150._x000D_
g) Masonry work includes below works:_x000D_
- Install metal lath as required with stainless steel fasteners and lapped joints tied with galvanized wire._x000D_
- Install corner (angle) beads at all openings and fasten with stainless steel fasteners._x000D_
- Install plaster grounds (stops) to finish the plaster as required and fasten with stainless steel fasteners._x000D_
- Precasted lintel is included in masonry work._x000D_
h) Applied for building exteior/interior wall and chemical shelter._x000D_
i) Decorative rustication grooves in render is included for every horizontal 1.5m.</t>
  </si>
  <si>
    <t>SAES-M-100_x000D_
Chapter 21_x000D_
_x000D_
AA-036602_x000D_
_x000D_
SAES-Q-001_x000D_
Sec 7.3_x000D_
_x000D_
SABP-Q-008_x000D_
Sec 3_x000D_
_x000D_
SAES-Q-001_x000D_
Sec 3.2</t>
  </si>
  <si>
    <t>Paint (General):_x000D_
_x000D_
1. The manufacturer shall be approved by COMPANY during the construction stage._x000D_
2. All proposed coating materials shall be supplied by a single manufacturer and from one manufacturing batch. _x000D_
   Different makers and brands shall be compatible, only used after COMPANY approval and in accordance with noted specifications for painting and coatings work._x000D_
3. The paint system and dry film thickness shall be selected considering the local climate condition, the building characteristic and the severe industrial environment and they shall be in line with the approved manufacturer's standard._x000D_
4. This work includes the fair-face treatment.</t>
  </si>
  <si>
    <t>General</t>
  </si>
  <si>
    <t>D-02</t>
  </si>
  <si>
    <t>Acrylic Emulsion Paint:_x000D_
_x000D_
1) Surface Preparation Requirements : Near white blast cleaning_x000D_
2) Dry Film Thickness Requirement:_x000D_
   - Primer: Alkali Resistant Primer, Emulsion Primer (30  Micrometers DFT)._x000D_
   - Intermediate: Fenomastic 04 Flat Emulsion (30  Micrometers DFT)_x000D_
      (Acrylic emulsion paint, conforming to SASO SSA 470 for Exterior Emulsion)_x000D_
   - Finish Coat: Fenomastic 20 Semi Gloss Emulsion (25  Micrometers DFT)_x000D_
     (Acrylic emulsion paint, conforming to SASO SSA 470 for Exterior Emulsion)</t>
  </si>
  <si>
    <t>D-03</t>
  </si>
  <si>
    <t>Textured Paint_x000D_
_x000D_
TEXTURE - Within a specific color palette the Designer /Architect can introduce standard textures in Concrete Masonry Units._x000D_
Fairface treatment shall be done prior to painting work.</t>
  </si>
  <si>
    <t>SAES-R-004A1</t>
  </si>
  <si>
    <t>Ceramic Tile:_x000D_
_x000D_
a) Floor Tile_x000D_
- Floor tile shall be impervious unglazed, non slip ceramic tile with all-purpose edges._x000D_
- BASE trim pieces shall match Floor tile in size and pattern. Provide tile on factory-mounted sheets_x000D_
b) Wall Tile_x000D_
- Wall tile shall be glazed ceramic._x000D_
- trim pieces shall match Wall tile and be provided in shape required to Provide a smooth, continuous surface._x000D_
- Provide tile with cushion edges, except where square edges are required._x000D_
c) Tiles shall be glued on mortar coating, using an appropriate adhesive in strict accordance with the manufacturer's instructions. _x000D_
d) Straight joints filled with fine white waterproof cement. Wall joints must be lined up with floor joints._x000D_
e) Ceramic and acid-resisting ceramic wall tiles and accessories shall comply with relevant ANSI and SAMSS _x000D_
Standards and requirements and shall be square edged, plain and flat._x000D_
f) The size of unglazed ceramic tile shall be as follows._x000D_
 - Wet Area : 300x300_x000D_
 - Office Area : 600x600</t>
  </si>
  <si>
    <t>"Standard Dwgs_x000D_
AA-036065"</t>
  </si>
  <si>
    <t>Acid Resistance Quarry Tile:_x000D_
_x000D_
a) Tiles shall be glued on mortar coating, using an appropriate adhesive in strict accordance with the manufacturer's instructions. _x000D_
b) Straight joints filled with fine white waterproof cement. Wall joints must be lined up with floor joints.</t>
  </si>
  <si>
    <t>Vinyl Tile:_x000D_
_x000D_
1.Resilient flooring tile shall be 300 mm by 300 mm by 3 mm, and shall conform to ASTM F1066. composition 1, Class 2 vinyl tile.</t>
  </si>
  <si>
    <t>Vinyl Coved Base:_x000D_
_x000D_
1.Vinyl coved base shall be 100 mm by 300 mm by 3 mm, and shall conform to ASTM F1066. composition 1, Class 2 vinyl tile.</t>
  </si>
  <si>
    <t>Liquid Waterproofing_x000D_
_x000D_
1. Sika 1 waterproofing with a ratio of 1:10, shall be provided for waterproofing in  toilet, kitchen, etc..</t>
  </si>
  <si>
    <t>Water Proofing Membrane:_x000D_
_x000D_
a) 1.52 mm (0.060") thick EPDM (Ethylene Propylene Diene Monomer)_x000D_
b)  All completed flat roofs shall be subjected to a leak detection test using Electric Field Vector Mapping (EFVM) or _x000D_
approved equal by an approved testing lab/company. Where applicable, a water flood test (20 mm minimum ponding) _x000D_
for a period of no less than 24 hours may be used in lieu of the above, if the roof has sufficient load-resisting capacity _x000D_
and at the approval of the project engineer.</t>
  </si>
  <si>
    <t>"SAES-M-100_x000D_
Chapter 15"</t>
  </si>
  <si>
    <t>Rigid Insulation:_x000D_
_x000D_
a) The overall heat transmission coefficient (U-factor) shall not exceed 0.193 W/(m² °K) or 0.034 btu/(h ft² °F)._x000D_
b) The insulation material shall be rot and rodent resistant and must not be affected by temperatures of 65°C (150°F) or by short period exposure to direct sunlight, causing thermal decomposition not related to combustion._x000D_
c) All insulation materials other than foam plastic shall have a flame-spread rating not to exceed 25 and a smoke density not to exceed 450 in accordance with the International Building Code, 2006 Edition, Section 719._x000D_
d) The recommanded inuslation material is Polyisocyanurate Insulation Board (mechanically fastened).</t>
  </si>
  <si>
    <t>"SAES-N-004_x000D_
10.1.2.1_x000D_
7.2_x000D_
7.6_x000D_
_x000D_
Standard Dwgs_x000D_
AA-036091"</t>
  </si>
  <si>
    <t>Lightweight Concrete Screed_x000D_
_x000D_
1. Min. 50MM for roof finish. Upon waterproof membrane and insulation._x000D_
2. Unit Weight: 1,200kg/m3_x000D_
3. Aggregate conforming to ASTM C332 GroupⅠ And ASTM C28 And Portland Cement Conforming To ASTM C150 TypeⅠ._x000D_
4. One Cement To Six Aggregate To Produce A Concrete Of 8.8N/㎟ Min. Compressive Strength._x000D_
5. Crack control shall be ensured._x000D_
6. Fair face treatment included.</t>
  </si>
  <si>
    <t>SAES-M-100</t>
  </si>
  <si>
    <t>Steel Door:_x000D_
_x000D_
a) Doors shall comply with PIP Specification ARS08111. Door leaves shall be 45 mm thick, full flush, fabricated from_x000D_
Class G90 (Z275) zinc coated sheets or better. Jamb extensions shall be furnished where required to provide secure attachment _x000D_
to the wall framing._x000D_
b) Door hardware shall comply with PIP Specification ARS08710._x000D_
c) Each door leaf shall be installed with three 114 mm x 114 mm galvanized steel, interlocking, template butt hinges._x000D_
d) Door leaves and frames shall be shop-painted with one coat of primer and finished to match the walls in accordance with _x000D_
coating system of APCS-6_x000D_
e) The threshold shall be an extruded aluminum shape to provide positive weather seal._x000D_
f) All doors shall be as per ther requirements of SSD 7 &amp; 8_x000D_
g) Fire-rated Hardware_x000D_
- All hardware for doors in firewalls shall be fire-rated and be provided with a UL label._x000D_
- Only qualified companies listed in the UL Building Materials Directory, UL-Qualified Companies for Door Hardware, shall_x000D_
provide fire-rated hardware._x000D_
h) Thresholds_x000D_
- Thresholds shall be in accordance with ANSI/BHMA A156.21._x000D_
- Thresholds for out-swinging doors shall be provided with an interlocking lip and with a hook on the bottom edge of _x000D_
the door to act as a weather bar._x000D_
- Thresholds shall be either extruded or cast aluminum._x000D_
i) Exit Devices_x000D_
- Exit Devices shall meet the requirements of ANSI/BHMA A156.3, Grade 2, unless otherwise specified._x000D_
- Nonlabeled doors shall be provided with a lock-down feature._x000D_
- Doors wider than 36 inches (900 mm) shall be provided with crossbars in stainless steel material with reinforcement_x000D_
(Grade 1 in mortise, rim, or surface-mounted designs)._x000D_
j) Gas tight_x000D_
- Where doors are gas tight required, privide with gas tight structure and sealing finished._x000D_
k) Vision panel _x000D_
- Vision panels, where required, shall be provided with clear glass panels. _x000D_
- Where fire rating is required, glazing shall be Pyran / Georgian wired glass or equal approved, to the necessary fire rating.  _x000D_
l) All toilet cubicle doors shall be fitted with one anodised aluminium hat / coathook, rubber buffer, doorstop, and loop handle sliding indicator bolt.</t>
  </si>
  <si>
    <t>12-SAMSS-014_x000D_
8.3_x000D_
"_x000D_
_x000D_
ARS08710_x000D_
Sec 4.5.1.10"_x000D_
_x000D_
ARS08710_x000D_
Sec 4.5.1.8"_x000D_
_x000D_
ARS08710_x000D_
Sec 4.5.1.5_x000D_
_x000D_
TD- 821261 8.24</t>
  </si>
  <si>
    <t>H-01A</t>
  </si>
  <si>
    <t>Panic Hardware_x000D_
1. Substations, motor control centers, and other rooms that contain electrical connect and disconnect equipment shall have doors that open outwards. Panic hardware shall be installed on the doors._x000D_
2. Power operated egress doors shall meet requirements of ANSI/BHMA A156.10, be manually opened under power with either a push switch or panic bar, and be openable manually in a power failure with a maximum force of 220 N (50 lbs.)._x000D_
3. All external doors shall be fitted with door closers and door-stops and all external emergency exit doors and the active leaves of double doors shall be fitted with door closers, panic latches and door-stops._x000D_
4. Active leaf in equipment door for use as emergency personnel exit shall be provided with panic hardware.</t>
  </si>
  <si>
    <t>SAES-B-014 5.13_x000D_
_x000D_
TD- 821261 8.7.3, 8.7.5</t>
  </si>
  <si>
    <t>H-02</t>
  </si>
  <si>
    <t xml:space="preserve">Blast Resistant Door_x000D_
_x000D_
a) The performance category for the blast resistant doors shall be in accordance with Table 1._x000D_
b) The response limits and other requirements shall be as given in Table 11._x000D_
c) In buildings large enough to require more than one egress door in accordance with SAES-M-100 and the IBC, at least two doors _x000D_
shall be designated as egress doors for the purpose of limiting the damage to these doors if subjected to blast loads._x000D_
d) Doors, door frames, and door hardware shall be designed for the performance criteria and applied blast loads in accordance with the BDR Data Sheet and shall comply with 12-SAMSS-010._x000D_
e) Doors shall be outward opening and shall seat against the frame in response to positive phase blast wave._x000D_
f) Door hardware shall be capable of restraining the door under rebound forces and negative phase blast loads for Door _x000D_
Performance Categories I, II, and III._x000D_
g) Blast door manufacturer’s calculations or test data shall be provided to verify adequate blast resistance and door performance _x000D_
for the design load conditions. Refer to company specification 12-SAMSS-010 for full requirements._x000D_
h) Manually operated egress doors shall meet the requirements of SAES-M-100 and be set in motion with a maximum _x000D_
force of 133 N (30 lbs.).Power operated egress doors shall meet requirements of ANSI/BHMA A156.10, be manually opened under power _x000D_
with either a push switch or panic bar, and be openable manually in a power failure with a maximum force of 220 N (50 lbs.)._x000D_
i) Reinforced conventional fire rated metal doors may be used if substantiated with a design calculation or with test data to verify _x000D_
adequate blast resistance and door performance for the design load condition. Refer to company specification _x000D_
12-SAMSS-010 for full requirements._x000D_
j) The door system shall be designed to withstand the applied blast loading one time only._x000D_
k) After an explosion, exit doors and other doors specified in the contract documents shall be manually operable from the inside _x000D_
and outside to permit egress from the building. The response limit for doors other than exit doors shall be specified in the _x000D_
contract documents._x000D_
l) The door system shall be designed to resist rebound. Maximum rebound forces shall be identified and factored into the system design._x000D_
m) Exit doors shall meet the requirements of the local building code for swing, maximum opening force, and clear width._x000D_
n) Exit doors shall meet the requirements of the local building code for swing, maximum opening force, and clear width._x000D_
o) Subframes designs and details shall be provided in sufficient time for field fabrication and installation in the building._x000D_
p) The connection of the subframes to the door frames shall be designed to maintain structural integrity throughout _x000D_
all the responses to the applied loads._x000D_
q) The installation and maintenance of the structural integrity of the subframe installation during construction shall be _x000D_
the responsibility of others._x000D_
r) Frames shall have adjustable gaskets around the perimeter at heads and jambs for perimeter seling of doors._x000D_
And bottoms of doors shall have gaskets for sealing at sills._x000D_
s) Hinges shall be heavy-duty, low-friction, full-mortise ball bearing, with highquality corrosion resistant finish._x000D_
t) Door leaves and frames shall be shop-painted with one coat of primer and finished to match the walls._x000D_
</t>
  </si>
  <si>
    <t>SAES-M-009_x000D_
Sec 8.1"_x000D_
PIP ARS08390_x000D_
Sec 4.5/ 4.6/ 4.7"</t>
  </si>
  <si>
    <t>H-03A</t>
  </si>
  <si>
    <t>1. Blast resistant door shall be designed as follows and calculations shall be provided by Vendor._x000D_
_x000D_
(1) Category: Ⅰ_x000D_
 - Hardware: Operable_x000D_
 - Panels: Elastic_x000D_
 - Ductilty Limit: 1.0_x000D_
 - Edge Rotation: 1.2 deg_x000D_
(2) Category: Ⅱ_x000D_
 - Hardware: Operable_x000D_
 - Panels: Significant damage_x000D_
 - Ductilty Limit: 3_x000D_
 - Edge Rotation: 2 deg_x000D_
(3) Category: Ⅲ_x000D_
 - Hardware: Inoperable_x000D_
 - Panels: Substantial damage_x000D_
 - Ductilty Limit: 10_x000D_
 - Edge Rotation: 8 deg</t>
  </si>
  <si>
    <t>"SAES-M-009_x000D_
8.1, Table 11"</t>
  </si>
  <si>
    <t>H-03B</t>
  </si>
  <si>
    <t>2. Blast loads for buildings are as follows,_x000D_
 - Central Control Building: 0.81psi / 471.3psi.ms_x000D_
 - Central Maintenance Building: 0.49psi / 435psi.ms_x000D_
 - EDG Building - Facility Security: 0.53psi / 37psi.ms_x000D_
 - EDG Building - MS01: 0.53psi / 37psi.ms_x000D_
 - EDG Building - Substation-06: 0.53psi / 30.2psi.ms_x000D_
 - EDG Building - Substation-07: 0.36psi / 25.2psi.ms_x000D_
 - EDG Building - Substation-08: 0.07psi / 6.5psi.ms_x000D_
 - EDG Building - Substation-09: 0.57psi / 45.7psi.ms_x000D_
 - 230KV GIS Main Receiving Substation: 0.45psi / 31.8psi.ms_x000D_
 - Laboratory &amp; Inspection Building: 0.66psi / 580psi.ms_x000D_
 - Main Substation 01: 0.56psi / 36.7psi.ms_x000D_
 - Main Substation 02: 0.53psi / 33.5psi.ms_x000D_
 - OME Building 03 - Import: 1.41psi / 507.5psi.ms_x000D_
 - OME Building 04 - Export: 1.9psi / 1033.1psi.ms_x000D_
 - OME Building 05 - Utilities: 0.98psi / 543.8psi.ms_x000D_
 - PIB 03 - SRU TGTU Train 1: 0.43psi / 29.3psi.ms_x000D_
 - PIB 04 - SRU TGTU Train 2: 0.42psi / 30.7psi.ms_x000D_
 - PIB 05 - SRU TGTU Train 3: 0.39psi / 32psi.ms_x000D_
 - PIB 06 - Export Area: 0.54psi / 30.3psi.ms_x000D_
 - PIB 07 - Utilities: 0.4psi / 29.4psi.ms_x000D_
 - PIB 09 - Import Area: 0.71psi / 48.8psi.ms_x000D_
 - Substation 06 - Export Area: 0.59psi / 32.5psi.ms_x000D_
 - Substation 07 - Utilities: 0.43psi / 31.8psi.ms_x000D_
 - Substation 09 - Import Area: 0.69psi / 47psi.ms_x000D_
 - Sulfur Loading Control Building: 0.11psi / 101.5psi.ms_x000D_
 - Sulfur Loading Welfare Building: 0.1psi / 101.5psi.ms</t>
  </si>
  <si>
    <t>TE-788210-001_Rev.00A_x000D_
Building Risk Assessment Report</t>
  </si>
  <si>
    <t>Fencing:_x000D_
_x000D_
a) 2.4m high w/ top strand of barbed wire and accessories shall comply to SAES-M-006._x000D_
b) Saudi aramco security fencing Type-IV shall be used._x000D_
c) Fencing shall be built according to the reference Saudi Aramco Engineering Standards and Standard Drawings _x000D_
(AB-036677, AA-036678, AB-036679, AC-036680, AE-036881, AE-036882, AE-036883, AE-036884, and AE-036904.)_x000D_
d) Fencing footings shall be provided as per AC-036680</t>
  </si>
  <si>
    <t>"Standard Dwgs_x000D_
AB-036677"</t>
  </si>
  <si>
    <t>Fence (General Type):_x000D_
_x000D_
1. All steel work to be hot-dip galvanized._x000D_
2. PVC coated chain link fence: Dia.3.55mm x 40mm x 40mm, PVC coated to 1000 microns (Exact mesh size will be defined during the detailed engineering.)_x000D_
3. All necessary accessories including access gates w/ padlock set, expansion bolts, bolts, tie wire, tension wire, brace, and similar items shall be provided together.</t>
  </si>
  <si>
    <t>Aluminum windows:_x000D_
_x000D_
a) Aluminum windows shall be designed and constructed for integral installation with the system. Unless required otherwise _x000D_
in the contract documents, provide building manufacturer's standard insulated double-pane window (AAMA HS-C20 _x000D_
horizontal sliding, commercial grade) with medium natural anodized finish (NAAMM AA-C22A31). _x000D_
(Alternative if selected by buyer: fixed sash AAMA, Grade C20.)_x000D_
b) Aluminum Extruded Frame: Material shall comply with ASTM B221 or ASTM B221M._x000D_
c) Provide “thermal-break” construction. Separate frame and sash members exposed on the exterior from metal parts _x000D_
exposed on the interior by a continuous gasket or filler of rubber or plastic, locked into construction._x000D_
d) Mullions: Provide mullions between adjacent windows, fabricated of extruded aluminum matching the finish of window units._x000D_
e) Fasteners: Provide aluminum, stainless steel, or other material warranted by the manufacturer to be non-corrosive _x000D_
and compatible with aluminum window members, trim, hardware, anchors, and other components of window units._x000D_
f) Anchors, Clips, and Window Accessories: Depending on strength and corrosion-inhibiting requirements, fabricate _x000D_
from aluminum, stainless steel, or hot-dip zinc- coated steel (complying with ASTM A123/A123M) according to material compatibility._x000D_
g) Compression Glazing Strips and Weather-Stripping: Provide molded EPDM, neoprene gaskets complying with _x000D_
ASTM D2000 designation 2BC415 to 3BC620, molded PVC gaskets complying with ASTM D2287, Grade 4, or molded _x000D_
expanded neoprene gaskets complying with ASTM C509._x000D_
h) Sliding Weather-Stripping: Provide woven pile weather-stripping of wool, polypropylene, or nylon pile and _x000D_
resin-impregnated backing fabric, with aluminum backing strip. Comply with AAMA 701._x000D_
i) Sealants: Provide manufacturer's standard for the joint size or anticipated movement. The sealant shall remain _x000D_
permanently elastic and be non-shrinking and non-migrating._x000D_
j) Insect Screens: Provide removable insect screen on each operable exterior sash, with finish matching window._x000D_
k) Pre-glazed Construction: To the greatest extent possible, glaze units at the shop before installation._x000D_
l) Glass: Unless required otherwise in the contract documents, comply with ASTM C1036 for glass type, class, quality, _x000D_
style, kind, and form and with recommendations of the FGMA Glazing Manual.</t>
  </si>
  <si>
    <t>12-SAMSS-014_x000D_
Sec 8.2_x000D_
_x000D_
TD- 821261 8.27</t>
  </si>
  <si>
    <t>Screed:_x000D_
_x000D_
a) Screeds for floor shall be of cement and sand (1:3); the thickness and surface texture are to suit the paving or tiling they are to receive._x000D_
b) Screeding shall be carried out in bays not exceeding 10 sq.m_x000D_
c) The maximum size of coarse aggregate shall be 10 mm.</t>
  </si>
  <si>
    <t>Access Floor:_x000D_
_x000D_
a) Pedestal floors shall provide a minimum 610 mm clearance between the finished floor surface and subfloor. _x000D_
b) Floor panels shall be gravity held, electrically conductive per UL 779 and shall be made of noncombustible material. _x000D_
c) The floor shall be designed for the static and dynamic loads encountered during normal operation and _x000D_
during the installation of the distributed control system. Static loads and load factors associated with the installation _x000D_
of a particular PCS shall be based on vendor design data._x000D_
d) Pedestals and stringers shall be designed to accommodate the required clearance and shall provide a rigid stable platform. _x000D_
The pedestal system shall be selected to minimize leveling problems. The floor surface shall be leveled to within +0.25 mm _x000D_
per panel and +1.65 mm in 3.0 m._x000D_
e) Floor panels shall be surfaced with high pressure laminated fiber resin._x000D_
f) The 600 x 600 mm square fully removable floor panels shall be formed from heavy duty composite materials with _x000D_
acoustic properties to prevent impact noise, noise transference and tile rocking. They shall be finished with factory applied, _x000D_
hardwearing, anti-static vinyl surface and with aluminum base._x000D_
g)  Floor panels shall be supported by removable stringers and braced, adjustable and lockable steel pedestals, mechanically_x000D_
fixed to the concrete floor base.</t>
  </si>
  <si>
    <t>SAES-J-801_x000D_
Sec 8.2</t>
  </si>
  <si>
    <t>Carpet Tile:_x000D_
_x000D_
a) Commercial quality carpet/carpet tiles shall be installed complete with all necessary accessories, underlay, grippers, edgings and trims._x000D_
b) Installation shall be carried out only when the base surface has a relative humidity above 75%, unless otherwise_x000D_
complying with the recommendations of the carpet manufacturer. _x000D_
c) Any adhesives used in the installation shall be as specified by the carpet manufacturer._x000D_
d) Color and Textures As selected by COMPANY_x000D_
e) Pattern As selected by COMPANY_x000D_
f) Antron nylon, 100 % loop, Nova II Primex PLB series, manufactured by Mohawk, or approved equal._x000D_
g) Pile Tufted Multilevel Loop_x000D_
h) Tile Size : 600mm x 600mm_x000D_
i) Warranty period 15 years_x000D_
"j) Yarn Weight 737 grams (26 oz.) per yard._x000D_
k) Backing Woven synthetic, or with 6 mm thick bonded polyurethane foam cushion"</t>
  </si>
  <si>
    <t>MIP 6</t>
  </si>
  <si>
    <t>Plastering:_x000D_
_x000D_
a) Materials_x000D_
- Provide Number 1 white silica with 100 percent passing a Number 20 sieve, conforming to ASTM C35 (BS 1199, table 1) for finish coat._x000D_
- Sand shall be clean, free from organic material, with no more than 5 percent clay, silt, or other impurities and shall contain no salt or alkali._x000D_
- Use standard brand of Portland Cement conforming to ASTM C-150, Type 1, (BS EN 197-1) white for finish coat._x000D_
- Normal finishing hydrated lime shall conform to BS EN 459-1._x000D_
- Metal lath, stops and beads shall be galvanized and shall conform to ASTM C 847 (BS1369-1), as manufactured by_x000D_
Expanded Metals Co. LTD or Catric Compartments Ltd., or equal approved by the CONTRACTOR._x000D_
b) Mixing_x000D_
- Slurry Coat shall be 400 kgs of cement to one cubic meter of sand._x000D_
- Second and third coats shall be 300 kgs of cement and 50 kgs of lime to one cubic meter of sand.</t>
  </si>
  <si>
    <t>BONE</t>
  </si>
  <si>
    <t>Gypsum Board on Metal Stud:_x000D_
_x000D_
a) External walls of all concrete/masonry buildings shall be insulated internally and lined with a gypsum board drywall_x000D_
system utilising steel framing members (Metal Stud). Gypsum board shall be 16 mm thick board of types indicated in_x000D_
maximum lengths useable to minimise end joints. _x000D_
b) Steel Profiles_x000D_
- Steel profiles for studs, runners, furring channels, main carriers (intermediate channels) etc. shall be made of Steel complying _x000D_
with corresponding ASTM standards._x000D_
c) All edges shall be tapered and the system shall include all edge trim, cornerbeads and control joints._x000D_
d) Including Polyethylene Sheet (Vapor Barrier), 0.25 mm_x000D_
_x000D_
Fire/Moisture Resistant Gypsum Board w/ Stud:_x000D_
a) Standard Gypsum board_x000D_
- Gypsum board used for building construction shall meet the requirements of ASTM C1396M and SASO 887 standard. It shall_x000D_
consist of a core of gypsum, encased in and firmly bonded to paper liners. It shall be available in thickness of 16mm._x000D_
b) Fire Resistant Gypsum board_x000D_
- Fire resistant gypsum wallboard used for building construction shall meet the requirements of ASTM C1396M and SASO 887 _x000D_
standard. It shall consist of a core of gypsum, enriched with fibers, encased in and firmly bonded to impregnated paper liners. It sha_x000D_
c) Water-Resistant Gypsum Board_x000D_
- Comply with ASTM C1396M where water-resistant type is indicated to extend beyond the application of wall tile and receive_x000D_
a painted finish provide standard taper long-edge profile._x000D_
d) Including Polyethylene Sheet (Vapor Barrier), 0.25 mm,_x000D_
_x000D_
Insulation:_x000D_
_x000D_
a) The overall heat transmission coefficient (U-factor) shall not exceed 0.301 W/(m² °K) or 0.053 btu/(h ft² °F)._x000D_
b) The insulation material shall be rot and rodent resistant and must not be affected by temperatures of 65°C (150°F) or by _x000D_
short period exposure to direct sunlight, causing thermal decomposition not related to combustion._x000D_
c) All insulation materials other than foam plastic shall have a flame-spread rating not to exceed 25 and a smoke density not to _x000D_
exceed 450 in accordance with the International Building Code, 2006 Edition, Section 719._x000D_
d) The recommanded inuslation material is Polyisocyanurate Insulation Board (mechanically fastened).</t>
  </si>
  <si>
    <t>Suspended Ceiling System (Acoustic Tile):_x000D_
_x000D_
a) Suspended ceiling system shall be lay-in type with exposed grids._x000D_
b) Material shall comply with all requirements for non-combustibility and sound absorption performance. _x000D_
c) noise reduction coefficient min. 0.55._x000D_
d) Main and cross runners roll formed from cold-rolled steel sheet, pre-painted, electrolytically zinc coated, or  hot-dip _x000D_
galvanized according to ASTM A 653M, not less than Z90 coating designation, with prefinished 15mm wide metal caps on flanges.</t>
  </si>
  <si>
    <t>Suspended Ceiling System (Moisture Resistant Tile):_x000D_
_x000D_
a) Suspended ceiling system shall be lay-in type with exposed grids._x000D_
b) Main and cross runners roll formed from cold-rolled steel sheet, pre-painted, electrolytically zinc coated, or hot-dip_x000D_
 galvanized according to ASTM A 653M, not less than Z90 coating designation, with prefinished 15mm wide metal caps on flanges.</t>
  </si>
  <si>
    <t>I-10A</t>
  </si>
  <si>
    <t>Single Metal Wall Sheet :_x000D_
1. The panel shall be made of a minimum 0.5 mm (26 gage) thick galvanized or aluminum-zinc alloy-coated steel sheet, or aluminum as applicable, formed architecturally consistent with the ribbing of the roof._x000D_
2. Wall panels shall have nominal covering width not less than 900 mm (3 ft nominal) unless approved otherwise by Saudi Aramco._x000D_
3. Wall panels shall be supported at their base by a raised curb or grade beam that is a minimum of 150 mm above the building floor level. Wall panels shall extend not less than 38 mm below the concrete support, and sit in a recess in the concrete grade beam or curb to close off the lower end of the panels. The panels shall be self-draining to the exterior._x000D_
4. Galvanized sill angles shall be provided to secure wall panels to the grade beam or curb._x000D_
5. Galvanized steel for flashing shall be minimum 0.5 mm (26 gage).</t>
  </si>
  <si>
    <t>"12-SAMSS-014_x000D_
6.5.1_x000D_
_x000D_
12-SAMSS-014_x000D_
6.5.3_x000D_
_x000D_
12-SAMSS-014_x000D_
6.7.2"</t>
  </si>
  <si>
    <t>I-10B</t>
  </si>
  <si>
    <t>Single Metal Roof Sheet:_x000D_
_x000D_
a) Roof panels shall be made of a minimum 0.5 mm (26 gage) thick galvanized steel sheet. _x000D_
b) Panels shall provide a net coverage width of 900 mm (3 ft nominal) minimum. Roof panels shall be laid full length from ridge to _x000D_
eaves where possible to minimize the possibility of water leaks at the end laps. When required, end lap shall be a minimum of _x000D_
100 mm (4 inches nominal)._x000D_
c) Material for prepainted galvanized steel panels shall have a minimum yield of 230 MPa (33 ksi) and conform to _x000D_
ASTM A653/A653M SS Grade 33 (Grade 230) or better and galvanized in accordance with coating designation of G90 (Z275)._x000D_
d) A chemical and pollution resistant paint finished profiled metal sheet on a galvanised steel support framework. The system shall be specified complete with matching flashings, closures, trims, rainwater goods and fixings and shall be compatible with all door and louvre systems proposed for the PROJECT._x000D_
e) Galvanized steel for flashing shall be minimum 0.5 mm (26 gage).</t>
  </si>
  <si>
    <t>12-SAMSS-014_x000D_
Sec 6.5.3, 6.5.1</t>
  </si>
  <si>
    <t>Insulated Sandwich Wall Panel :_x000D_
_x000D_
1. Wall panels shall be self-contained, factory assembled foam plastic insulated units, having a nominal covering width not less than 900 mm (3 ft nominal) unless approved otherwise by Saudi Aramco._x000D_
2. The prepainted exterior face sheet shall be made of a minimum 0.5 mm (26 gage) galvanized steel sheet and shall be formed architecturally to provide adequate rigidity._x000D_
3. The prepainted interior face sheet shall be made of a minimum 0.5 mm (26 gage) galvanized steel sheet shall be formed into a plane surface._x000D_
4. Metal to metal contact between the interior and exterior faces on vertical edges shall be prevented._x000D_
5. The vertical joints shall overlap having a thermal break and providing for mechanical, as well as thermal, horizontal movement. The panel design shall provide for expansion and/or contraction as caused by an ambient temperature range without causing harmful buckling, opening of joints, or other detrimental effects._x000D_
6. Contractor shall submit three material samples to match what is shown in the document TD-841501 "Material and Finishes Schedule" during EPC for _x000D_
COMPANY's final selection and approval._x000D_
7. Galvanized steel for flashing shall be minimum 0.5 mm (26 gage)._x000D_
8. The overall heat transmission coefficient (U-factor) shall not exceed 0.528 W/(m² °K) or 0.093 btu/(h ft² °F).</t>
  </si>
  <si>
    <t>12-SAMSS-014_x000D_
6.5.2, 6.5.4_x000D_
_x000D_
12-SAMSS-014_x000D_
6.7.2_x000D_
_x000D_
TD-841501</t>
  </si>
  <si>
    <t xml:space="preserve">Insulated Sandwich Roof Panel :_x000D_
_x000D_
1. Roof panels shall be self-contained, factory assembled foam plastic insulated units having a nominal covering width of not less than 900 mm (3 ft nominal) unless approved otherwise by Saudi Aramco._x000D_
2. The exterior face sheet shall be made of minimum 0.5 mm (26 gage) thick galvanized steel sheet and shall be formed architecturally to provide adequate rigidity._x000D_
3. The interior face sheet shall be minimum 0.5 mm (26 gage) thick galvanized steel sheet and shall be formed into a plane surface._x000D_
4. Galvanized steel for flashing shall be minimum 0.5 mm (26 gage)._x000D_
5. The overall heat transmission coefficient (U-factor) shall not exceed 0.369 W/(m² °K) or 0.065 btu/(h ft² °F)._x000D_
</t>
  </si>
  <si>
    <t xml:space="preserve">12-SAMSS-014_x000D_
6.5.2_x000D_
_x000D_
12-SAMSS-014_x000D_
6.7.2_x000D_
</t>
  </si>
  <si>
    <t>Gypsumboard Partition Wall:_x000D_
_x000D_
1. Gypsumboard partitions shall be based on a steel frame(galvanized metal bars) fixed to the floor underlying layer and roof slab when fire rating is required. But, ther partition shall be installed between the floor finish and the soffit of the ceiling as the removable type when it doesn't needs to be the fire resistant type._x000D_
2. Partitions shall be minimum of 100 mm thick, including sound insulation (glass wool, minimum density 50 kg/m³), to meet the specified sound transmission loss._x000D_
3. Steel framing members and all fixings to gypsum board construction shall comply with the manufacturers recommendation for relevant application._x000D_
4. The type of gypsum board, general/moisture resistant/fire resistant, shall be selected considering the proposed installation area.</t>
  </si>
  <si>
    <t>Downspouts:_x000D_
_x000D_
Downspouts shall be round or rectangular shaped 0.5 mm (26 gage) galvanized steel._x000D_
Downspouts shall have a 45 degree elbow at the bottom and shall be supported by attachment to the wall covering at _x000D_
every sidewall girt location.</t>
  </si>
  <si>
    <t>12-SAMSS-014_x000D_
Sec 8.7</t>
  </si>
  <si>
    <t>I-17</t>
  </si>
  <si>
    <t>Eave Gutters:_x000D_
_x000D_
Eave Gutters shall be box shaped 0.7 mm (24 gage) galvanized steel. _x000D_
The outside face of the gutter shall be supported with 2.0 mm galvanized steel straps to the eave member at a maximum spacing of 1000 mm.</t>
  </si>
  <si>
    <t>"12-SAMSS-014_x000D_
8.7"</t>
  </si>
  <si>
    <t xml:space="preserve">Safety Bollard_x000D_
_x000D_
a) C.S pipe post 100 to 150mm dia. x 1700mm height(Exposed: 1200mm, Embedded: 800mm) steel pipe filled with concrete _x000D_
b) Painted with 2 coats of yellow reflective standard traffic paint </t>
  </si>
  <si>
    <t>SASD AE-036412-001</t>
  </si>
  <si>
    <t>Signage:_x000D_
_x000D_
Each building shall have identification signs posted on the sides of the main entrances of the building and other sides _x000D_
as deemed necessary by the building owner. All signs required by this Code shall be designed in accordance with_x000D_
 the signing guidelines of Saudi Aramco Corporate Identity, Public Relations Department. Signs should not pose _x000D_
any hazards to occupants in buildings subject to blast loads.</t>
  </si>
  <si>
    <t>SAES-M-100_x000D_
Appendix H</t>
  </si>
  <si>
    <t>Concrete Wheel Stop_x000D_
_x000D_
: Width 1000, drilled hold down pin (300 long) w/ 10mm horizontal bar_x000D_
: Hold down pin length 300mm, 16mm bar 5ΦO.D. X 3THK. Steel Washer</t>
  </si>
  <si>
    <t>DD-950107</t>
  </si>
  <si>
    <t>Matwell:_x000D_
_x000D_
Matwell frames shall be cast into screed or floor slabs and manufactured from aluminium angles, mitred at corners and welded with suitable mat inlays.</t>
  </si>
  <si>
    <t>TD-821261 rC_x000D_
8.9.7</t>
  </si>
  <si>
    <t>Structural Steel_x000D_
_x000D_
a) Structural Steel_x000D_
- Steel for W- and WT- sections, and for plate girders shall be high strength, Grade 50 steel conforming to ASTM A992/A992M._x000D_
- Secondary steel shall be considered to include all other off grid steel, including minor equipment supports, access platforms,_x000D_
floor and stair stringers, trimming steel, lifting/runway beams, baseplates and ‘special’ pipe supports generally._x000D_
- Steel for M, S, HP, C, MC and L shapes shall be Grade 36 steel conforming to ASTM A36/A36M or equivalent, _x000D_
alternative materials shall only be applicable with approval of COMPANY._x000D_
- All other structural shapes, plates and bars shall be ASTM A36/A36M in accordance with 12-SAMSS-007, section 4.2. _x000D_
- Fabrication shall be in accordance with 12-SAMSS-007. Erection shall be  in accordance with 12-SAMSS-008. _x000D_
_x000D_
b) Protection Coatings_x000D_
- All steel, steel shapes and plates shall be hot-dip galvanized and painted _x000D_
in accordance with coating systems specified in SAES-H-004._x000D_
_x000D_
c) Connections_x000D_
- All bolted structural connections shall consist of bearing-type high strength bolts in accordance with 12-SAMSS-007,_x000D_
section 4.6, minimum bolt diameter shall be 20mm._x000D_
- All other bolted connection (e.g. for purlins, girts, door frames, ladders, handrails and stairs) shall consist of ASTM A307 _x000D_
grade A bolts per 12-SAMSS-007. Minimum bolt diameter shall be 16mm._x000D_
- All bolted connections shall have a minimum of two bolts U.O.N._x000D_
_x000D_
d) For more detail, refer to 12-SAMSS-007_x000D_
_x000D_
Structural bolts_x000D_
a) All structural bolts shall be galvanised to 12-SAMSS-007 high strength bolts and conform to the following sizes and standard:_x000D_
- Primary members : M20 or larger ASTM F3125M;_x000D_
Bolt: ASTM A25M Type-1_x000D_
Heavy Hex Nut: ASTM A563M Grade 10S_x000D_
Washer: ASTM F436M Type -1_x000D_
Coating: Galvanized as per ASTM B695, or ASM A153/153M_x000D_
- Secondary members : M16 or smaller ASTM F3125M.</t>
  </si>
  <si>
    <t>TD-821201 rC_x000D_
10.1, 10.2</t>
  </si>
  <si>
    <t>Anchor Bolt:_x000D_
_x000D_
a) Threaded holding-down bolts shall comply with ASTM F1554 Grade 36 or equivalent and nuts to be ASM A563 Grade A per ASTM A153 class C or ASTM B695 Class 50._x000D_
b) High strength holding-down bolts shall comply with ASTM F1544 Grade 105, brittle fracture should be accounted for as per ACI 318._x000D_
c) All items shall be hot-dipped galvanized as per the requirements of 12-SAMSS-007 and in compliance with SAUDI ARAMCO standard drawing AA-036322 sheet 001._x000D_
d) Post-installed anchors shall comply with manufacturer’s recommendations and shall be subject to approval of COMPANY._x000D_
e) head bolt, washer, plate washer and nuts shall be as follows;_x000D_
Headed Bolts - ASTM A307 Grade A (Hex ½" - 1½" diameter, Heavy Hex over 1½" diameter)_x000D_
Washers - ASTM F436 or ASTM F436M_x000D_
Plate Washers - ASTM A36/ASTM A36M_x000D_
Nuts - ASTM A563 Grade A, Heavy Hex or ASTM A563M</t>
  </si>
  <si>
    <t>TD-821201 Rc 10.7_x000D_
12-SAMSS-007 4.6</t>
  </si>
  <si>
    <t>Non-Shrink Grout_x000D_
_x000D_
a) Cement based non-shrink grout in accordance with SAES-Q-010 and shall have a minum 28-days compressive strength of 35MPa.</t>
  </si>
  <si>
    <t>SAES-Q-010_x000D_
Sec 4.2.1 / 5.1.6</t>
  </si>
  <si>
    <t>Grating:_x000D_
_x000D_
a) ASTM A1011/A1011M, galvanized per ASTM A123/A123M _x000D_
b) Steel grating shall be rectangular type, with plain 3/16-inch x 1-1/4-inch (5-mm x 32-mm bearing bars on 1-3/16-inch (30-mm) _x000D_
spacing with cross bars on 4-inch (100-mm) spacing. _x000D_
c) Grating stair treads shall have abrasive or checkered plate nosing._x000D_
d) Heavy duty metal bar grating shall comply with NAAMM MBG 532.</t>
  </si>
  <si>
    <t xml:space="preserve"> 12-SAMSS-007_  _x000D_
 Sec. 4.14</t>
  </si>
  <si>
    <t>Checkered Floor Plates:_x000D_
_x000D_
a) Raised-pattern (checkered) floor plate shall meet requirements of 12-SAMSS-007 and be minimum 6mm thick when _x000D_
not specified on the drawings._x000D_
b) Checkered plates shall be ASTM A786/A786M pattern 4 or 5 material to ASTM A36/A36M and 12mm drain hole for eaxh 2 m2 of area.</t>
  </si>
  <si>
    <t>Handrails:_x000D_
_x000D_
a) Pipe for columns or handrail shall be per ASTM A53/A53M Type E or S, Grade B or ASTM A106/A106M Grade B._x000D_
b) OD 48mm Galv. Pipe Post &amp; painted_x000D_
c) Hot dip galvanized in accordance with ASTM A123_x000D_
d) APCS-26 as per SAES-H-004 _x000D_
e) Color coding: 'safety yellow (RAL 1023)' in SAES-B-067 Sec.4.2_x000D_
f) For more details, see PIP STF05520</t>
  </si>
  <si>
    <t>12-SAMSS-007_x000D_
Sec 4.3</t>
  </si>
  <si>
    <t>Ladder:_x000D_
_x000D_
a) Refer to PIP STF05501 and 12-SAMSS-007_x000D_
b) Max. Distance between landings : 9000mm_x000D_
c) Material: ASTM A36_x000D_
d) Hop dip galvanized in accordance with ASTM A123_x000D_
e) APCS-26 as per SAES-H-004 _x000D_
f) Unless noted otherwise on the contract documents, a self-closing double bar safety gate, in conformance with OSHA, _x000D_
shall be provided for all ladders._x000D_
g) Ladder rung design is based on a 200-pound (890-N) concentrated live load.</t>
  </si>
  <si>
    <t>SAES-B-054_x000D_
_x000D_
PIP STF05501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</si>
</sst>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
    <numFmt numFmtId="177" formatCode="0.0%"/>
  </numFmts>
  <fonts count="14" x14ac:knownFonts="1">
    <font>
      <sz val="11"/>
      <color theme="1"/>
      <name val="맑은 고딕"/>
      <family val="2"/>
      <scheme val="minor"/>
    </font>
    <font>
      <b/>
      <sz val="20"/>
      <color theme="1"/>
      <name val="맑은 고딕"/>
      <family val="3"/>
      <charset val="129"/>
      <scheme val="minor"/>
    </font>
    <font>
      <b/>
      <sz val="18"/>
      <color theme="1"/>
      <name val="맑은 고딕"/>
      <family val="3"/>
      <charset val="129"/>
      <scheme val="minor"/>
    </font>
    <font>
      <b/>
      <sz val="20"/>
      <color theme="1"/>
      <name val="맑은 고딕"/>
      <family val="3"/>
      <charset val="129"/>
      <scheme val="minor"/>
    </font>
    <font>
      <sz val="11"/>
      <color rgb="FFFF0000"/>
      <name val="맑은 고딕"/>
      <family val="3"/>
      <charset val="129"/>
      <scheme val="minor"/>
    </font>
    <font>
      <sz val="11"/>
      <color theme="1"/>
      <name val="맑은 고딕"/>
      <family val="3"/>
      <charset val="129"/>
      <scheme val="minor"/>
    </font>
    <font>
      <b/>
      <sz val="9"/>
      <color theme="1"/>
      <name val="맑은 고딕"/>
      <family val="2"/>
      <scheme val="minor"/>
    </font>
    <font>
      <sz val="9"/>
      <color theme="1"/>
      <name val="맑은 고딕"/>
      <family val="2"/>
      <scheme val="minor"/>
    </font>
    <font>
      <b/>
      <sz val="11"/>
      <color theme="1"/>
      <name val="맑은 고딕"/>
      <family val="2"/>
      <scheme val="minor"/>
    </font>
    <font>
      <b/>
      <sz val="11"/>
      <color theme="1"/>
      <name val="맑은 고딕"/>
      <family val="3"/>
      <charset val="129"/>
      <scheme val="minor"/>
    </font>
    <font>
      <sz val="11"/>
      <color theme="1"/>
      <name val="맑은 고딕"/>
      <family val="2"/>
      <scheme val="minor"/>
    </font>
    <font>
      <sz val="8"/>
      <color theme="1"/>
      <name val="Tahoma"/>
      <family val="2"/>
    </font>
    <font>
      <sz val="9"/>
      <color theme="1"/>
      <name val="맑은 고딕"/>
      <family val="3"/>
      <charset val="129"/>
    </font>
    <font>
      <sz val="8"/>
      <name val="맑은 고딕"/>
      <family val="3"/>
      <charset val="129"/>
      <scheme val="minor"/>
    </font>
  </fonts>
  <fills count="11">
    <fill>
      <patternFill patternType="none"/>
    </fill>
    <fill>
      <patternFill patternType="gray125"/>
    </fill>
    <fill>
      <patternFill patternType="solid">
        <fgColor rgb="FF87CEEB"/>
      </patternFill>
    </fill>
    <fill>
      <patternFill patternType="solid">
        <fgColor rgb="FFD3D3D3"/>
      </patternFill>
    </fill>
    <fill>
      <patternFill patternType="solid">
        <fgColor rgb="FFFAF6D5"/>
      </patternFill>
    </fill>
    <fill>
      <patternFill patternType="solid">
        <fgColor theme="0"/>
        <bgColor indexed="64"/>
      </patternFill>
    </fill>
    <fill>
      <patternFill patternType="solid">
        <fgColor theme="4" tint="0.59999389629810485"/>
        <bgColor indexed="64"/>
      </patternFill>
    </fill>
    <fill>
      <patternFill patternType="solid">
        <fgColor rgb="FFF0F8FF"/>
      </patternFill>
    </fill>
    <fill>
      <patternFill patternType="solid">
        <fgColor rgb="FFBDD7EE"/>
      </patternFill>
    </fill>
    <fill>
      <patternFill patternType="solid">
        <fgColor rgb="FFFFFF00"/>
        <bgColor indexed="64"/>
      </patternFill>
    </fill>
    <fill>
      <patternFill patternType="solid">
        <fgColor theme="5" tint="0.59999389629810485"/>
        <bgColor indexed="64"/>
      </patternFill>
    </fill>
  </fills>
  <borders count="13">
    <border>
      <left/>
      <right/>
      <top/>
      <bottom/>
      <diagonal/>
    </border>
    <border>
      <left style="thin">
        <color rgb="FFA9A9A9"/>
      </left>
      <right style="thin">
        <color rgb="FFA9A9A9"/>
      </right>
      <top style="thin">
        <color rgb="FFA9A9A9"/>
      </top>
      <bottom style="thin">
        <color rgb="FFA9A9A9"/>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theme="0" tint="-0.14993743705557422"/>
      </right>
      <top style="thin">
        <color theme="0" tint="-0.14993743705557422"/>
      </top>
      <bottom style="thin">
        <color theme="0" tint="-0.14993743705557422"/>
      </bottom>
      <diagonal/>
    </border>
    <border>
      <left style="thin">
        <color auto="1"/>
      </left>
      <right style="thin">
        <color auto="1"/>
      </right>
      <top/>
      <bottom/>
      <diagonal/>
    </border>
    <border>
      <left style="thin">
        <color rgb="FF000000"/>
      </left>
      <right style="thin">
        <color rgb="FF000000"/>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0" fillId="0" borderId="0" applyFont="0" applyFill="0" applyBorder="0" applyAlignment="0" applyProtection="0">
      <alignment vertical="center"/>
    </xf>
  </cellStyleXfs>
  <cellXfs count="78">
    <xf numFmtId="0" fontId="0" fillId="0" borderId="0" xfId="0"/>
    <xf numFmtId="0" fontId="2" fillId="5" borderId="0" xfId="0" applyFont="1" applyFill="1" applyAlignment="1">
      <alignment vertical="center"/>
    </xf>
    <xf numFmtId="0" fontId="3" fillId="5" borderId="0" xfId="0" applyFont="1" applyFill="1" applyAlignment="1">
      <alignment vertical="center"/>
    </xf>
    <xf numFmtId="0" fontId="0" fillId="5" borderId="0" xfId="0" applyFill="1" applyAlignment="1">
      <alignment vertical="center"/>
    </xf>
    <xf numFmtId="0" fontId="0" fillId="5" borderId="0" xfId="0" applyFill="1"/>
    <xf numFmtId="0" fontId="0" fillId="5" borderId="2" xfId="0" applyFill="1" applyBorder="1"/>
    <xf numFmtId="0" fontId="2" fillId="5" borderId="0" xfId="0" applyFont="1" applyFill="1" applyAlignment="1">
      <alignment horizontal="right" vertical="center"/>
    </xf>
    <xf numFmtId="14" fontId="0" fillId="5" borderId="3" xfId="0" applyNumberFormat="1" applyFill="1" applyBorder="1" applyAlignment="1">
      <alignment horizontal="center" vertical="center"/>
    </xf>
    <xf numFmtId="0" fontId="0" fillId="0" borderId="9" xfId="0" applyBorder="1"/>
    <xf numFmtId="0" fontId="4" fillId="6" borderId="5" xfId="0" applyFont="1" applyFill="1" applyBorder="1" applyAlignment="1">
      <alignment horizontal="center" vertical="center"/>
    </xf>
    <xf numFmtId="0" fontId="5" fillId="6" borderId="5"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1" xfId="0" applyFont="1" applyFill="1" applyBorder="1" applyAlignment="1">
      <alignment horizontal="left" vertical="center"/>
    </xf>
    <xf numFmtId="176" fontId="6" fillId="3" borderId="11" xfId="0" applyNumberFormat="1" applyFont="1" applyFill="1" applyBorder="1" applyAlignment="1">
      <alignment horizontal="center" vertical="center"/>
    </xf>
    <xf numFmtId="4" fontId="6" fillId="3" borderId="11" xfId="0" applyNumberFormat="1" applyFont="1" applyFill="1" applyBorder="1" applyAlignment="1">
      <alignment horizontal="center" vertical="center"/>
    </xf>
    <xf numFmtId="0" fontId="6" fillId="3" borderId="11" xfId="0" applyFont="1" applyFill="1" applyBorder="1" applyAlignment="1">
      <alignment horizontal="left" vertical="center" wrapText="1"/>
    </xf>
    <xf numFmtId="0" fontId="0" fillId="0" borderId="12" xfId="0" applyBorder="1"/>
    <xf numFmtId="0" fontId="7" fillId="0" borderId="12" xfId="0" applyFont="1" applyBorder="1" applyAlignment="1">
      <alignment horizontal="center" vertical="center"/>
    </xf>
    <xf numFmtId="4" fontId="7" fillId="0" borderId="12" xfId="0" applyNumberFormat="1" applyFont="1" applyBorder="1" applyAlignment="1">
      <alignment horizontal="center" vertical="center"/>
    </xf>
    <xf numFmtId="0" fontId="7" fillId="0" borderId="12" xfId="0" applyFont="1" applyBorder="1" applyAlignment="1">
      <alignment horizontal="left" vertical="center"/>
    </xf>
    <xf numFmtId="0" fontId="6" fillId="3" borderId="12" xfId="0" applyFont="1" applyFill="1" applyBorder="1" applyAlignment="1">
      <alignment horizontal="center" vertical="center"/>
    </xf>
    <xf numFmtId="0" fontId="6" fillId="3" borderId="12" xfId="0" applyFont="1" applyFill="1" applyBorder="1" applyAlignment="1">
      <alignment horizontal="left" vertical="center"/>
    </xf>
    <xf numFmtId="176" fontId="6" fillId="3" borderId="12" xfId="0" applyNumberFormat="1" applyFont="1" applyFill="1" applyBorder="1" applyAlignment="1">
      <alignment horizontal="center" vertical="center"/>
    </xf>
    <xf numFmtId="4" fontId="6" fillId="3" borderId="12" xfId="0" applyNumberFormat="1" applyFont="1" applyFill="1" applyBorder="1" applyAlignment="1">
      <alignment horizontal="center" vertical="center"/>
    </xf>
    <xf numFmtId="0" fontId="6" fillId="3" borderId="12" xfId="0" applyFont="1" applyFill="1" applyBorder="1" applyAlignment="1">
      <alignment horizontal="left" vertical="center" wrapText="1"/>
    </xf>
    <xf numFmtId="0" fontId="0" fillId="0" borderId="12" xfId="0" applyBorder="1" applyAlignment="1">
      <alignment horizontal="left" vertical="top" wrapText="1"/>
    </xf>
    <xf numFmtId="0" fontId="0" fillId="0" borderId="12" xfId="0" applyBorder="1" applyAlignment="1">
      <alignment horizontal="left" vertical="center"/>
    </xf>
    <xf numFmtId="0" fontId="0" fillId="0" borderId="12" xfId="0" applyBorder="1" applyAlignment="1">
      <alignment horizontal="center" vertical="center"/>
    </xf>
    <xf numFmtId="4" fontId="0" fillId="0" borderId="12" xfId="0" applyNumberFormat="1" applyBorder="1" applyAlignment="1">
      <alignment horizontal="center" vertical="center"/>
    </xf>
    <xf numFmtId="0" fontId="8" fillId="0" borderId="12" xfId="0" applyFont="1" applyBorder="1" applyAlignment="1">
      <alignment horizontal="center" vertical="center"/>
    </xf>
    <xf numFmtId="4" fontId="8" fillId="0" borderId="12" xfId="0" applyNumberFormat="1" applyFont="1" applyBorder="1" applyAlignment="1">
      <alignment horizontal="center" vertical="center"/>
    </xf>
    <xf numFmtId="0" fontId="9" fillId="8" borderId="12" xfId="0" applyFont="1" applyFill="1" applyBorder="1" applyAlignment="1">
      <alignment horizontal="center"/>
    </xf>
    <xf numFmtId="0" fontId="0" fillId="0" borderId="11" xfId="0" applyBorder="1" applyAlignment="1">
      <alignment horizontal="left" vertical="center"/>
    </xf>
    <xf numFmtId="0" fontId="0" fillId="0" borderId="11" xfId="0" applyBorder="1" applyAlignment="1">
      <alignment wrapText="1"/>
    </xf>
    <xf numFmtId="0" fontId="0" fillId="0" borderId="11" xfId="0" applyBorder="1" applyAlignment="1">
      <alignment horizontal="left" vertical="top" wrapText="1"/>
    </xf>
    <xf numFmtId="0" fontId="0" fillId="0" borderId="12" xfId="0" applyBorder="1" applyAlignment="1">
      <alignment wrapText="1"/>
    </xf>
    <xf numFmtId="49" fontId="11" fillId="3" borderId="1" xfId="0" applyNumberFormat="1" applyFont="1" applyFill="1" applyBorder="1" applyAlignment="1">
      <alignment horizontal="center" vertical="center" wrapText="1" readingOrder="1"/>
    </xf>
    <xf numFmtId="49" fontId="11" fillId="3" borderId="1" xfId="0" applyNumberFormat="1" applyFont="1" applyFill="1" applyBorder="1" applyAlignment="1">
      <alignment horizontal="center" vertical="center" readingOrder="1"/>
    </xf>
    <xf numFmtId="4" fontId="12" fillId="4" borderId="1" xfId="0" applyNumberFormat="1" applyFont="1" applyFill="1" applyBorder="1" applyAlignment="1">
      <alignment horizontal="right" vertical="center" readingOrder="1"/>
    </xf>
    <xf numFmtId="4" fontId="12" fillId="9" borderId="1" xfId="0" applyNumberFormat="1" applyFont="1" applyFill="1" applyBorder="1" applyAlignment="1">
      <alignment horizontal="right" vertical="center" readingOrder="1"/>
    </xf>
    <xf numFmtId="0" fontId="0" fillId="9" borderId="0" xfId="0" applyFill="1"/>
    <xf numFmtId="4" fontId="12" fillId="4" borderId="0" xfId="0" applyNumberFormat="1" applyFont="1" applyFill="1" applyAlignment="1">
      <alignment horizontal="right" vertical="center" readingOrder="1"/>
    </xf>
    <xf numFmtId="177" fontId="12" fillId="4" borderId="1" xfId="1" applyNumberFormat="1" applyFont="1" applyFill="1" applyBorder="1" applyAlignment="1">
      <alignment horizontal="right" vertical="center" readingOrder="1"/>
    </xf>
    <xf numFmtId="49" fontId="11" fillId="9" borderId="1" xfId="0" applyNumberFormat="1" applyFont="1" applyFill="1" applyBorder="1" applyAlignment="1">
      <alignment horizontal="center" vertical="center" readingOrder="1"/>
    </xf>
    <xf numFmtId="49" fontId="11" fillId="10" borderId="1" xfId="0" applyNumberFormat="1" applyFont="1" applyFill="1" applyBorder="1" applyAlignment="1">
      <alignment horizontal="center" vertical="center" readingOrder="1"/>
    </xf>
    <xf numFmtId="4" fontId="12" fillId="10" borderId="1" xfId="0" applyNumberFormat="1" applyFont="1" applyFill="1" applyBorder="1" applyAlignment="1">
      <alignment horizontal="right" vertical="center" readingOrder="1"/>
    </xf>
    <xf numFmtId="0" fontId="0" fillId="10" borderId="0" xfId="0" applyFill="1"/>
    <xf numFmtId="49" fontId="11" fillId="3" borderId="1" xfId="0" applyNumberFormat="1" applyFont="1" applyFill="1" applyBorder="1" applyAlignment="1">
      <alignment horizontal="center" vertical="center" wrapText="1" readingOrder="1"/>
    </xf>
    <xf numFmtId="49" fontId="11" fillId="3" borderId="1" xfId="0" applyNumberFormat="1" applyFont="1" applyFill="1" applyBorder="1" applyAlignment="1">
      <alignment horizontal="center" vertical="center" readingOrder="1"/>
    </xf>
    <xf numFmtId="0" fontId="1" fillId="2" borderId="0" xfId="0" applyFont="1" applyFill="1" applyAlignment="1">
      <alignment horizontal="center"/>
    </xf>
    <xf numFmtId="0" fontId="0" fillId="0" borderId="12" xfId="0" applyBorder="1"/>
    <xf numFmtId="0" fontId="8" fillId="7" borderId="12" xfId="0" applyFont="1" applyFill="1" applyBorder="1" applyAlignment="1">
      <alignment horizontal="center" vertical="center"/>
    </xf>
    <xf numFmtId="0" fontId="0" fillId="0" borderId="12" xfId="0" applyBorder="1" applyAlignment="1">
      <alignment horizontal="left" vertical="top" wrapText="1"/>
    </xf>
    <xf numFmtId="0" fontId="0" fillId="0" borderId="12" xfId="0" applyBorder="1" applyAlignment="1">
      <alignment horizontal="left" vertical="center"/>
    </xf>
    <xf numFmtId="0" fontId="8" fillId="0" borderId="12" xfId="0" applyFont="1" applyBorder="1" applyAlignment="1">
      <alignment horizontal="left" vertical="center"/>
    </xf>
    <xf numFmtId="0" fontId="2" fillId="5" borderId="3" xfId="0" applyFont="1" applyFill="1" applyBorder="1" applyAlignment="1">
      <alignment horizontal="right" vertical="center"/>
    </xf>
    <xf numFmtId="0" fontId="5" fillId="6" borderId="4"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5" fillId="6" borderId="10" xfId="0" applyFont="1" applyFill="1" applyBorder="1" applyAlignment="1">
      <alignment horizontal="center" vertical="center"/>
    </xf>
    <xf numFmtId="0" fontId="4" fillId="6" borderId="10" xfId="0" applyFont="1" applyFill="1" applyBorder="1" applyAlignment="1">
      <alignment horizontal="center" vertical="center" wrapText="1"/>
    </xf>
    <xf numFmtId="0" fontId="4" fillId="6" borderId="10"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8" xfId="0" applyFont="1" applyFill="1" applyBorder="1" applyAlignment="1">
      <alignment horizontal="center" vertical="center"/>
    </xf>
    <xf numFmtId="0" fontId="5" fillId="6" borderId="10" xfId="0" applyFont="1" applyFill="1" applyBorder="1" applyAlignment="1">
      <alignment horizontal="center" vertical="center" wrapText="1"/>
    </xf>
    <xf numFmtId="0" fontId="5" fillId="6" borderId="4" xfId="0" applyFont="1" applyFill="1" applyBorder="1" applyAlignment="1">
      <alignment horizontal="center" vertical="center"/>
    </xf>
    <xf numFmtId="49" fontId="12" fillId="0" borderId="1" xfId="0" applyNumberFormat="1" applyFont="1" applyFill="1" applyBorder="1" applyAlignment="1">
      <alignment horizontal="left" vertical="center" readingOrder="1"/>
    </xf>
    <xf numFmtId="0" fontId="12" fillId="0" borderId="1" xfId="0" applyFont="1" applyFill="1" applyBorder="1" applyAlignment="1">
      <alignment horizontal="center" vertical="center" readingOrder="1"/>
    </xf>
    <xf numFmtId="0" fontId="12" fillId="0" borderId="1" xfId="0" applyFont="1" applyFill="1" applyBorder="1" applyAlignment="1">
      <alignment horizontal="left" vertical="center" readingOrder="1"/>
    </xf>
    <xf numFmtId="49" fontId="12" fillId="0" borderId="1" xfId="0" applyNumberFormat="1" applyFont="1" applyFill="1" applyBorder="1" applyAlignment="1">
      <alignment horizontal="left" vertical="top" wrapText="1" shrinkToFit="1" readingOrder="1"/>
    </xf>
    <xf numFmtId="49" fontId="12" fillId="0" borderId="1" xfId="0" applyNumberFormat="1" applyFont="1" applyFill="1" applyBorder="1" applyAlignment="1">
      <alignment horizontal="center" vertical="center" readingOrder="1"/>
    </xf>
    <xf numFmtId="4" fontId="12" fillId="0" borderId="1" xfId="0" applyNumberFormat="1" applyFont="1" applyFill="1" applyBorder="1" applyAlignment="1">
      <alignment horizontal="right" vertical="center" readingOrder="1"/>
    </xf>
    <xf numFmtId="0" fontId="0" fillId="0" borderId="0" xfId="0" applyFill="1"/>
    <xf numFmtId="0" fontId="12" fillId="0" borderId="1" xfId="0" applyFont="1" applyFill="1" applyBorder="1" applyAlignment="1">
      <alignment horizontal="left" vertical="top" wrapText="1" shrinkToFit="1" readingOrder="1"/>
    </xf>
  </cellXfs>
  <cellStyles count="2">
    <cellStyle name="백분율" xfId="1" builtinId="5"/>
    <cellStyle name="표준" xfId="0" builtinId="0"/>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B413"/>
  <sheetViews>
    <sheetView showGridLines="0" tabSelected="1" workbookViewId="0">
      <selection activeCell="E15" sqref="E15"/>
    </sheetView>
  </sheetViews>
  <sheetFormatPr defaultRowHeight="16.5" x14ac:dyDescent="0.3"/>
  <cols>
    <col min="1" max="1" width="21.375" customWidth="1"/>
    <col min="2" max="2" width="8.375" customWidth="1"/>
    <col min="3" max="4" width="17.125" customWidth="1"/>
    <col min="5" max="5" width="24.25" customWidth="1"/>
    <col min="6" max="7" width="18.625" customWidth="1"/>
    <col min="8" max="11" width="18.625" hidden="1" customWidth="1"/>
    <col min="12" max="12" width="28.625" customWidth="1"/>
    <col min="13" max="13" width="14.25" customWidth="1"/>
    <col min="14" max="14" width="7.125" customWidth="1"/>
    <col min="15" max="15" width="11.375" customWidth="1"/>
    <col min="16" max="78" width="17.125" customWidth="1"/>
  </cols>
  <sheetData>
    <row r="1" spans="1:80" x14ac:dyDescent="0.3">
      <c r="A1" s="49" t="s">
        <v>0</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c r="BJ1" s="49"/>
      <c r="BK1" s="49"/>
      <c r="BL1" s="49"/>
      <c r="BM1" s="49"/>
      <c r="BN1" s="49"/>
      <c r="BO1" s="49"/>
      <c r="BP1" s="49"/>
      <c r="BQ1" s="49"/>
      <c r="BR1" s="49"/>
      <c r="BS1" s="49"/>
      <c r="BT1" s="49"/>
      <c r="BU1" s="49"/>
      <c r="BV1" s="49"/>
      <c r="BW1" s="49"/>
      <c r="BX1" s="49"/>
      <c r="BY1" s="49"/>
      <c r="BZ1" s="49"/>
    </row>
    <row r="2" spans="1:80" x14ac:dyDescent="0.3">
      <c r="A2" s="4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row>
    <row r="3" spans="1:80" ht="12.75" customHeight="1" x14ac:dyDescent="0.3">
      <c r="A3" s="47" t="s">
        <v>1</v>
      </c>
      <c r="B3" s="47" t="s">
        <v>2</v>
      </c>
      <c r="C3" s="47" t="s">
        <v>3</v>
      </c>
      <c r="D3" s="47"/>
      <c r="E3" s="47"/>
      <c r="F3" s="47" t="s">
        <v>4</v>
      </c>
      <c r="G3" s="47" t="s">
        <v>5</v>
      </c>
      <c r="H3" s="47" t="s">
        <v>6</v>
      </c>
      <c r="I3" s="47" t="s">
        <v>7</v>
      </c>
      <c r="J3" s="47" t="s">
        <v>8</v>
      </c>
      <c r="K3" s="47" t="s">
        <v>9</v>
      </c>
      <c r="L3" s="47" t="s">
        <v>10</v>
      </c>
      <c r="M3" s="47" t="s">
        <v>11</v>
      </c>
      <c r="N3" s="47" t="s">
        <v>12</v>
      </c>
      <c r="O3" s="47" t="s">
        <v>13</v>
      </c>
      <c r="P3" s="47" t="s">
        <v>14</v>
      </c>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t="s">
        <v>15</v>
      </c>
      <c r="BA3" s="47"/>
      <c r="BB3" s="47"/>
      <c r="BC3" s="47"/>
      <c r="BD3" s="47" t="s">
        <v>16</v>
      </c>
      <c r="BE3" s="47"/>
      <c r="BF3" s="47"/>
      <c r="BG3" s="47"/>
      <c r="BH3" s="47"/>
      <c r="BI3" s="47"/>
      <c r="BJ3" s="47"/>
      <c r="BK3" s="47"/>
      <c r="BL3" s="47"/>
      <c r="BM3" s="47"/>
      <c r="BN3" s="47"/>
      <c r="BO3" s="47"/>
      <c r="BP3" s="47"/>
      <c r="BQ3" s="47" t="s">
        <v>17</v>
      </c>
      <c r="BR3" s="47"/>
      <c r="BS3" s="47"/>
      <c r="BT3" s="47"/>
      <c r="BU3" s="47"/>
      <c r="BV3" s="47"/>
      <c r="BW3" s="47" t="s">
        <v>18</v>
      </c>
      <c r="BX3" s="47"/>
      <c r="BY3" s="47"/>
      <c r="BZ3" s="47"/>
    </row>
    <row r="4" spans="1:80" ht="25.5" customHeight="1" x14ac:dyDescent="0.3">
      <c r="A4" s="47"/>
      <c r="B4" s="47"/>
      <c r="C4" s="47" t="s">
        <v>19</v>
      </c>
      <c r="D4" s="47" t="s">
        <v>20</v>
      </c>
      <c r="E4" s="47" t="s">
        <v>21</v>
      </c>
      <c r="F4" s="47"/>
      <c r="G4" s="47"/>
      <c r="H4" s="47"/>
      <c r="I4" s="47"/>
      <c r="J4" s="47"/>
      <c r="K4" s="47"/>
      <c r="L4" s="47"/>
      <c r="M4" s="47"/>
      <c r="N4" s="47"/>
      <c r="O4" s="47"/>
      <c r="P4" s="36" t="s">
        <v>22</v>
      </c>
      <c r="Q4" s="36" t="s">
        <v>23</v>
      </c>
      <c r="R4" s="36" t="s">
        <v>24</v>
      </c>
      <c r="S4" s="36" t="s">
        <v>25</v>
      </c>
      <c r="T4" s="36" t="s">
        <v>26</v>
      </c>
      <c r="U4" s="36" t="s">
        <v>27</v>
      </c>
      <c r="V4" s="36" t="s">
        <v>28</v>
      </c>
      <c r="W4" s="36" t="s">
        <v>29</v>
      </c>
      <c r="X4" s="36" t="s">
        <v>30</v>
      </c>
      <c r="Y4" s="36" t="s">
        <v>31</v>
      </c>
      <c r="Z4" s="36" t="s">
        <v>32</v>
      </c>
      <c r="AA4" s="36" t="s">
        <v>33</v>
      </c>
      <c r="AB4" s="36" t="s">
        <v>34</v>
      </c>
      <c r="AC4" s="36" t="s">
        <v>35</v>
      </c>
      <c r="AD4" s="36" t="s">
        <v>36</v>
      </c>
      <c r="AE4" s="36" t="s">
        <v>37</v>
      </c>
      <c r="AF4" s="36" t="s">
        <v>38</v>
      </c>
      <c r="AG4" s="36" t="s">
        <v>39</v>
      </c>
      <c r="AH4" s="36" t="s">
        <v>40</v>
      </c>
      <c r="AI4" s="36" t="s">
        <v>41</v>
      </c>
      <c r="AJ4" s="36" t="s">
        <v>42</v>
      </c>
      <c r="AK4" s="36" t="s">
        <v>43</v>
      </c>
      <c r="AL4" s="36" t="s">
        <v>44</v>
      </c>
      <c r="AM4" s="36" t="s">
        <v>45</v>
      </c>
      <c r="AN4" s="36" t="s">
        <v>46</v>
      </c>
      <c r="AO4" s="36" t="s">
        <v>47</v>
      </c>
      <c r="AP4" s="36" t="s">
        <v>48</v>
      </c>
      <c r="AQ4" s="36" t="s">
        <v>49</v>
      </c>
      <c r="AR4" s="36" t="s">
        <v>50</v>
      </c>
      <c r="AS4" s="36" t="s">
        <v>51</v>
      </c>
      <c r="AT4" s="36" t="s">
        <v>52</v>
      </c>
      <c r="AU4" s="36" t="s">
        <v>53</v>
      </c>
      <c r="AV4" s="36" t="s">
        <v>54</v>
      </c>
      <c r="AW4" s="36" t="s">
        <v>55</v>
      </c>
      <c r="AX4" s="36" t="s">
        <v>56</v>
      </c>
      <c r="AY4" s="36" t="s">
        <v>57</v>
      </c>
      <c r="AZ4" s="36" t="s">
        <v>58</v>
      </c>
      <c r="BA4" s="36" t="s">
        <v>59</v>
      </c>
      <c r="BB4" s="36" t="s">
        <v>60</v>
      </c>
      <c r="BC4" s="36" t="s">
        <v>61</v>
      </c>
      <c r="BD4" s="36" t="s">
        <v>62</v>
      </c>
      <c r="BE4" s="36" t="s">
        <v>63</v>
      </c>
      <c r="BF4" s="36" t="s">
        <v>64</v>
      </c>
      <c r="BG4" s="36" t="s">
        <v>65</v>
      </c>
      <c r="BH4" s="36" t="s">
        <v>66</v>
      </c>
      <c r="BI4" s="36" t="s">
        <v>67</v>
      </c>
      <c r="BJ4" s="36" t="s">
        <v>68</v>
      </c>
      <c r="BK4" s="36" t="s">
        <v>69</v>
      </c>
      <c r="BL4" s="36" t="s">
        <v>70</v>
      </c>
      <c r="BM4" s="36" t="s">
        <v>71</v>
      </c>
      <c r="BN4" s="36" t="s">
        <v>72</v>
      </c>
      <c r="BO4" s="36" t="s">
        <v>73</v>
      </c>
      <c r="BP4" s="36" t="s">
        <v>74</v>
      </c>
      <c r="BQ4" s="36" t="s">
        <v>75</v>
      </c>
      <c r="BR4" s="36" t="s">
        <v>76</v>
      </c>
      <c r="BS4" s="36" t="s">
        <v>77</v>
      </c>
      <c r="BT4" s="36" t="s">
        <v>78</v>
      </c>
      <c r="BU4" s="36" t="s">
        <v>79</v>
      </c>
      <c r="BV4" s="36" t="s">
        <v>80</v>
      </c>
      <c r="BW4" s="36" t="s">
        <v>81</v>
      </c>
      <c r="BX4" s="36" t="s">
        <v>82</v>
      </c>
      <c r="BY4" s="36" t="s">
        <v>83</v>
      </c>
      <c r="BZ4" s="36" t="s">
        <v>84</v>
      </c>
    </row>
    <row r="5" spans="1:80" ht="12.75" customHeight="1" x14ac:dyDescent="0.3">
      <c r="A5" s="48"/>
      <c r="B5" s="48"/>
      <c r="C5" s="48"/>
      <c r="D5" s="48"/>
      <c r="E5" s="48"/>
      <c r="F5" s="48"/>
      <c r="G5" s="48"/>
      <c r="H5" s="48"/>
      <c r="I5" s="48"/>
      <c r="J5" s="48"/>
      <c r="K5" s="48"/>
      <c r="L5" s="48"/>
      <c r="M5" s="48"/>
      <c r="N5" s="48"/>
      <c r="O5" s="48"/>
      <c r="P5" s="37" t="s">
        <v>85</v>
      </c>
      <c r="Q5" s="37" t="s">
        <v>86</v>
      </c>
      <c r="R5" s="37" t="s">
        <v>87</v>
      </c>
      <c r="S5" s="37" t="s">
        <v>88</v>
      </c>
      <c r="T5" s="37" t="s">
        <v>89</v>
      </c>
      <c r="U5" s="37" t="s">
        <v>90</v>
      </c>
      <c r="V5" s="37" t="s">
        <v>91</v>
      </c>
      <c r="W5" s="37" t="s">
        <v>92</v>
      </c>
      <c r="X5" s="37" t="s">
        <v>93</v>
      </c>
      <c r="Y5" s="37" t="s">
        <v>94</v>
      </c>
      <c r="Z5" s="37" t="s">
        <v>95</v>
      </c>
      <c r="AA5" s="37" t="s">
        <v>96</v>
      </c>
      <c r="AB5" s="37" t="s">
        <v>97</v>
      </c>
      <c r="AC5" s="37" t="s">
        <v>98</v>
      </c>
      <c r="AD5" s="37" t="s">
        <v>99</v>
      </c>
      <c r="AE5" s="37" t="s">
        <v>100</v>
      </c>
      <c r="AF5" s="37" t="s">
        <v>101</v>
      </c>
      <c r="AG5" s="37" t="s">
        <v>102</v>
      </c>
      <c r="AH5" s="37" t="s">
        <v>103</v>
      </c>
      <c r="AI5" s="37" t="s">
        <v>104</v>
      </c>
      <c r="AJ5" s="37" t="s">
        <v>105</v>
      </c>
      <c r="AK5" s="37" t="s">
        <v>106</v>
      </c>
      <c r="AL5" s="37" t="s">
        <v>107</v>
      </c>
      <c r="AM5" s="37" t="s">
        <v>89</v>
      </c>
      <c r="AN5" s="37" t="s">
        <v>90</v>
      </c>
      <c r="AO5" s="37" t="s">
        <v>90</v>
      </c>
      <c r="AP5" s="37" t="s">
        <v>90</v>
      </c>
      <c r="AQ5" s="37" t="s">
        <v>91</v>
      </c>
      <c r="AR5" s="37" t="s">
        <v>92</v>
      </c>
      <c r="AS5" s="37" t="s">
        <v>92</v>
      </c>
      <c r="AT5" s="37" t="s">
        <v>92</v>
      </c>
      <c r="AU5" s="37" t="s">
        <v>92</v>
      </c>
      <c r="AV5" s="37" t="s">
        <v>92</v>
      </c>
      <c r="AW5" s="37" t="s">
        <v>92</v>
      </c>
      <c r="AX5" s="37" t="s">
        <v>107</v>
      </c>
      <c r="AY5" s="37" t="s">
        <v>90</v>
      </c>
      <c r="AZ5" s="37" t="s">
        <v>108</v>
      </c>
      <c r="BA5" s="37" t="s">
        <v>109</v>
      </c>
      <c r="BB5" s="37" t="s">
        <v>110</v>
      </c>
      <c r="BC5" s="37" t="s">
        <v>111</v>
      </c>
      <c r="BD5" s="37" t="s">
        <v>112</v>
      </c>
      <c r="BE5" s="37" t="s">
        <v>113</v>
      </c>
      <c r="BF5" s="37" t="s">
        <v>114</v>
      </c>
      <c r="BG5" s="37" t="s">
        <v>115</v>
      </c>
      <c r="BH5" s="37" t="s">
        <v>116</v>
      </c>
      <c r="BI5" s="37" t="s">
        <v>117</v>
      </c>
      <c r="BJ5" s="37" t="s">
        <v>118</v>
      </c>
      <c r="BK5" s="37" t="s">
        <v>119</v>
      </c>
      <c r="BL5" s="37" t="s">
        <v>120</v>
      </c>
      <c r="BM5" s="37" t="s">
        <v>121</v>
      </c>
      <c r="BN5" s="37" t="s">
        <v>122</v>
      </c>
      <c r="BO5" s="37" t="s">
        <v>112</v>
      </c>
      <c r="BP5" s="37" t="s">
        <v>112</v>
      </c>
      <c r="BQ5" s="37" t="s">
        <v>123</v>
      </c>
      <c r="BR5" s="37" t="s">
        <v>124</v>
      </c>
      <c r="BS5" s="37" t="s">
        <v>125</v>
      </c>
      <c r="BT5" s="37" t="s">
        <v>126</v>
      </c>
      <c r="BU5" s="37" t="s">
        <v>123</v>
      </c>
      <c r="BV5" s="37" t="s">
        <v>123</v>
      </c>
      <c r="BW5" s="37" t="s">
        <v>127</v>
      </c>
      <c r="BX5" s="37" t="s">
        <v>128</v>
      </c>
      <c r="BY5" s="37" t="s">
        <v>129</v>
      </c>
      <c r="BZ5" s="37" t="s">
        <v>130</v>
      </c>
    </row>
    <row r="6" spans="1:80" ht="12.75" customHeight="1" x14ac:dyDescent="0.3">
      <c r="A6" s="48"/>
      <c r="B6" s="48"/>
      <c r="C6" s="48"/>
      <c r="D6" s="48"/>
      <c r="E6" s="48"/>
      <c r="F6" s="48"/>
      <c r="G6" s="48"/>
      <c r="H6" s="48"/>
      <c r="I6" s="48"/>
      <c r="J6" s="48"/>
      <c r="K6" s="48"/>
      <c r="L6" s="48"/>
      <c r="M6" s="48"/>
      <c r="N6" s="48"/>
      <c r="O6" s="48"/>
      <c r="P6" s="37" t="s">
        <v>131</v>
      </c>
      <c r="Q6" s="37" t="s">
        <v>132</v>
      </c>
      <c r="R6" s="37" t="s">
        <v>133</v>
      </c>
      <c r="S6" s="37" t="s">
        <v>134</v>
      </c>
      <c r="T6" s="37" t="s">
        <v>135</v>
      </c>
      <c r="U6" s="37" t="s">
        <v>136</v>
      </c>
      <c r="V6" s="37" t="s">
        <v>137</v>
      </c>
      <c r="W6" s="37" t="s">
        <v>138</v>
      </c>
      <c r="X6" s="37" t="s">
        <v>139</v>
      </c>
      <c r="Y6" s="37" t="s">
        <v>140</v>
      </c>
      <c r="Z6" s="37" t="s">
        <v>141</v>
      </c>
      <c r="AA6" s="37" t="s">
        <v>142</v>
      </c>
      <c r="AB6" s="37" t="s">
        <v>143</v>
      </c>
      <c r="AC6" s="37" t="s">
        <v>144</v>
      </c>
      <c r="AD6" s="37" t="s">
        <v>145</v>
      </c>
      <c r="AE6" s="37" t="s">
        <v>146</v>
      </c>
      <c r="AF6" s="37" t="s">
        <v>147</v>
      </c>
      <c r="AG6" s="37" t="s">
        <v>148</v>
      </c>
      <c r="AH6" s="37" t="s">
        <v>149</v>
      </c>
      <c r="AI6" s="37" t="s">
        <v>150</v>
      </c>
      <c r="AJ6" s="37" t="s">
        <v>151</v>
      </c>
      <c r="AK6" s="37" t="s">
        <v>152</v>
      </c>
      <c r="AL6" s="37" t="s">
        <v>153</v>
      </c>
      <c r="AM6" s="37" t="s">
        <v>154</v>
      </c>
      <c r="AN6" s="37" t="s">
        <v>155</v>
      </c>
      <c r="AO6" s="37" t="s">
        <v>156</v>
      </c>
      <c r="AP6" s="37" t="s">
        <v>157</v>
      </c>
      <c r="AQ6" s="37" t="s">
        <v>158</v>
      </c>
      <c r="AR6" s="37" t="s">
        <v>159</v>
      </c>
      <c r="AS6" s="37" t="s">
        <v>160</v>
      </c>
      <c r="AT6" s="37" t="s">
        <v>161</v>
      </c>
      <c r="AU6" s="37" t="s">
        <v>162</v>
      </c>
      <c r="AV6" s="37" t="s">
        <v>163</v>
      </c>
      <c r="AW6" s="37" t="s">
        <v>164</v>
      </c>
      <c r="AX6" s="37" t="s">
        <v>165</v>
      </c>
      <c r="AY6" s="37" t="s">
        <v>166</v>
      </c>
      <c r="AZ6" s="37" t="s">
        <v>167</v>
      </c>
      <c r="BA6" s="37" t="s">
        <v>168</v>
      </c>
      <c r="BB6" s="37" t="s">
        <v>169</v>
      </c>
      <c r="BC6" s="37" t="s">
        <v>170</v>
      </c>
      <c r="BD6" s="37" t="s">
        <v>171</v>
      </c>
      <c r="BE6" s="37" t="s">
        <v>172</v>
      </c>
      <c r="BF6" s="37" t="s">
        <v>173</v>
      </c>
      <c r="BG6" s="37" t="s">
        <v>174</v>
      </c>
      <c r="BH6" s="37" t="s">
        <v>175</v>
      </c>
      <c r="BI6" s="37" t="s">
        <v>176</v>
      </c>
      <c r="BJ6" s="37" t="s">
        <v>177</v>
      </c>
      <c r="BK6" s="37" t="s">
        <v>178</v>
      </c>
      <c r="BL6" s="37" t="s">
        <v>179</v>
      </c>
      <c r="BM6" s="37" t="s">
        <v>180</v>
      </c>
      <c r="BN6" s="37" t="s">
        <v>181</v>
      </c>
      <c r="BO6" s="37" t="s">
        <v>182</v>
      </c>
      <c r="BP6" s="37" t="s">
        <v>183</v>
      </c>
      <c r="BQ6" s="37" t="s">
        <v>184</v>
      </c>
      <c r="BR6" s="37" t="s">
        <v>185</v>
      </c>
      <c r="BS6" s="37" t="s">
        <v>186</v>
      </c>
      <c r="BT6" s="37" t="s">
        <v>187</v>
      </c>
      <c r="BU6" s="37" t="s">
        <v>188</v>
      </c>
      <c r="BV6" s="37" t="s">
        <v>189</v>
      </c>
      <c r="BW6" s="37" t="s">
        <v>190</v>
      </c>
      <c r="BX6" s="37" t="s">
        <v>191</v>
      </c>
      <c r="BY6" s="37" t="s">
        <v>192</v>
      </c>
      <c r="BZ6" s="37" t="s">
        <v>193</v>
      </c>
    </row>
    <row r="7" spans="1:80" ht="24" hidden="1" customHeight="1" x14ac:dyDescent="0.3">
      <c r="A7" s="37"/>
      <c r="B7" s="37"/>
      <c r="C7" s="37"/>
      <c r="D7" s="37"/>
      <c r="E7" s="37"/>
      <c r="F7" s="37"/>
      <c r="G7" s="37"/>
      <c r="H7" s="37"/>
      <c r="I7" s="37"/>
      <c r="J7" s="37"/>
      <c r="K7" s="37"/>
      <c r="L7" s="37"/>
      <c r="M7" s="37"/>
      <c r="N7" s="37"/>
      <c r="O7" s="38"/>
      <c r="P7" s="38">
        <f>P9+Q9+R9+S9+T9+AM9+AN9+AO9+AP9+AY9+AZ9+BA9+BC9+BD9+BE9+BF9+BG9+BH9+BO9+BP9+BQ9+BU9+BV9+BW9+BY9+U9</f>
        <v>36350.560000000005</v>
      </c>
      <c r="Q7" s="38">
        <f>O9-P7</f>
        <v>1761.679999999993</v>
      </c>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row>
    <row r="8" spans="1:80" ht="29.25" hidden="1" customHeight="1" x14ac:dyDescent="0.3">
      <c r="A8" s="37"/>
      <c r="B8" s="37"/>
      <c r="C8" s="37"/>
      <c r="D8" s="37"/>
      <c r="E8" s="37"/>
      <c r="F8" s="37"/>
      <c r="G8" s="37"/>
      <c r="H8" s="37"/>
      <c r="I8" s="37"/>
      <c r="J8" s="37"/>
      <c r="K8" s="37"/>
      <c r="L8" s="37"/>
      <c r="M8" s="37"/>
      <c r="N8" s="37"/>
      <c r="O8" s="38">
        <f>P8+Q8</f>
        <v>4125.6459999999997</v>
      </c>
      <c r="P8" s="38">
        <f>P11+Q11+R11+S11+T11+AM11+AN11+AO11+AP11+AY11+AZ11+BA11+BC11+BD11+BE11+BF11+BG11+BH11+BO11+BP11+BQ11+BU11+BV11+BW11+BY11+U11</f>
        <v>3987.212</v>
      </c>
      <c r="Q8" s="38">
        <f>O11-P8</f>
        <v>138.43399999999974</v>
      </c>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row>
    <row r="9" spans="1:80" s="40" customFormat="1" ht="42.75" hidden="1" customHeight="1" x14ac:dyDescent="0.3">
      <c r="A9" s="43"/>
      <c r="B9" s="43"/>
      <c r="C9" s="43"/>
      <c r="D9" s="43"/>
      <c r="E9" s="43"/>
      <c r="F9" s="43"/>
      <c r="G9" s="43"/>
      <c r="H9" s="43"/>
      <c r="I9" s="43"/>
      <c r="J9" s="43"/>
      <c r="K9" s="43"/>
      <c r="L9" s="43"/>
      <c r="M9" s="43"/>
      <c r="N9" s="43"/>
      <c r="O9" s="39">
        <f t="shared" ref="O9:AT9" si="0">O28+O44+O54+O65</f>
        <v>38112.239999999998</v>
      </c>
      <c r="P9" s="39">
        <f t="shared" si="0"/>
        <v>5126.96</v>
      </c>
      <c r="Q9" s="39">
        <f t="shared" si="0"/>
        <v>1761.82</v>
      </c>
      <c r="R9" s="39">
        <f t="shared" si="0"/>
        <v>1670.84</v>
      </c>
      <c r="S9" s="39">
        <f t="shared" si="0"/>
        <v>8060.4600000000009</v>
      </c>
      <c r="T9" s="39">
        <f t="shared" si="0"/>
        <v>2559.2599999999998</v>
      </c>
      <c r="U9" s="39">
        <f t="shared" si="0"/>
        <v>204.41</v>
      </c>
      <c r="V9" s="39">
        <f t="shared" si="0"/>
        <v>59.75</v>
      </c>
      <c r="W9" s="39">
        <f t="shared" si="0"/>
        <v>22.43</v>
      </c>
      <c r="X9" s="39">
        <f t="shared" si="0"/>
        <v>13.97</v>
      </c>
      <c r="Y9" s="39">
        <f t="shared" si="0"/>
        <v>18.510000000000002</v>
      </c>
      <c r="Z9" s="39">
        <f t="shared" si="0"/>
        <v>12.22</v>
      </c>
      <c r="AA9" s="39">
        <f t="shared" si="0"/>
        <v>18.510000000000002</v>
      </c>
      <c r="AB9" s="39">
        <f t="shared" si="0"/>
        <v>18.510000000000002</v>
      </c>
      <c r="AC9" s="39">
        <f t="shared" si="0"/>
        <v>12.22</v>
      </c>
      <c r="AD9" s="39">
        <f t="shared" si="0"/>
        <v>3.49</v>
      </c>
      <c r="AE9" s="39">
        <f t="shared" si="0"/>
        <v>3.49</v>
      </c>
      <c r="AF9" s="39">
        <f t="shared" si="0"/>
        <v>5.24</v>
      </c>
      <c r="AG9" s="39">
        <f t="shared" si="0"/>
        <v>6.99</v>
      </c>
      <c r="AH9" s="39">
        <f t="shared" si="0"/>
        <v>46.17</v>
      </c>
      <c r="AI9" s="39">
        <f t="shared" si="0"/>
        <v>36.72</v>
      </c>
      <c r="AJ9" s="39">
        <f t="shared" si="0"/>
        <v>37.270000000000003</v>
      </c>
      <c r="AK9" s="39">
        <f t="shared" si="0"/>
        <v>41.91</v>
      </c>
      <c r="AL9" s="39">
        <f t="shared" si="0"/>
        <v>38.520000000000003</v>
      </c>
      <c r="AM9" s="39">
        <f t="shared" si="0"/>
        <v>2525.0299999999997</v>
      </c>
      <c r="AN9" s="39">
        <f t="shared" si="0"/>
        <v>203.58</v>
      </c>
      <c r="AO9" s="39">
        <f t="shared" si="0"/>
        <v>201.67</v>
      </c>
      <c r="AP9" s="39">
        <f t="shared" si="0"/>
        <v>255.25</v>
      </c>
      <c r="AQ9" s="39">
        <f t="shared" si="0"/>
        <v>59.75</v>
      </c>
      <c r="AR9" s="39">
        <f t="shared" si="0"/>
        <v>22.43</v>
      </c>
      <c r="AS9" s="39">
        <f t="shared" si="0"/>
        <v>22.43</v>
      </c>
      <c r="AT9" s="39">
        <f t="shared" si="0"/>
        <v>22.43</v>
      </c>
      <c r="AU9" s="39">
        <f t="shared" ref="AU9:BZ9" si="1">AU28+AU44+AU54+AU65</f>
        <v>22.43</v>
      </c>
      <c r="AV9" s="39">
        <f t="shared" si="1"/>
        <v>22.43</v>
      </c>
      <c r="AW9" s="39">
        <f t="shared" si="1"/>
        <v>22.43</v>
      </c>
      <c r="AX9" s="39">
        <f t="shared" si="1"/>
        <v>38.520000000000003</v>
      </c>
      <c r="AY9" s="39">
        <f t="shared" si="1"/>
        <v>203.33</v>
      </c>
      <c r="AZ9" s="39">
        <f t="shared" si="1"/>
        <v>1162.2</v>
      </c>
      <c r="BA9" s="39">
        <f t="shared" si="1"/>
        <v>900.09999999999991</v>
      </c>
      <c r="BB9" s="39">
        <f t="shared" si="1"/>
        <v>14.51</v>
      </c>
      <c r="BC9" s="39">
        <f t="shared" si="1"/>
        <v>263.94</v>
      </c>
      <c r="BD9" s="39">
        <f t="shared" si="1"/>
        <v>1288.7</v>
      </c>
      <c r="BE9" s="39">
        <f t="shared" si="1"/>
        <v>1383.68</v>
      </c>
      <c r="BF9" s="39">
        <f t="shared" si="1"/>
        <v>1362.87</v>
      </c>
      <c r="BG9" s="39">
        <f t="shared" si="1"/>
        <v>734</v>
      </c>
      <c r="BH9" s="39">
        <f t="shared" si="1"/>
        <v>774.31</v>
      </c>
      <c r="BI9" s="39">
        <f t="shared" si="1"/>
        <v>66.44</v>
      </c>
      <c r="BJ9" s="39">
        <f t="shared" si="1"/>
        <v>6.99</v>
      </c>
      <c r="BK9" s="39">
        <f t="shared" si="1"/>
        <v>21.6</v>
      </c>
      <c r="BL9" s="39">
        <f t="shared" si="1"/>
        <v>12.35</v>
      </c>
      <c r="BM9" s="39">
        <f t="shared" si="1"/>
        <v>6.17</v>
      </c>
      <c r="BN9" s="39">
        <f t="shared" si="1"/>
        <v>447.26</v>
      </c>
      <c r="BO9" s="39">
        <f t="shared" si="1"/>
        <v>1288.48</v>
      </c>
      <c r="BP9" s="39">
        <f t="shared" si="1"/>
        <v>1279.96</v>
      </c>
      <c r="BQ9" s="39">
        <f t="shared" si="1"/>
        <v>619.18000000000006</v>
      </c>
      <c r="BR9" s="39">
        <f t="shared" si="1"/>
        <v>6.17</v>
      </c>
      <c r="BS9" s="39">
        <f t="shared" si="1"/>
        <v>6.17</v>
      </c>
      <c r="BT9" s="39">
        <f t="shared" si="1"/>
        <v>6.17</v>
      </c>
      <c r="BU9" s="39">
        <f t="shared" si="1"/>
        <v>619.18000000000006</v>
      </c>
      <c r="BV9" s="39">
        <f t="shared" si="1"/>
        <v>619.18000000000006</v>
      </c>
      <c r="BW9" s="39">
        <f t="shared" si="1"/>
        <v>1201.49</v>
      </c>
      <c r="BX9" s="39">
        <f t="shared" si="1"/>
        <v>24.69</v>
      </c>
      <c r="BY9" s="39">
        <f t="shared" si="1"/>
        <v>80.680000000000007</v>
      </c>
      <c r="BZ9" s="39">
        <f t="shared" si="1"/>
        <v>514.39</v>
      </c>
    </row>
    <row r="10" spans="1:80" s="46" customFormat="1" ht="42.75" hidden="1" customHeight="1" x14ac:dyDescent="0.3">
      <c r="A10" s="44"/>
      <c r="B10" s="44"/>
      <c r="C10" s="44"/>
      <c r="D10" s="44"/>
      <c r="E10" s="44"/>
      <c r="F10" s="44"/>
      <c r="G10" s="44"/>
      <c r="H10" s="44"/>
      <c r="I10" s="44"/>
      <c r="J10" s="44"/>
      <c r="K10" s="44"/>
      <c r="L10" s="44"/>
      <c r="M10" s="44"/>
      <c r="N10" s="44"/>
      <c r="O10" s="45">
        <f>O374+O375+O376+O377+O378</f>
        <v>1388.6669999999999</v>
      </c>
      <c r="P10" s="45">
        <f>P374+P375+P376+P377+P378</f>
        <v>46.173999999999999</v>
      </c>
      <c r="Q10" s="45">
        <f t="shared" ref="Q10:BZ10" si="2">Q374+Q375+Q376+Q377+Q378</f>
        <v>7.4960000000000004</v>
      </c>
      <c r="R10" s="45">
        <f t="shared" si="2"/>
        <v>603.351</v>
      </c>
      <c r="S10" s="45">
        <f t="shared" si="2"/>
        <v>141.024</v>
      </c>
      <c r="T10" s="45">
        <f t="shared" si="2"/>
        <v>11.625999999999999</v>
      </c>
      <c r="U10" s="45">
        <f t="shared" si="2"/>
        <v>0.79799999999999993</v>
      </c>
      <c r="V10" s="45">
        <f t="shared" si="2"/>
        <v>14.293000000000003</v>
      </c>
      <c r="W10" s="45">
        <f t="shared" si="2"/>
        <v>1.9569999999999999</v>
      </c>
      <c r="X10" s="45">
        <f t="shared" si="2"/>
        <v>17.649000000000001</v>
      </c>
      <c r="Y10" s="45">
        <f t="shared" si="2"/>
        <v>5.4960000000000004</v>
      </c>
      <c r="Z10" s="45">
        <f t="shared" si="2"/>
        <v>13.25</v>
      </c>
      <c r="AA10" s="45">
        <f t="shared" si="2"/>
        <v>5.4960000000000004</v>
      </c>
      <c r="AB10" s="45">
        <f t="shared" si="2"/>
        <v>5.4960000000000004</v>
      </c>
      <c r="AC10" s="45">
        <f t="shared" si="2"/>
        <v>15.556999999999999</v>
      </c>
      <c r="AD10" s="45">
        <f t="shared" si="2"/>
        <v>3.3740000000000006</v>
      </c>
      <c r="AE10" s="45">
        <f t="shared" si="2"/>
        <v>3.3740000000000006</v>
      </c>
      <c r="AF10" s="45">
        <f t="shared" si="2"/>
        <v>5.81</v>
      </c>
      <c r="AG10" s="45">
        <f t="shared" si="2"/>
        <v>7.7620000000000005</v>
      </c>
      <c r="AH10" s="45">
        <f t="shared" si="2"/>
        <v>7.4659999999999993</v>
      </c>
      <c r="AI10" s="45">
        <f t="shared" si="2"/>
        <v>5.1949999999999994</v>
      </c>
      <c r="AJ10" s="45">
        <f t="shared" si="2"/>
        <v>5.1949999999999994</v>
      </c>
      <c r="AK10" s="45">
        <f t="shared" si="2"/>
        <v>6.7850000000000001</v>
      </c>
      <c r="AL10" s="45">
        <f t="shared" si="2"/>
        <v>5.5100000000000007</v>
      </c>
      <c r="AM10" s="45">
        <f t="shared" si="2"/>
        <v>11.625999999999999</v>
      </c>
      <c r="AN10" s="45">
        <f t="shared" si="2"/>
        <v>0.79799999999999993</v>
      </c>
      <c r="AO10" s="45">
        <f t="shared" si="2"/>
        <v>0.79799999999999993</v>
      </c>
      <c r="AP10" s="45">
        <f t="shared" si="2"/>
        <v>0.90599999999999992</v>
      </c>
      <c r="AQ10" s="45">
        <f t="shared" si="2"/>
        <v>14.293000000000003</v>
      </c>
      <c r="AR10" s="45">
        <f t="shared" si="2"/>
        <v>1.9569999999999999</v>
      </c>
      <c r="AS10" s="45">
        <f t="shared" si="2"/>
        <v>1.9569999999999999</v>
      </c>
      <c r="AT10" s="45">
        <f t="shared" si="2"/>
        <v>1.9569999999999999</v>
      </c>
      <c r="AU10" s="45">
        <f t="shared" si="2"/>
        <v>1.9569999999999999</v>
      </c>
      <c r="AV10" s="45">
        <f t="shared" si="2"/>
        <v>1.9569999999999999</v>
      </c>
      <c r="AW10" s="45">
        <f t="shared" si="2"/>
        <v>1.9569999999999999</v>
      </c>
      <c r="AX10" s="45">
        <f t="shared" si="2"/>
        <v>5.5100000000000007</v>
      </c>
      <c r="AY10" s="45">
        <f t="shared" si="2"/>
        <v>0.79799999999999993</v>
      </c>
      <c r="AZ10" s="45">
        <f t="shared" si="2"/>
        <v>1.018</v>
      </c>
      <c r="BA10" s="45">
        <f t="shared" si="2"/>
        <v>0.22</v>
      </c>
      <c r="BB10" s="45">
        <f t="shared" si="2"/>
        <v>3.649</v>
      </c>
      <c r="BC10" s="45">
        <f t="shared" si="2"/>
        <v>1.7110000000000001</v>
      </c>
      <c r="BD10" s="45">
        <f t="shared" si="2"/>
        <v>5.4019999999999992</v>
      </c>
      <c r="BE10" s="45">
        <f t="shared" si="2"/>
        <v>1.173</v>
      </c>
      <c r="BF10" s="45">
        <f t="shared" si="2"/>
        <v>0.60000000000000009</v>
      </c>
      <c r="BG10" s="45">
        <f t="shared" si="2"/>
        <v>0.22</v>
      </c>
      <c r="BH10" s="45">
        <f t="shared" si="2"/>
        <v>0.22</v>
      </c>
      <c r="BI10" s="45">
        <f t="shared" si="2"/>
        <v>15.115</v>
      </c>
      <c r="BJ10" s="45">
        <f t="shared" si="2"/>
        <v>7.5550000000000006</v>
      </c>
      <c r="BK10" s="45">
        <f t="shared" si="2"/>
        <v>6.35</v>
      </c>
      <c r="BL10" s="45">
        <f t="shared" si="2"/>
        <v>3.504</v>
      </c>
      <c r="BM10" s="45">
        <f t="shared" si="2"/>
        <v>1.704</v>
      </c>
      <c r="BN10" s="45">
        <f t="shared" si="2"/>
        <v>83.623000000000005</v>
      </c>
      <c r="BO10" s="45">
        <f t="shared" si="2"/>
        <v>5.4019999999999992</v>
      </c>
      <c r="BP10" s="45">
        <f t="shared" si="2"/>
        <v>5.4019999999999992</v>
      </c>
      <c r="BQ10" s="45">
        <f t="shared" si="2"/>
        <v>0.22</v>
      </c>
      <c r="BR10" s="45">
        <f t="shared" si="2"/>
        <v>1.704</v>
      </c>
      <c r="BS10" s="45">
        <f t="shared" si="2"/>
        <v>1.704</v>
      </c>
      <c r="BT10" s="45">
        <f t="shared" si="2"/>
        <v>1.704</v>
      </c>
      <c r="BU10" s="45">
        <f t="shared" si="2"/>
        <v>0.22</v>
      </c>
      <c r="BV10" s="45">
        <f t="shared" si="2"/>
        <v>0.22</v>
      </c>
      <c r="BW10" s="45">
        <f t="shared" si="2"/>
        <v>0.22</v>
      </c>
      <c r="BX10" s="45">
        <f t="shared" si="2"/>
        <v>7.3949999999999996</v>
      </c>
      <c r="BY10" s="45">
        <f t="shared" si="2"/>
        <v>0.109</v>
      </c>
      <c r="BZ10" s="45">
        <f t="shared" si="2"/>
        <v>245.69800000000001</v>
      </c>
    </row>
    <row r="11" spans="1:80" ht="42.75" hidden="1" customHeight="1" x14ac:dyDescent="0.3">
      <c r="A11" s="37"/>
      <c r="B11" s="37"/>
      <c r="C11" s="37"/>
      <c r="D11" s="37"/>
      <c r="E11" s="37"/>
      <c r="F11" s="37"/>
      <c r="G11" s="37"/>
      <c r="H11" s="37"/>
      <c r="I11" s="37"/>
      <c r="J11" s="37"/>
      <c r="K11" s="37"/>
      <c r="L11" s="37"/>
      <c r="M11" s="37"/>
      <c r="N11" s="37"/>
      <c r="O11" s="38">
        <f>O32+O33+O48+O49+O57+O69</f>
        <v>4125.6459999999997</v>
      </c>
      <c r="P11" s="38">
        <f>P32+P33+P48+P49+P57+P69</f>
        <v>697.79700000000003</v>
      </c>
      <c r="Q11" s="38">
        <f t="shared" ref="Q11:CB11" si="3">Q32+Q33+Q48+Q49+Q57+Q69</f>
        <v>163.19200000000001</v>
      </c>
      <c r="R11" s="38">
        <f t="shared" si="3"/>
        <v>114.681</v>
      </c>
      <c r="S11" s="38">
        <f t="shared" si="3"/>
        <v>998.99099999999999</v>
      </c>
      <c r="T11" s="38">
        <f t="shared" si="3"/>
        <v>197.94900000000001</v>
      </c>
      <c r="U11" s="38">
        <f t="shared" si="3"/>
        <v>18.623999999999999</v>
      </c>
      <c r="V11" s="38">
        <f t="shared" si="3"/>
        <v>3.1070000000000002</v>
      </c>
      <c r="W11" s="38">
        <f t="shared" si="3"/>
        <v>1.32</v>
      </c>
      <c r="X11" s="38">
        <f t="shared" si="3"/>
        <v>1.5249999999999999</v>
      </c>
      <c r="Y11" s="38">
        <f t="shared" si="3"/>
        <v>1.5369999999999999</v>
      </c>
      <c r="Z11" s="38">
        <f t="shared" si="3"/>
        <v>1.335</v>
      </c>
      <c r="AA11" s="38">
        <f t="shared" si="3"/>
        <v>1.5369999999999999</v>
      </c>
      <c r="AB11" s="38">
        <f t="shared" si="3"/>
        <v>1.5369999999999999</v>
      </c>
      <c r="AC11" s="38">
        <f t="shared" si="3"/>
        <v>1.335</v>
      </c>
      <c r="AD11" s="38">
        <f t="shared" si="3"/>
        <v>0.38100000000000001</v>
      </c>
      <c r="AE11" s="38">
        <f t="shared" si="3"/>
        <v>0.38100000000000001</v>
      </c>
      <c r="AF11" s="38">
        <f t="shared" si="3"/>
        <v>0.57199999999999995</v>
      </c>
      <c r="AG11" s="38">
        <f t="shared" si="3"/>
        <v>0.76300000000000001</v>
      </c>
      <c r="AH11" s="38">
        <f t="shared" si="3"/>
        <v>3.09</v>
      </c>
      <c r="AI11" s="38">
        <f t="shared" si="3"/>
        <v>2.5350000000000001</v>
      </c>
      <c r="AJ11" s="38">
        <f t="shared" si="3"/>
        <v>2.6390000000000002</v>
      </c>
      <c r="AK11" s="38">
        <f t="shared" si="3"/>
        <v>2.8359999999999999</v>
      </c>
      <c r="AL11" s="38">
        <f t="shared" si="3"/>
        <v>10.543000000000001</v>
      </c>
      <c r="AM11" s="38">
        <f t="shared" si="3"/>
        <v>281.25900000000001</v>
      </c>
      <c r="AN11" s="38">
        <f t="shared" si="3"/>
        <v>18.43</v>
      </c>
      <c r="AO11" s="38">
        <f t="shared" si="3"/>
        <v>18.695</v>
      </c>
      <c r="AP11" s="38">
        <f t="shared" si="3"/>
        <v>33.518000000000001</v>
      </c>
      <c r="AQ11" s="38">
        <f t="shared" si="3"/>
        <v>3.1070000000000002</v>
      </c>
      <c r="AR11" s="38">
        <f t="shared" si="3"/>
        <v>1.32</v>
      </c>
      <c r="AS11" s="38">
        <f t="shared" si="3"/>
        <v>1.32</v>
      </c>
      <c r="AT11" s="38">
        <f t="shared" si="3"/>
        <v>1.32</v>
      </c>
      <c r="AU11" s="38">
        <f t="shared" si="3"/>
        <v>1.32</v>
      </c>
      <c r="AV11" s="38">
        <f t="shared" si="3"/>
        <v>1.32</v>
      </c>
      <c r="AW11" s="38">
        <f t="shared" si="3"/>
        <v>1.32</v>
      </c>
      <c r="AX11" s="38">
        <f t="shared" si="3"/>
        <v>10.543000000000001</v>
      </c>
      <c r="AY11" s="38">
        <f t="shared" si="3"/>
        <v>18.677</v>
      </c>
      <c r="AZ11" s="38">
        <f t="shared" si="3"/>
        <v>121.21600000000001</v>
      </c>
      <c r="BA11" s="38">
        <f t="shared" si="3"/>
        <v>82.049000000000007</v>
      </c>
      <c r="BB11" s="38">
        <f t="shared" si="3"/>
        <v>1.2350000000000001</v>
      </c>
      <c r="BC11" s="38">
        <f t="shared" si="3"/>
        <v>27.587</v>
      </c>
      <c r="BD11" s="38">
        <f t="shared" si="3"/>
        <v>155.82499999999999</v>
      </c>
      <c r="BE11" s="38">
        <f t="shared" si="3"/>
        <v>149.114</v>
      </c>
      <c r="BF11" s="38">
        <f t="shared" si="3"/>
        <v>158.72900000000001</v>
      </c>
      <c r="BG11" s="38">
        <f t="shared" si="3"/>
        <v>62.225000000000001</v>
      </c>
      <c r="BH11" s="38">
        <f t="shared" si="3"/>
        <v>67.465999999999994</v>
      </c>
      <c r="BI11" s="38">
        <f t="shared" si="3"/>
        <v>3.3850000000000002</v>
      </c>
      <c r="BJ11" s="38">
        <f t="shared" si="3"/>
        <v>0.76300000000000001</v>
      </c>
      <c r="BK11" s="38">
        <f t="shared" si="3"/>
        <v>1.7929999999999999</v>
      </c>
      <c r="BL11" s="38">
        <f t="shared" si="3"/>
        <v>1.0249999999999999</v>
      </c>
      <c r="BM11" s="38">
        <f t="shared" si="3"/>
        <v>0.51200000000000001</v>
      </c>
      <c r="BN11" s="38">
        <f t="shared" si="3"/>
        <v>32.429000000000002</v>
      </c>
      <c r="BO11" s="38">
        <f t="shared" si="3"/>
        <v>167.93799999999999</v>
      </c>
      <c r="BP11" s="38">
        <f t="shared" si="3"/>
        <v>147.69200000000001</v>
      </c>
      <c r="BQ11" s="38">
        <f t="shared" si="3"/>
        <v>51.003</v>
      </c>
      <c r="BR11" s="38">
        <f t="shared" si="3"/>
        <v>0.51200000000000001</v>
      </c>
      <c r="BS11" s="38">
        <f t="shared" si="3"/>
        <v>0.51200000000000001</v>
      </c>
      <c r="BT11" s="38">
        <f t="shared" si="3"/>
        <v>0.51200000000000001</v>
      </c>
      <c r="BU11" s="38">
        <f t="shared" si="3"/>
        <v>51.003</v>
      </c>
      <c r="BV11" s="38">
        <f t="shared" si="3"/>
        <v>51.003</v>
      </c>
      <c r="BW11" s="38">
        <f t="shared" si="3"/>
        <v>126.209</v>
      </c>
      <c r="BX11" s="38">
        <f t="shared" si="3"/>
        <v>2.0489999999999999</v>
      </c>
      <c r="BY11" s="38">
        <f t="shared" si="3"/>
        <v>6.34</v>
      </c>
      <c r="BZ11" s="38">
        <f t="shared" si="3"/>
        <v>35.164000000000001</v>
      </c>
      <c r="CA11" s="38">
        <f t="shared" si="3"/>
        <v>0</v>
      </c>
      <c r="CB11" s="38">
        <f t="shared" si="3"/>
        <v>0</v>
      </c>
    </row>
    <row r="12" spans="1:80" ht="42.75" hidden="1" customHeight="1" x14ac:dyDescent="0.3">
      <c r="A12" s="37"/>
      <c r="B12" s="37"/>
      <c r="C12" s="37"/>
      <c r="D12" s="37"/>
      <c r="E12" s="37"/>
      <c r="F12" s="37"/>
      <c r="G12" s="37"/>
      <c r="H12" s="37"/>
      <c r="I12" s="37"/>
      <c r="J12" s="37"/>
      <c r="K12" s="37"/>
      <c r="L12" s="37"/>
      <c r="M12" s="37"/>
      <c r="N12" s="37"/>
      <c r="O12" s="42">
        <f>O11/O9</f>
        <v>0.10824989557160639</v>
      </c>
      <c r="P12" s="42">
        <f t="shared" ref="P12:BZ12" si="4">P11/P9</f>
        <v>0.13610346092031145</v>
      </c>
      <c r="Q12" s="42">
        <f t="shared" si="4"/>
        <v>9.2626942593454498E-2</v>
      </c>
      <c r="R12" s="42">
        <f t="shared" si="4"/>
        <v>6.8636733619017981E-2</v>
      </c>
      <c r="S12" s="42">
        <f t="shared" si="4"/>
        <v>0.12393721946390154</v>
      </c>
      <c r="T12" s="42">
        <f t="shared" si="4"/>
        <v>7.7346186006892623E-2</v>
      </c>
      <c r="U12" s="42">
        <f t="shared" si="4"/>
        <v>9.1111002397142996E-2</v>
      </c>
      <c r="V12" s="42">
        <f t="shared" si="4"/>
        <v>5.2000000000000005E-2</v>
      </c>
      <c r="W12" s="42">
        <f t="shared" si="4"/>
        <v>5.884975479268837E-2</v>
      </c>
      <c r="X12" s="42">
        <f t="shared" si="4"/>
        <v>0.10916249105225483</v>
      </c>
      <c r="Y12" s="42">
        <f t="shared" si="4"/>
        <v>8.3036196650459193E-2</v>
      </c>
      <c r="Z12" s="42">
        <f t="shared" si="4"/>
        <v>0.10924713584288051</v>
      </c>
      <c r="AA12" s="42">
        <f t="shared" si="4"/>
        <v>8.3036196650459193E-2</v>
      </c>
      <c r="AB12" s="42">
        <f t="shared" si="4"/>
        <v>8.3036196650459193E-2</v>
      </c>
      <c r="AC12" s="42">
        <f t="shared" si="4"/>
        <v>0.10924713584288051</v>
      </c>
      <c r="AD12" s="42">
        <f t="shared" si="4"/>
        <v>0.10916905444126074</v>
      </c>
      <c r="AE12" s="42">
        <f t="shared" si="4"/>
        <v>0.10916905444126074</v>
      </c>
      <c r="AF12" s="42">
        <f t="shared" si="4"/>
        <v>0.10916030534351144</v>
      </c>
      <c r="AG12" s="42">
        <f t="shared" si="4"/>
        <v>0.10915593705293276</v>
      </c>
      <c r="AH12" s="42">
        <f t="shared" si="4"/>
        <v>6.6926575698505519E-2</v>
      </c>
      <c r="AI12" s="42">
        <f t="shared" si="4"/>
        <v>6.9035947712418305E-2</v>
      </c>
      <c r="AJ12" s="42">
        <f t="shared" si="4"/>
        <v>7.0807620069761198E-2</v>
      </c>
      <c r="AK12" s="42">
        <f t="shared" si="4"/>
        <v>6.7668814125507043E-2</v>
      </c>
      <c r="AL12" s="42">
        <f t="shared" si="4"/>
        <v>0.27370197300103843</v>
      </c>
      <c r="AM12" s="42">
        <f t="shared" si="4"/>
        <v>0.11138837954400543</v>
      </c>
      <c r="AN12" s="42">
        <f t="shared" si="4"/>
        <v>9.0529521564004317E-2</v>
      </c>
      <c r="AO12" s="42">
        <f t="shared" si="4"/>
        <v>9.2700947091783614E-2</v>
      </c>
      <c r="AP12" s="42">
        <f t="shared" si="4"/>
        <v>0.13131439764936337</v>
      </c>
      <c r="AQ12" s="42">
        <f t="shared" si="4"/>
        <v>5.2000000000000005E-2</v>
      </c>
      <c r="AR12" s="42">
        <f t="shared" si="4"/>
        <v>5.884975479268837E-2</v>
      </c>
      <c r="AS12" s="42">
        <f t="shared" si="4"/>
        <v>5.884975479268837E-2</v>
      </c>
      <c r="AT12" s="42">
        <f t="shared" si="4"/>
        <v>5.884975479268837E-2</v>
      </c>
      <c r="AU12" s="42">
        <f t="shared" si="4"/>
        <v>5.884975479268837E-2</v>
      </c>
      <c r="AV12" s="42">
        <f t="shared" si="4"/>
        <v>5.884975479268837E-2</v>
      </c>
      <c r="AW12" s="42">
        <f t="shared" si="4"/>
        <v>5.884975479268837E-2</v>
      </c>
      <c r="AX12" s="42">
        <f t="shared" si="4"/>
        <v>0.27370197300103843</v>
      </c>
      <c r="AY12" s="42">
        <f t="shared" si="4"/>
        <v>9.1855604190232615E-2</v>
      </c>
      <c r="AZ12" s="42">
        <f t="shared" si="4"/>
        <v>0.10429874376183101</v>
      </c>
      <c r="BA12" s="42">
        <f t="shared" si="4"/>
        <v>9.1155427174758372E-2</v>
      </c>
      <c r="BB12" s="42">
        <f t="shared" si="4"/>
        <v>8.5113714679531369E-2</v>
      </c>
      <c r="BC12" s="42">
        <f t="shared" si="4"/>
        <v>0.10451996665908919</v>
      </c>
      <c r="BD12" s="42">
        <f t="shared" si="4"/>
        <v>0.12091642740746487</v>
      </c>
      <c r="BE12" s="42">
        <f t="shared" si="4"/>
        <v>0.10776624653098982</v>
      </c>
      <c r="BF12" s="42">
        <f t="shared" si="4"/>
        <v>0.11646672096384837</v>
      </c>
      <c r="BG12" s="42">
        <f t="shared" si="4"/>
        <v>8.477520435967302E-2</v>
      </c>
      <c r="BH12" s="42">
        <f t="shared" si="4"/>
        <v>8.7130477457349129E-2</v>
      </c>
      <c r="BI12" s="42">
        <f t="shared" si="4"/>
        <v>5.0948223961469002E-2</v>
      </c>
      <c r="BJ12" s="42">
        <f t="shared" si="4"/>
        <v>0.10915593705293276</v>
      </c>
      <c r="BK12" s="42">
        <f t="shared" si="4"/>
        <v>8.3009259259259255E-2</v>
      </c>
      <c r="BL12" s="42">
        <f t="shared" si="4"/>
        <v>8.2995951417004041E-2</v>
      </c>
      <c r="BM12" s="42">
        <f t="shared" si="4"/>
        <v>8.298217179902756E-2</v>
      </c>
      <c r="BN12" s="42">
        <f t="shared" si="4"/>
        <v>7.2505924965344554E-2</v>
      </c>
      <c r="BO12" s="42">
        <f t="shared" si="4"/>
        <v>0.13033807276791257</v>
      </c>
      <c r="BP12" s="42">
        <f t="shared" si="4"/>
        <v>0.11538798087440233</v>
      </c>
      <c r="BQ12" s="42">
        <f t="shared" si="4"/>
        <v>8.2371846635873242E-2</v>
      </c>
      <c r="BR12" s="42">
        <f t="shared" si="4"/>
        <v>8.298217179902756E-2</v>
      </c>
      <c r="BS12" s="42">
        <f t="shared" si="4"/>
        <v>8.298217179902756E-2</v>
      </c>
      <c r="BT12" s="42">
        <f t="shared" si="4"/>
        <v>8.298217179902756E-2</v>
      </c>
      <c r="BU12" s="42">
        <f t="shared" si="4"/>
        <v>8.2371846635873242E-2</v>
      </c>
      <c r="BV12" s="42">
        <f t="shared" si="4"/>
        <v>8.2371846635873242E-2</v>
      </c>
      <c r="BW12" s="42">
        <f t="shared" si="4"/>
        <v>0.10504373735944536</v>
      </c>
      <c r="BX12" s="42">
        <f t="shared" si="4"/>
        <v>8.2989064398541909E-2</v>
      </c>
      <c r="BY12" s="42">
        <f t="shared" si="4"/>
        <v>7.8582052553296963E-2</v>
      </c>
      <c r="BZ12" s="42">
        <f t="shared" si="4"/>
        <v>6.836058243745019E-2</v>
      </c>
      <c r="CA12" s="41"/>
      <c r="CB12" s="41"/>
    </row>
    <row r="13" spans="1:80" s="76" customFormat="1" ht="20.25" customHeight="1" x14ac:dyDescent="0.3">
      <c r="A13" s="70" t="s">
        <v>194</v>
      </c>
      <c r="B13" s="71"/>
      <c r="C13" s="70" t="s">
        <v>195</v>
      </c>
      <c r="D13" s="70" t="s">
        <v>196</v>
      </c>
      <c r="E13" s="70" t="s">
        <v>197</v>
      </c>
      <c r="F13" s="70" t="s">
        <v>198</v>
      </c>
      <c r="G13" s="70" t="s">
        <v>199</v>
      </c>
      <c r="H13" s="72"/>
      <c r="I13" s="72"/>
      <c r="J13" s="72"/>
      <c r="K13" s="72"/>
      <c r="L13" s="73"/>
      <c r="M13" s="70" t="s">
        <v>200</v>
      </c>
      <c r="N13" s="74" t="s">
        <v>201</v>
      </c>
      <c r="O13" s="75">
        <f t="shared" ref="O13:O76" si="5">SUM(P13:BZ13)</f>
        <v>39524.630000000005</v>
      </c>
      <c r="P13" s="75">
        <v>4726.58</v>
      </c>
      <c r="Q13" s="75">
        <v>1468.7</v>
      </c>
      <c r="R13" s="75">
        <v>2367.1799999999998</v>
      </c>
      <c r="S13" s="75">
        <v>7579.9</v>
      </c>
      <c r="T13" s="75">
        <v>3239.99</v>
      </c>
      <c r="U13" s="75">
        <v>237.23</v>
      </c>
      <c r="V13" s="75">
        <v>103.21</v>
      </c>
      <c r="W13" s="75">
        <v>28.49</v>
      </c>
      <c r="X13" s="75">
        <v>49.6</v>
      </c>
      <c r="Y13" s="75">
        <v>51.41</v>
      </c>
      <c r="Z13" s="75">
        <v>43.4</v>
      </c>
      <c r="AA13" s="75">
        <v>51.41</v>
      </c>
      <c r="AB13" s="75">
        <v>51.41</v>
      </c>
      <c r="AC13" s="75">
        <v>43.4</v>
      </c>
      <c r="AD13" s="75">
        <v>12.4</v>
      </c>
      <c r="AE13" s="75">
        <v>12.4</v>
      </c>
      <c r="AF13" s="75">
        <v>18.600000000000001</v>
      </c>
      <c r="AG13" s="75">
        <v>24.8</v>
      </c>
      <c r="AH13" s="75">
        <v>50.38</v>
      </c>
      <c r="AI13" s="75">
        <v>41.74</v>
      </c>
      <c r="AJ13" s="75">
        <v>44.47</v>
      </c>
      <c r="AK13" s="75">
        <v>45.72</v>
      </c>
      <c r="AL13" s="75">
        <v>43.79</v>
      </c>
      <c r="AM13" s="75">
        <v>2925.33</v>
      </c>
      <c r="AN13" s="75">
        <v>232.62</v>
      </c>
      <c r="AO13" s="75">
        <v>233.55</v>
      </c>
      <c r="AP13" s="75">
        <v>277.06</v>
      </c>
      <c r="AQ13" s="75">
        <v>103.21</v>
      </c>
      <c r="AR13" s="75">
        <v>28.49</v>
      </c>
      <c r="AS13" s="75">
        <v>28.49</v>
      </c>
      <c r="AT13" s="75">
        <v>28.49</v>
      </c>
      <c r="AU13" s="75">
        <v>28.49</v>
      </c>
      <c r="AV13" s="75">
        <v>28.49</v>
      </c>
      <c r="AW13" s="75">
        <v>28.49</v>
      </c>
      <c r="AX13" s="75">
        <v>43.79</v>
      </c>
      <c r="AY13" s="75">
        <v>232.97</v>
      </c>
      <c r="AZ13" s="75">
        <v>1152.1099999999999</v>
      </c>
      <c r="BA13" s="75">
        <v>802.68</v>
      </c>
      <c r="BB13" s="75">
        <v>65.28</v>
      </c>
      <c r="BC13" s="75">
        <v>298.70999999999998</v>
      </c>
      <c r="BD13" s="75">
        <v>1135.73</v>
      </c>
      <c r="BE13" s="75">
        <v>1454.29</v>
      </c>
      <c r="BF13" s="75">
        <v>1410.59</v>
      </c>
      <c r="BG13" s="75">
        <v>645.24</v>
      </c>
      <c r="BH13" s="75">
        <v>661.35</v>
      </c>
      <c r="BI13" s="75">
        <v>94.66</v>
      </c>
      <c r="BJ13" s="75">
        <v>24.8</v>
      </c>
      <c r="BK13" s="75">
        <v>59.98</v>
      </c>
      <c r="BL13" s="75">
        <v>34.270000000000003</v>
      </c>
      <c r="BM13" s="75">
        <v>17.14</v>
      </c>
      <c r="BN13" s="75">
        <v>1208.17</v>
      </c>
      <c r="BO13" s="75">
        <v>1135.49</v>
      </c>
      <c r="BP13" s="75">
        <v>1135.49</v>
      </c>
      <c r="BQ13" s="75">
        <v>525.88</v>
      </c>
      <c r="BR13" s="75">
        <v>17.14</v>
      </c>
      <c r="BS13" s="75">
        <v>17.14</v>
      </c>
      <c r="BT13" s="75">
        <v>17.14</v>
      </c>
      <c r="BU13" s="75">
        <v>525.88</v>
      </c>
      <c r="BV13" s="75">
        <v>525.88</v>
      </c>
      <c r="BW13" s="75">
        <v>918.38</v>
      </c>
      <c r="BX13" s="75">
        <v>68.540000000000006</v>
      </c>
      <c r="BY13" s="75">
        <v>95.62</v>
      </c>
      <c r="BZ13" s="75">
        <v>921.37</v>
      </c>
    </row>
    <row r="14" spans="1:80" s="76" customFormat="1" ht="20.25" customHeight="1" x14ac:dyDescent="0.3">
      <c r="A14" s="70" t="s">
        <v>202</v>
      </c>
      <c r="B14" s="71"/>
      <c r="C14" s="70" t="s">
        <v>195</v>
      </c>
      <c r="D14" s="70" t="s">
        <v>196</v>
      </c>
      <c r="E14" s="70" t="s">
        <v>197</v>
      </c>
      <c r="F14" s="70" t="s">
        <v>198</v>
      </c>
      <c r="G14" s="70" t="s">
        <v>203</v>
      </c>
      <c r="H14" s="72"/>
      <c r="I14" s="72"/>
      <c r="J14" s="72"/>
      <c r="K14" s="72"/>
      <c r="L14" s="73"/>
      <c r="M14" s="70" t="s">
        <v>200</v>
      </c>
      <c r="N14" s="74" t="s">
        <v>201</v>
      </c>
      <c r="O14" s="75">
        <f t="shared" si="5"/>
        <v>9278.7900000000027</v>
      </c>
      <c r="P14" s="75">
        <v>2159.71</v>
      </c>
      <c r="Q14" s="75"/>
      <c r="R14" s="75">
        <v>0.67</v>
      </c>
      <c r="S14" s="75">
        <v>5938.07</v>
      </c>
      <c r="T14" s="75">
        <v>200.95</v>
      </c>
      <c r="U14" s="75">
        <v>2.0299999999999998</v>
      </c>
      <c r="V14" s="75"/>
      <c r="W14" s="75"/>
      <c r="X14" s="75"/>
      <c r="Y14" s="75"/>
      <c r="Z14" s="75"/>
      <c r="AA14" s="75"/>
      <c r="AB14" s="75"/>
      <c r="AC14" s="75"/>
      <c r="AD14" s="75"/>
      <c r="AE14" s="75"/>
      <c r="AF14" s="75"/>
      <c r="AG14" s="75"/>
      <c r="AH14" s="75"/>
      <c r="AI14" s="75"/>
      <c r="AJ14" s="75"/>
      <c r="AK14" s="75"/>
      <c r="AL14" s="75"/>
      <c r="AM14" s="75">
        <v>185.31</v>
      </c>
      <c r="AN14" s="75">
        <v>2.0299999999999998</v>
      </c>
      <c r="AO14" s="75">
        <v>2.0299999999999998</v>
      </c>
      <c r="AP14" s="75"/>
      <c r="AQ14" s="75"/>
      <c r="AR14" s="75"/>
      <c r="AS14" s="75"/>
      <c r="AT14" s="75"/>
      <c r="AU14" s="75"/>
      <c r="AV14" s="75"/>
      <c r="AW14" s="75"/>
      <c r="AX14" s="75"/>
      <c r="AY14" s="75">
        <v>2.0299999999999998</v>
      </c>
      <c r="AZ14" s="75">
        <v>29.51</v>
      </c>
      <c r="BA14" s="75">
        <v>21.5</v>
      </c>
      <c r="BB14" s="75">
        <v>17.95</v>
      </c>
      <c r="BC14" s="75"/>
      <c r="BD14" s="75"/>
      <c r="BE14" s="75">
        <v>331.75</v>
      </c>
      <c r="BF14" s="75">
        <v>13.75</v>
      </c>
      <c r="BG14" s="75">
        <v>189.58</v>
      </c>
      <c r="BH14" s="75">
        <v>24</v>
      </c>
      <c r="BI14" s="75"/>
      <c r="BJ14" s="75"/>
      <c r="BK14" s="75"/>
      <c r="BL14" s="75"/>
      <c r="BM14" s="75"/>
      <c r="BN14" s="75"/>
      <c r="BO14" s="75"/>
      <c r="BP14" s="75"/>
      <c r="BQ14" s="75">
        <v>20</v>
      </c>
      <c r="BR14" s="75"/>
      <c r="BS14" s="75"/>
      <c r="BT14" s="75"/>
      <c r="BU14" s="75">
        <v>20</v>
      </c>
      <c r="BV14" s="75">
        <v>20</v>
      </c>
      <c r="BW14" s="75">
        <v>1.26</v>
      </c>
      <c r="BX14" s="75"/>
      <c r="BY14" s="75"/>
      <c r="BZ14" s="75">
        <v>96.66</v>
      </c>
    </row>
    <row r="15" spans="1:80" s="76" customFormat="1" ht="77.25" customHeight="1" x14ac:dyDescent="0.3">
      <c r="A15" s="70" t="s">
        <v>204</v>
      </c>
      <c r="B15" s="71"/>
      <c r="C15" s="70" t="s">
        <v>195</v>
      </c>
      <c r="D15" s="70" t="s">
        <v>196</v>
      </c>
      <c r="E15" s="70" t="s">
        <v>205</v>
      </c>
      <c r="F15" s="70" t="s">
        <v>206</v>
      </c>
      <c r="G15" s="72"/>
      <c r="H15" s="72"/>
      <c r="I15" s="72"/>
      <c r="J15" s="72"/>
      <c r="K15" s="72"/>
      <c r="L15" s="73" t="s">
        <v>207</v>
      </c>
      <c r="M15" s="70" t="s">
        <v>208</v>
      </c>
      <c r="N15" s="74" t="s">
        <v>201</v>
      </c>
      <c r="O15" s="75">
        <f t="shared" si="5"/>
        <v>20280.649999999994</v>
      </c>
      <c r="P15" s="75">
        <v>1988.62</v>
      </c>
      <c r="Q15" s="75">
        <v>417.24</v>
      </c>
      <c r="R15" s="75">
        <v>831.02</v>
      </c>
      <c r="S15" s="75">
        <v>7570.16</v>
      </c>
      <c r="T15" s="75">
        <v>1659.4</v>
      </c>
      <c r="U15" s="75">
        <v>73.819999999999993</v>
      </c>
      <c r="V15" s="75">
        <v>13.9</v>
      </c>
      <c r="W15" s="75"/>
      <c r="X15" s="75">
        <v>34.46</v>
      </c>
      <c r="Y15" s="75">
        <v>30.77</v>
      </c>
      <c r="Z15" s="75">
        <v>30.16</v>
      </c>
      <c r="AA15" s="75">
        <v>30.77</v>
      </c>
      <c r="AB15" s="75">
        <v>30.77</v>
      </c>
      <c r="AC15" s="75">
        <v>30.16</v>
      </c>
      <c r="AD15" s="75">
        <v>8.6199999999999992</v>
      </c>
      <c r="AE15" s="75">
        <v>8.6199999999999992</v>
      </c>
      <c r="AF15" s="75">
        <v>12.92</v>
      </c>
      <c r="AG15" s="75">
        <v>17.23</v>
      </c>
      <c r="AH15" s="75">
        <v>1.89</v>
      </c>
      <c r="AI15" s="75">
        <v>4.03</v>
      </c>
      <c r="AJ15" s="75">
        <v>5.91</v>
      </c>
      <c r="AK15" s="75">
        <v>1.89</v>
      </c>
      <c r="AL15" s="75">
        <v>3.77</v>
      </c>
      <c r="AM15" s="75">
        <v>1405.51</v>
      </c>
      <c r="AN15" s="75">
        <v>73.239999999999995</v>
      </c>
      <c r="AO15" s="75">
        <v>73.58</v>
      </c>
      <c r="AP15" s="75">
        <v>86.76</v>
      </c>
      <c r="AQ15" s="75">
        <v>13.9</v>
      </c>
      <c r="AR15" s="75"/>
      <c r="AS15" s="75"/>
      <c r="AT15" s="75"/>
      <c r="AU15" s="75"/>
      <c r="AV15" s="75"/>
      <c r="AW15" s="75"/>
      <c r="AX15" s="75">
        <v>3.77</v>
      </c>
      <c r="AY15" s="75">
        <v>73.38</v>
      </c>
      <c r="AZ15" s="75">
        <v>490.05</v>
      </c>
      <c r="BA15" s="75">
        <v>324.89</v>
      </c>
      <c r="BB15" s="75">
        <v>67.31</v>
      </c>
      <c r="BC15" s="75">
        <v>91.62</v>
      </c>
      <c r="BD15" s="75">
        <v>440.79</v>
      </c>
      <c r="BE15" s="75">
        <v>612.73</v>
      </c>
      <c r="BF15" s="75">
        <v>599.57000000000005</v>
      </c>
      <c r="BG15" s="75">
        <v>247.44</v>
      </c>
      <c r="BH15" s="75">
        <v>237.29</v>
      </c>
      <c r="BI15" s="75">
        <v>15.44</v>
      </c>
      <c r="BJ15" s="75">
        <v>17.23</v>
      </c>
      <c r="BK15" s="75">
        <v>35.9</v>
      </c>
      <c r="BL15" s="75">
        <v>20.51</v>
      </c>
      <c r="BM15" s="75">
        <v>10.26</v>
      </c>
      <c r="BN15" s="75">
        <v>203.1</v>
      </c>
      <c r="BO15" s="75">
        <v>440.72</v>
      </c>
      <c r="BP15" s="75">
        <v>448.73</v>
      </c>
      <c r="BQ15" s="75">
        <v>201.29</v>
      </c>
      <c r="BR15" s="75">
        <v>10.26</v>
      </c>
      <c r="BS15" s="75">
        <v>10.26</v>
      </c>
      <c r="BT15" s="75">
        <v>10.26</v>
      </c>
      <c r="BU15" s="75">
        <v>201.29</v>
      </c>
      <c r="BV15" s="75">
        <v>201.29</v>
      </c>
      <c r="BW15" s="75">
        <v>355.8</v>
      </c>
      <c r="BX15" s="75">
        <v>41.02</v>
      </c>
      <c r="BY15" s="75">
        <v>33.130000000000003</v>
      </c>
      <c r="BZ15" s="75">
        <v>376.2</v>
      </c>
    </row>
    <row r="16" spans="1:80" s="76" customFormat="1" ht="101.25" customHeight="1" x14ac:dyDescent="0.3">
      <c r="A16" s="70" t="s">
        <v>209</v>
      </c>
      <c r="B16" s="74" t="s">
        <v>210</v>
      </c>
      <c r="C16" s="70" t="s">
        <v>195</v>
      </c>
      <c r="D16" s="70" t="s">
        <v>196</v>
      </c>
      <c r="E16" s="70" t="s">
        <v>205</v>
      </c>
      <c r="F16" s="70" t="s">
        <v>211</v>
      </c>
      <c r="G16" s="72"/>
      <c r="H16" s="72"/>
      <c r="I16" s="72"/>
      <c r="J16" s="72"/>
      <c r="K16" s="72"/>
      <c r="L16" s="73" t="s">
        <v>212</v>
      </c>
      <c r="M16" s="72"/>
      <c r="N16" s="74" t="s">
        <v>201</v>
      </c>
      <c r="O16" s="75">
        <f t="shared" si="5"/>
        <v>1580.55</v>
      </c>
      <c r="P16" s="75"/>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75"/>
      <c r="AS16" s="75"/>
      <c r="AT16" s="75"/>
      <c r="AU16" s="75"/>
      <c r="AV16" s="75"/>
      <c r="AW16" s="75"/>
      <c r="AX16" s="75"/>
      <c r="AY16" s="75"/>
      <c r="AZ16" s="75">
        <v>178.2</v>
      </c>
      <c r="BA16" s="75"/>
      <c r="BB16" s="75"/>
      <c r="BC16" s="75"/>
      <c r="BD16" s="75">
        <v>236.31</v>
      </c>
      <c r="BE16" s="75">
        <v>222.87</v>
      </c>
      <c r="BF16" s="75">
        <v>219.33</v>
      </c>
      <c r="BG16" s="75"/>
      <c r="BH16" s="75"/>
      <c r="BI16" s="75"/>
      <c r="BJ16" s="75"/>
      <c r="BK16" s="75"/>
      <c r="BL16" s="75"/>
      <c r="BM16" s="75"/>
      <c r="BN16" s="75"/>
      <c r="BO16" s="75">
        <v>236.31</v>
      </c>
      <c r="BP16" s="75">
        <v>236.31</v>
      </c>
      <c r="BQ16" s="75"/>
      <c r="BR16" s="75"/>
      <c r="BS16" s="75"/>
      <c r="BT16" s="75"/>
      <c r="BU16" s="75"/>
      <c r="BV16" s="75"/>
      <c r="BW16" s="75">
        <v>251.22</v>
      </c>
      <c r="BX16" s="75"/>
      <c r="BY16" s="75"/>
      <c r="BZ16" s="75"/>
    </row>
    <row r="17" spans="1:78" s="76" customFormat="1" ht="29.25" customHeight="1" x14ac:dyDescent="0.3">
      <c r="A17" s="70" t="s">
        <v>209</v>
      </c>
      <c r="B17" s="74" t="s">
        <v>213</v>
      </c>
      <c r="C17" s="70" t="s">
        <v>195</v>
      </c>
      <c r="D17" s="70" t="s">
        <v>196</v>
      </c>
      <c r="E17" s="70" t="s">
        <v>205</v>
      </c>
      <c r="F17" s="70" t="s">
        <v>211</v>
      </c>
      <c r="G17" s="72"/>
      <c r="H17" s="72"/>
      <c r="I17" s="72"/>
      <c r="J17" s="72"/>
      <c r="K17" s="72"/>
      <c r="L17" s="73" t="s">
        <v>214</v>
      </c>
      <c r="M17" s="72"/>
      <c r="N17" s="74" t="s">
        <v>201</v>
      </c>
      <c r="O17" s="75">
        <f t="shared" si="5"/>
        <v>1629.9299999999998</v>
      </c>
      <c r="P17" s="75">
        <v>963.93</v>
      </c>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75"/>
      <c r="AS17" s="75"/>
      <c r="AT17" s="75"/>
      <c r="AU17" s="75"/>
      <c r="AV17" s="75"/>
      <c r="AW17" s="75"/>
      <c r="AX17" s="75"/>
      <c r="AY17" s="75"/>
      <c r="AZ17" s="75">
        <v>29</v>
      </c>
      <c r="BA17" s="75">
        <v>20</v>
      </c>
      <c r="BB17" s="75"/>
      <c r="BC17" s="75"/>
      <c r="BD17" s="75"/>
      <c r="BE17" s="75">
        <v>331</v>
      </c>
      <c r="BF17" s="75">
        <v>13</v>
      </c>
      <c r="BG17" s="75">
        <v>189</v>
      </c>
      <c r="BH17" s="75">
        <v>24</v>
      </c>
      <c r="BI17" s="75"/>
      <c r="BJ17" s="75"/>
      <c r="BK17" s="75"/>
      <c r="BL17" s="75"/>
      <c r="BM17" s="75"/>
      <c r="BN17" s="75"/>
      <c r="BO17" s="75"/>
      <c r="BP17" s="75"/>
      <c r="BQ17" s="75">
        <v>20</v>
      </c>
      <c r="BR17" s="75"/>
      <c r="BS17" s="75"/>
      <c r="BT17" s="75"/>
      <c r="BU17" s="75">
        <v>20</v>
      </c>
      <c r="BV17" s="75">
        <v>20</v>
      </c>
      <c r="BW17" s="75"/>
      <c r="BX17" s="75"/>
      <c r="BY17" s="75"/>
      <c r="BZ17" s="75"/>
    </row>
    <row r="18" spans="1:78" s="76" customFormat="1" ht="53.25" customHeight="1" x14ac:dyDescent="0.3">
      <c r="A18" s="70" t="s">
        <v>215</v>
      </c>
      <c r="B18" s="71"/>
      <c r="C18" s="70" t="s">
        <v>195</v>
      </c>
      <c r="D18" s="70" t="s">
        <v>196</v>
      </c>
      <c r="E18" s="70" t="s">
        <v>216</v>
      </c>
      <c r="F18" s="70" t="s">
        <v>217</v>
      </c>
      <c r="G18" s="72"/>
      <c r="H18" s="72"/>
      <c r="I18" s="72"/>
      <c r="J18" s="72"/>
      <c r="K18" s="72"/>
      <c r="L18" s="73" t="s">
        <v>218</v>
      </c>
      <c r="M18" s="70" t="s">
        <v>219</v>
      </c>
      <c r="N18" s="74" t="s">
        <v>201</v>
      </c>
      <c r="O18" s="75">
        <f t="shared" si="5"/>
        <v>27805.890000000007</v>
      </c>
      <c r="P18" s="75">
        <v>3933.74</v>
      </c>
      <c r="Q18" s="75">
        <v>1045.0899999999999</v>
      </c>
      <c r="R18" s="75">
        <v>1489.42</v>
      </c>
      <c r="S18" s="75">
        <v>6322.05</v>
      </c>
      <c r="T18" s="75">
        <v>1782.74</v>
      </c>
      <c r="U18" s="75">
        <v>155.4</v>
      </c>
      <c r="V18" s="75">
        <v>89.31</v>
      </c>
      <c r="W18" s="75">
        <v>28.49</v>
      </c>
      <c r="X18" s="75">
        <v>15.14</v>
      </c>
      <c r="Y18" s="75">
        <v>20.64</v>
      </c>
      <c r="Z18" s="75">
        <v>13.24</v>
      </c>
      <c r="AA18" s="75">
        <v>20.64</v>
      </c>
      <c r="AB18" s="75">
        <v>20.64</v>
      </c>
      <c r="AC18" s="75">
        <v>13.24</v>
      </c>
      <c r="AD18" s="75">
        <v>3.78</v>
      </c>
      <c r="AE18" s="75">
        <v>3.78</v>
      </c>
      <c r="AF18" s="75">
        <v>5.68</v>
      </c>
      <c r="AG18" s="75">
        <v>7.57</v>
      </c>
      <c r="AH18" s="75">
        <v>48.59</v>
      </c>
      <c r="AI18" s="75">
        <v>37.97</v>
      </c>
      <c r="AJ18" s="75">
        <v>38.549999999999997</v>
      </c>
      <c r="AK18" s="75">
        <v>43.83</v>
      </c>
      <c r="AL18" s="75">
        <v>40.01</v>
      </c>
      <c r="AM18" s="75">
        <v>1706.38</v>
      </c>
      <c r="AN18" s="75">
        <v>153.86000000000001</v>
      </c>
      <c r="AO18" s="75">
        <v>153.28</v>
      </c>
      <c r="AP18" s="75">
        <v>178.33</v>
      </c>
      <c r="AQ18" s="75">
        <v>89.31</v>
      </c>
      <c r="AR18" s="75">
        <v>28.49</v>
      </c>
      <c r="AS18" s="75">
        <v>28.49</v>
      </c>
      <c r="AT18" s="75">
        <v>28.49</v>
      </c>
      <c r="AU18" s="75">
        <v>28.49</v>
      </c>
      <c r="AV18" s="75">
        <v>28.49</v>
      </c>
      <c r="AW18" s="75">
        <v>28.49</v>
      </c>
      <c r="AX18" s="75">
        <v>40.01</v>
      </c>
      <c r="AY18" s="75">
        <v>151.86000000000001</v>
      </c>
      <c r="AZ18" s="75">
        <v>691.89</v>
      </c>
      <c r="BA18" s="75">
        <v>498.68</v>
      </c>
      <c r="BB18" s="75">
        <v>15.92</v>
      </c>
      <c r="BC18" s="75">
        <v>187.29</v>
      </c>
      <c r="BD18" s="75">
        <v>695.3</v>
      </c>
      <c r="BE18" s="75">
        <v>1173.7</v>
      </c>
      <c r="BF18" s="75">
        <v>825.12</v>
      </c>
      <c r="BG18" s="75">
        <v>586.66999999999996</v>
      </c>
      <c r="BH18" s="75">
        <v>447.73</v>
      </c>
      <c r="BI18" s="75">
        <v>79.22</v>
      </c>
      <c r="BJ18" s="75">
        <v>7.57</v>
      </c>
      <c r="BK18" s="75">
        <v>24.08</v>
      </c>
      <c r="BL18" s="75">
        <v>13.76</v>
      </c>
      <c r="BM18" s="75">
        <v>6.88</v>
      </c>
      <c r="BN18" s="75">
        <v>999.95</v>
      </c>
      <c r="BO18" s="75">
        <v>695.13</v>
      </c>
      <c r="BP18" s="75">
        <v>687.13</v>
      </c>
      <c r="BQ18" s="75">
        <v>344.3</v>
      </c>
      <c r="BR18" s="75">
        <v>6.88</v>
      </c>
      <c r="BS18" s="75">
        <v>6.88</v>
      </c>
      <c r="BT18" s="75">
        <v>6.88</v>
      </c>
      <c r="BU18" s="75">
        <v>344.3</v>
      </c>
      <c r="BV18" s="75">
        <v>344.3</v>
      </c>
      <c r="BW18" s="75">
        <v>565</v>
      </c>
      <c r="BX18" s="75">
        <v>27.52</v>
      </c>
      <c r="BY18" s="75">
        <v>62.51</v>
      </c>
      <c r="BZ18" s="75">
        <v>637.79</v>
      </c>
    </row>
    <row r="19" spans="1:78" s="76" customFormat="1" ht="29.25" customHeight="1" x14ac:dyDescent="0.3">
      <c r="A19" s="70" t="s">
        <v>220</v>
      </c>
      <c r="B19" s="71"/>
      <c r="C19" s="70" t="s">
        <v>195</v>
      </c>
      <c r="D19" s="70" t="s">
        <v>196</v>
      </c>
      <c r="E19" s="70" t="s">
        <v>221</v>
      </c>
      <c r="F19" s="72"/>
      <c r="G19" s="72"/>
      <c r="H19" s="72"/>
      <c r="I19" s="72"/>
      <c r="J19" s="72"/>
      <c r="K19" s="72"/>
      <c r="L19" s="73" t="s">
        <v>222</v>
      </c>
      <c r="M19" s="72"/>
      <c r="N19" s="74" t="s">
        <v>201</v>
      </c>
      <c r="O19" s="75">
        <f t="shared" si="5"/>
        <v>241.1</v>
      </c>
      <c r="P19" s="75"/>
      <c r="Q19" s="75"/>
      <c r="R19" s="75"/>
      <c r="S19" s="75"/>
      <c r="T19" s="75">
        <v>102.3</v>
      </c>
      <c r="U19" s="75"/>
      <c r="V19" s="75"/>
      <c r="W19" s="75"/>
      <c r="X19" s="75"/>
      <c r="Y19" s="75"/>
      <c r="Z19" s="75"/>
      <c r="AA19" s="75"/>
      <c r="AB19" s="75"/>
      <c r="AC19" s="75"/>
      <c r="AD19" s="75"/>
      <c r="AE19" s="75"/>
      <c r="AF19" s="75"/>
      <c r="AG19" s="75"/>
      <c r="AH19" s="75"/>
      <c r="AI19" s="75"/>
      <c r="AJ19" s="75"/>
      <c r="AK19" s="75"/>
      <c r="AL19" s="75"/>
      <c r="AM19" s="75">
        <v>102.3</v>
      </c>
      <c r="AN19" s="75"/>
      <c r="AO19" s="75"/>
      <c r="AP19" s="75"/>
      <c r="AQ19" s="75"/>
      <c r="AR19" s="75"/>
      <c r="AS19" s="75"/>
      <c r="AT19" s="75"/>
      <c r="AU19" s="75"/>
      <c r="AV19" s="75"/>
      <c r="AW19" s="75"/>
      <c r="AX19" s="75"/>
      <c r="AY19" s="75"/>
      <c r="AZ19" s="75">
        <v>9.6999999999999993</v>
      </c>
      <c r="BA19" s="75"/>
      <c r="BB19" s="75"/>
      <c r="BC19" s="75"/>
      <c r="BD19" s="75"/>
      <c r="BE19" s="75">
        <v>15.4</v>
      </c>
      <c r="BF19" s="75">
        <v>11.4</v>
      </c>
      <c r="BG19" s="75"/>
      <c r="BH19" s="75"/>
      <c r="BI19" s="75"/>
      <c r="BJ19" s="75"/>
      <c r="BK19" s="75"/>
      <c r="BL19" s="75"/>
      <c r="BM19" s="75"/>
      <c r="BN19" s="75"/>
      <c r="BO19" s="75"/>
      <c r="BP19" s="75"/>
      <c r="BQ19" s="75"/>
      <c r="BR19" s="75"/>
      <c r="BS19" s="75"/>
      <c r="BT19" s="75"/>
      <c r="BU19" s="75"/>
      <c r="BV19" s="75"/>
      <c r="BW19" s="75"/>
      <c r="BX19" s="75"/>
      <c r="BY19" s="75"/>
      <c r="BZ19" s="75"/>
    </row>
    <row r="20" spans="1:78" s="76" customFormat="1" ht="20.25" customHeight="1" x14ac:dyDescent="0.3">
      <c r="A20" s="70" t="s">
        <v>223</v>
      </c>
      <c r="B20" s="71"/>
      <c r="C20" s="70" t="s">
        <v>195</v>
      </c>
      <c r="D20" s="70" t="s">
        <v>196</v>
      </c>
      <c r="E20" s="70" t="s">
        <v>224</v>
      </c>
      <c r="F20" s="72"/>
      <c r="G20" s="72"/>
      <c r="H20" s="72"/>
      <c r="I20" s="72"/>
      <c r="J20" s="72"/>
      <c r="K20" s="72"/>
      <c r="L20" s="73" t="s">
        <v>225</v>
      </c>
      <c r="M20" s="72"/>
      <c r="N20" s="74" t="s">
        <v>226</v>
      </c>
      <c r="O20" s="75">
        <f t="shared" si="5"/>
        <v>33427.319999999992</v>
      </c>
      <c r="P20" s="75">
        <v>4029.63</v>
      </c>
      <c r="Q20" s="75">
        <v>2141.1999999999998</v>
      </c>
      <c r="R20" s="75">
        <v>4211.82</v>
      </c>
      <c r="S20" s="75">
        <v>4647.2700000000004</v>
      </c>
      <c r="T20" s="75">
        <v>1050</v>
      </c>
      <c r="U20" s="75">
        <v>130</v>
      </c>
      <c r="V20" s="75">
        <v>100</v>
      </c>
      <c r="W20" s="75">
        <v>24.01</v>
      </c>
      <c r="X20" s="75"/>
      <c r="Y20" s="75"/>
      <c r="Z20" s="75"/>
      <c r="AA20" s="75"/>
      <c r="AB20" s="75"/>
      <c r="AC20" s="75"/>
      <c r="AD20" s="75"/>
      <c r="AE20" s="75"/>
      <c r="AF20" s="75"/>
      <c r="AG20" s="75"/>
      <c r="AH20" s="75">
        <v>48</v>
      </c>
      <c r="AI20" s="75">
        <v>28.32</v>
      </c>
      <c r="AJ20" s="75">
        <v>28.32</v>
      </c>
      <c r="AK20" s="75">
        <v>40.32</v>
      </c>
      <c r="AL20" s="75">
        <v>32.64</v>
      </c>
      <c r="AM20" s="75">
        <v>1050</v>
      </c>
      <c r="AN20" s="75">
        <v>130</v>
      </c>
      <c r="AO20" s="75">
        <v>130</v>
      </c>
      <c r="AP20" s="75">
        <v>180</v>
      </c>
      <c r="AQ20" s="75">
        <v>100</v>
      </c>
      <c r="AR20" s="75">
        <v>24.01</v>
      </c>
      <c r="AS20" s="75">
        <v>24.01</v>
      </c>
      <c r="AT20" s="75">
        <v>24.01</v>
      </c>
      <c r="AU20" s="75">
        <v>24.01</v>
      </c>
      <c r="AV20" s="75">
        <v>24.01</v>
      </c>
      <c r="AW20" s="75">
        <v>24.01</v>
      </c>
      <c r="AX20" s="75">
        <v>32.64</v>
      </c>
      <c r="AY20" s="75">
        <v>130</v>
      </c>
      <c r="AZ20" s="75">
        <v>975.38</v>
      </c>
      <c r="BA20" s="75">
        <v>907.2</v>
      </c>
      <c r="BB20" s="75"/>
      <c r="BC20" s="75">
        <v>180</v>
      </c>
      <c r="BD20" s="75">
        <v>1173</v>
      </c>
      <c r="BE20" s="75">
        <v>1125.3800000000001</v>
      </c>
      <c r="BF20" s="75">
        <v>1125.3800000000001</v>
      </c>
      <c r="BG20" s="75">
        <v>760.32</v>
      </c>
      <c r="BH20" s="75">
        <v>823.2</v>
      </c>
      <c r="BI20" s="75">
        <v>100</v>
      </c>
      <c r="BJ20" s="75"/>
      <c r="BK20" s="75"/>
      <c r="BL20" s="75"/>
      <c r="BM20" s="75"/>
      <c r="BN20" s="75">
        <v>1412.09</v>
      </c>
      <c r="BO20" s="75">
        <v>1173</v>
      </c>
      <c r="BP20" s="75">
        <v>1173</v>
      </c>
      <c r="BQ20" s="75">
        <v>587.6</v>
      </c>
      <c r="BR20" s="75"/>
      <c r="BS20" s="75"/>
      <c r="BT20" s="75"/>
      <c r="BU20" s="75">
        <v>587.6</v>
      </c>
      <c r="BV20" s="75">
        <v>587.6</v>
      </c>
      <c r="BW20" s="75">
        <v>1240.2</v>
      </c>
      <c r="BX20" s="75"/>
      <c r="BY20" s="75">
        <v>57.5</v>
      </c>
      <c r="BZ20" s="75">
        <v>1030.6400000000001</v>
      </c>
    </row>
    <row r="21" spans="1:78" s="76" customFormat="1" ht="41.25" customHeight="1" x14ac:dyDescent="0.3">
      <c r="A21" s="70" t="s">
        <v>227</v>
      </c>
      <c r="B21" s="71"/>
      <c r="C21" s="70" t="s">
        <v>195</v>
      </c>
      <c r="D21" s="70" t="s">
        <v>196</v>
      </c>
      <c r="E21" s="70" t="s">
        <v>228</v>
      </c>
      <c r="F21" s="72"/>
      <c r="G21" s="72"/>
      <c r="H21" s="72"/>
      <c r="I21" s="72"/>
      <c r="J21" s="72"/>
      <c r="K21" s="72"/>
      <c r="L21" s="73" t="s">
        <v>229</v>
      </c>
      <c r="M21" s="70" t="s">
        <v>230</v>
      </c>
      <c r="N21" s="74" t="s">
        <v>226</v>
      </c>
      <c r="O21" s="75">
        <f t="shared" si="5"/>
        <v>61013.800000000017</v>
      </c>
      <c r="P21" s="75">
        <v>6453.08</v>
      </c>
      <c r="Q21" s="75">
        <v>3057.51</v>
      </c>
      <c r="R21" s="75">
        <v>5658.28</v>
      </c>
      <c r="S21" s="75">
        <v>13720.84</v>
      </c>
      <c r="T21" s="75">
        <v>2421.3000000000002</v>
      </c>
      <c r="U21" s="75">
        <v>297.81</v>
      </c>
      <c r="V21" s="75">
        <v>224.65</v>
      </c>
      <c r="W21" s="75">
        <v>72.66</v>
      </c>
      <c r="X21" s="75"/>
      <c r="Y21" s="75"/>
      <c r="Z21" s="75"/>
      <c r="AA21" s="75"/>
      <c r="AB21" s="75"/>
      <c r="AC21" s="75"/>
      <c r="AD21" s="75"/>
      <c r="AE21" s="75"/>
      <c r="AF21" s="75"/>
      <c r="AG21" s="75"/>
      <c r="AH21" s="75">
        <v>65.53</v>
      </c>
      <c r="AI21" s="75">
        <v>44.12</v>
      </c>
      <c r="AJ21" s="75">
        <v>45.37</v>
      </c>
      <c r="AK21" s="75">
        <v>56.25</v>
      </c>
      <c r="AL21" s="75">
        <v>48.46</v>
      </c>
      <c r="AM21" s="75">
        <v>2264.89</v>
      </c>
      <c r="AN21" s="75">
        <v>304.14999999999998</v>
      </c>
      <c r="AO21" s="75">
        <v>299.68</v>
      </c>
      <c r="AP21" s="75">
        <v>399.32</v>
      </c>
      <c r="AQ21" s="75">
        <v>224.65</v>
      </c>
      <c r="AR21" s="75">
        <v>72.66</v>
      </c>
      <c r="AS21" s="75">
        <v>72.66</v>
      </c>
      <c r="AT21" s="75">
        <v>72.66</v>
      </c>
      <c r="AU21" s="75">
        <v>72.66</v>
      </c>
      <c r="AV21" s="75">
        <v>72.66</v>
      </c>
      <c r="AW21" s="75">
        <v>72.66</v>
      </c>
      <c r="AX21" s="75">
        <v>48.46</v>
      </c>
      <c r="AY21" s="75">
        <v>295.29000000000002</v>
      </c>
      <c r="AZ21" s="75">
        <v>1691.51</v>
      </c>
      <c r="BA21" s="75">
        <v>1515.5</v>
      </c>
      <c r="BB21" s="75"/>
      <c r="BC21" s="75">
        <v>330.44</v>
      </c>
      <c r="BD21" s="75">
        <v>1931.26</v>
      </c>
      <c r="BE21" s="75">
        <v>2128.4499999999998</v>
      </c>
      <c r="BF21" s="75">
        <v>2078.27</v>
      </c>
      <c r="BG21" s="75">
        <v>1296.08</v>
      </c>
      <c r="BH21" s="75">
        <v>1359.95</v>
      </c>
      <c r="BI21" s="75">
        <v>225.75</v>
      </c>
      <c r="BJ21" s="75"/>
      <c r="BK21" s="75"/>
      <c r="BL21" s="75"/>
      <c r="BM21" s="75"/>
      <c r="BN21" s="75">
        <v>1657.26</v>
      </c>
      <c r="BO21" s="75">
        <v>1930.08</v>
      </c>
      <c r="BP21" s="75">
        <v>1930.08</v>
      </c>
      <c r="BQ21" s="75">
        <v>1017.13</v>
      </c>
      <c r="BR21" s="75"/>
      <c r="BS21" s="75"/>
      <c r="BT21" s="75"/>
      <c r="BU21" s="75">
        <v>1017.13</v>
      </c>
      <c r="BV21" s="75">
        <v>1017.13</v>
      </c>
      <c r="BW21" s="75">
        <v>2020.87</v>
      </c>
      <c r="BX21" s="75"/>
      <c r="BY21" s="75">
        <v>184.27</v>
      </c>
      <c r="BZ21" s="75">
        <v>1244.3800000000001</v>
      </c>
    </row>
    <row r="22" spans="1:78" s="76" customFormat="1" ht="20.25" customHeight="1" x14ac:dyDescent="0.3">
      <c r="A22" s="70" t="s">
        <v>231</v>
      </c>
      <c r="B22" s="71"/>
      <c r="C22" s="70" t="s">
        <v>232</v>
      </c>
      <c r="D22" s="70" t="s">
        <v>233</v>
      </c>
      <c r="E22" s="70" t="s">
        <v>234</v>
      </c>
      <c r="F22" s="70" t="s">
        <v>235</v>
      </c>
      <c r="G22" s="72"/>
      <c r="H22" s="72"/>
      <c r="I22" s="72"/>
      <c r="J22" s="72"/>
      <c r="K22" s="72"/>
      <c r="L22" s="73" t="s">
        <v>236</v>
      </c>
      <c r="M22" s="70" t="s">
        <v>237</v>
      </c>
      <c r="N22" s="74" t="s">
        <v>238</v>
      </c>
      <c r="O22" s="75">
        <f t="shared" si="5"/>
        <v>936</v>
      </c>
      <c r="P22" s="75"/>
      <c r="Q22" s="75">
        <v>0</v>
      </c>
      <c r="R22" s="75">
        <v>320</v>
      </c>
      <c r="S22" s="75">
        <v>112</v>
      </c>
      <c r="T22" s="75"/>
      <c r="U22" s="75"/>
      <c r="V22" s="75">
        <v>40</v>
      </c>
      <c r="W22" s="75"/>
      <c r="X22" s="75"/>
      <c r="Y22" s="75"/>
      <c r="Z22" s="75"/>
      <c r="AA22" s="75"/>
      <c r="AB22" s="75"/>
      <c r="AC22" s="75"/>
      <c r="AD22" s="75"/>
      <c r="AE22" s="75"/>
      <c r="AF22" s="75"/>
      <c r="AG22" s="75"/>
      <c r="AH22" s="75">
        <v>48</v>
      </c>
      <c r="AI22" s="75">
        <v>48</v>
      </c>
      <c r="AJ22" s="75">
        <v>48</v>
      </c>
      <c r="AK22" s="75">
        <v>48</v>
      </c>
      <c r="AL22" s="75">
        <v>48</v>
      </c>
      <c r="AM22" s="75"/>
      <c r="AN22" s="75"/>
      <c r="AO22" s="75"/>
      <c r="AP22" s="75"/>
      <c r="AQ22" s="75">
        <v>40</v>
      </c>
      <c r="AR22" s="75"/>
      <c r="AS22" s="75"/>
      <c r="AT22" s="75"/>
      <c r="AU22" s="75"/>
      <c r="AV22" s="75"/>
      <c r="AW22" s="75"/>
      <c r="AX22" s="75">
        <v>48</v>
      </c>
      <c r="AY22" s="75"/>
      <c r="AZ22" s="75"/>
      <c r="BA22" s="75"/>
      <c r="BB22" s="75"/>
      <c r="BC22" s="75"/>
      <c r="BD22" s="75">
        <v>32</v>
      </c>
      <c r="BE22" s="75"/>
      <c r="BF22" s="75"/>
      <c r="BG22" s="75"/>
      <c r="BH22" s="75"/>
      <c r="BI22" s="75">
        <v>40</v>
      </c>
      <c r="BJ22" s="75"/>
      <c r="BK22" s="75"/>
      <c r="BL22" s="75"/>
      <c r="BM22" s="75"/>
      <c r="BN22" s="75"/>
      <c r="BO22" s="75">
        <v>32</v>
      </c>
      <c r="BP22" s="75">
        <v>32</v>
      </c>
      <c r="BQ22" s="75"/>
      <c r="BR22" s="75"/>
      <c r="BS22" s="75"/>
      <c r="BT22" s="75"/>
      <c r="BU22" s="75"/>
      <c r="BV22" s="75"/>
      <c r="BW22" s="75"/>
      <c r="BX22" s="75"/>
      <c r="BY22" s="75"/>
      <c r="BZ22" s="75"/>
    </row>
    <row r="23" spans="1:78" s="76" customFormat="1" ht="20.25" customHeight="1" x14ac:dyDescent="0.3">
      <c r="A23" s="70" t="s">
        <v>239</v>
      </c>
      <c r="B23" s="71"/>
      <c r="C23" s="70" t="s">
        <v>232</v>
      </c>
      <c r="D23" s="70" t="s">
        <v>233</v>
      </c>
      <c r="E23" s="70" t="s">
        <v>234</v>
      </c>
      <c r="F23" s="70" t="s">
        <v>240</v>
      </c>
      <c r="G23" s="72"/>
      <c r="H23" s="72"/>
      <c r="I23" s="72"/>
      <c r="J23" s="72"/>
      <c r="K23" s="72"/>
      <c r="L23" s="73" t="s">
        <v>241</v>
      </c>
      <c r="M23" s="70" t="s">
        <v>237</v>
      </c>
      <c r="N23" s="74" t="s">
        <v>238</v>
      </c>
      <c r="O23" s="75">
        <f t="shared" si="5"/>
        <v>812</v>
      </c>
      <c r="P23" s="75"/>
      <c r="Q23" s="75"/>
      <c r="R23" s="75"/>
      <c r="S23" s="75"/>
      <c r="T23" s="75"/>
      <c r="U23" s="75"/>
      <c r="V23" s="75"/>
      <c r="W23" s="75"/>
      <c r="X23" s="75">
        <v>64</v>
      </c>
      <c r="Y23" s="75">
        <v>48</v>
      </c>
      <c r="Z23" s="75">
        <v>56</v>
      </c>
      <c r="AA23" s="75">
        <v>48</v>
      </c>
      <c r="AB23" s="75">
        <v>48</v>
      </c>
      <c r="AC23" s="75">
        <v>56</v>
      </c>
      <c r="AD23" s="75">
        <v>16</v>
      </c>
      <c r="AE23" s="75">
        <v>16</v>
      </c>
      <c r="AF23" s="75">
        <v>24</v>
      </c>
      <c r="AG23" s="75">
        <v>32</v>
      </c>
      <c r="AH23" s="75"/>
      <c r="AI23" s="75"/>
      <c r="AJ23" s="75"/>
      <c r="AK23" s="75"/>
      <c r="AL23" s="75"/>
      <c r="AM23" s="75"/>
      <c r="AN23" s="75"/>
      <c r="AO23" s="75"/>
      <c r="AP23" s="75"/>
      <c r="AQ23" s="75"/>
      <c r="AR23" s="75"/>
      <c r="AS23" s="75"/>
      <c r="AT23" s="75"/>
      <c r="AU23" s="75">
        <v>16</v>
      </c>
      <c r="AV23" s="75">
        <v>16</v>
      </c>
      <c r="AW23" s="75">
        <v>16</v>
      </c>
      <c r="AX23" s="75"/>
      <c r="AY23" s="75"/>
      <c r="AZ23" s="75"/>
      <c r="BA23" s="75"/>
      <c r="BB23" s="75">
        <v>32</v>
      </c>
      <c r="BC23" s="75"/>
      <c r="BD23" s="75"/>
      <c r="BE23" s="75"/>
      <c r="BF23" s="75"/>
      <c r="BG23" s="75"/>
      <c r="BH23" s="75"/>
      <c r="BI23" s="75"/>
      <c r="BJ23" s="75">
        <v>32</v>
      </c>
      <c r="BK23" s="75">
        <v>56</v>
      </c>
      <c r="BL23" s="75">
        <v>32</v>
      </c>
      <c r="BM23" s="75">
        <v>16</v>
      </c>
      <c r="BN23" s="75">
        <v>68</v>
      </c>
      <c r="BO23" s="75"/>
      <c r="BP23" s="75"/>
      <c r="BQ23" s="75"/>
      <c r="BR23" s="75">
        <v>16</v>
      </c>
      <c r="BS23" s="75">
        <v>16</v>
      </c>
      <c r="BT23" s="75">
        <v>16</v>
      </c>
      <c r="BU23" s="75"/>
      <c r="BV23" s="75"/>
      <c r="BW23" s="75"/>
      <c r="BX23" s="75">
        <v>64</v>
      </c>
      <c r="BY23" s="75"/>
      <c r="BZ23" s="75">
        <v>8</v>
      </c>
    </row>
    <row r="24" spans="1:78" s="76" customFormat="1" ht="20.25" customHeight="1" x14ac:dyDescent="0.3">
      <c r="A24" s="70" t="s">
        <v>242</v>
      </c>
      <c r="B24" s="71"/>
      <c r="C24" s="70" t="s">
        <v>232</v>
      </c>
      <c r="D24" s="70" t="s">
        <v>233</v>
      </c>
      <c r="E24" s="70" t="s">
        <v>234</v>
      </c>
      <c r="F24" s="70" t="s">
        <v>243</v>
      </c>
      <c r="G24" s="72"/>
      <c r="H24" s="72"/>
      <c r="I24" s="72"/>
      <c r="J24" s="72"/>
      <c r="K24" s="72"/>
      <c r="L24" s="73" t="s">
        <v>244</v>
      </c>
      <c r="M24" s="70" t="s">
        <v>237</v>
      </c>
      <c r="N24" s="74" t="s">
        <v>238</v>
      </c>
      <c r="O24" s="75">
        <f t="shared" si="5"/>
        <v>24</v>
      </c>
      <c r="P24" s="75"/>
      <c r="Q24" s="75"/>
      <c r="R24" s="75">
        <v>24</v>
      </c>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row>
    <row r="25" spans="1:78" s="76" customFormat="1" ht="20.25" customHeight="1" x14ac:dyDescent="0.3">
      <c r="A25" s="70" t="s">
        <v>245</v>
      </c>
      <c r="B25" s="71"/>
      <c r="C25" s="70" t="s">
        <v>232</v>
      </c>
      <c r="D25" s="70" t="s">
        <v>233</v>
      </c>
      <c r="E25" s="70" t="s">
        <v>234</v>
      </c>
      <c r="F25" s="70" t="s">
        <v>246</v>
      </c>
      <c r="G25" s="72"/>
      <c r="H25" s="72"/>
      <c r="I25" s="72"/>
      <c r="J25" s="72"/>
      <c r="K25" s="72"/>
      <c r="L25" s="73" t="s">
        <v>247</v>
      </c>
      <c r="M25" s="72"/>
      <c r="N25" s="74" t="s">
        <v>238</v>
      </c>
      <c r="O25" s="75">
        <f t="shared" si="5"/>
        <v>216</v>
      </c>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v>72</v>
      </c>
      <c r="BO25" s="75"/>
      <c r="BP25" s="75"/>
      <c r="BQ25" s="75"/>
      <c r="BR25" s="75"/>
      <c r="BS25" s="75"/>
      <c r="BT25" s="75"/>
      <c r="BU25" s="75"/>
      <c r="BV25" s="75"/>
      <c r="BW25" s="75"/>
      <c r="BX25" s="75"/>
      <c r="BY25" s="75"/>
      <c r="BZ25" s="75">
        <v>144</v>
      </c>
    </row>
    <row r="26" spans="1:78" s="76" customFormat="1" ht="20.25" customHeight="1" x14ac:dyDescent="0.3">
      <c r="A26" s="70" t="s">
        <v>248</v>
      </c>
      <c r="B26" s="71"/>
      <c r="C26" s="70" t="s">
        <v>232</v>
      </c>
      <c r="D26" s="70" t="s">
        <v>233</v>
      </c>
      <c r="E26" s="70" t="s">
        <v>234</v>
      </c>
      <c r="F26" s="70" t="s">
        <v>249</v>
      </c>
      <c r="G26" s="72"/>
      <c r="H26" s="72"/>
      <c r="I26" s="72"/>
      <c r="J26" s="72"/>
      <c r="K26" s="72"/>
      <c r="L26" s="73" t="s">
        <v>250</v>
      </c>
      <c r="M26" s="72"/>
      <c r="N26" s="74" t="s">
        <v>238</v>
      </c>
      <c r="O26" s="75">
        <f t="shared" si="5"/>
        <v>64</v>
      </c>
      <c r="P26" s="75"/>
      <c r="Q26" s="75"/>
      <c r="R26" s="75">
        <v>64</v>
      </c>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row>
    <row r="27" spans="1:78" s="76" customFormat="1" ht="20.25" customHeight="1" x14ac:dyDescent="0.3">
      <c r="A27" s="70" t="s">
        <v>251</v>
      </c>
      <c r="B27" s="71"/>
      <c r="C27" s="70" t="s">
        <v>232</v>
      </c>
      <c r="D27" s="70" t="s">
        <v>233</v>
      </c>
      <c r="E27" s="70" t="s">
        <v>252</v>
      </c>
      <c r="F27" s="70" t="s">
        <v>253</v>
      </c>
      <c r="G27" s="70" t="s">
        <v>254</v>
      </c>
      <c r="H27" s="72"/>
      <c r="I27" s="72"/>
      <c r="J27" s="72"/>
      <c r="K27" s="72"/>
      <c r="L27" s="73"/>
      <c r="M27" s="72"/>
      <c r="N27" s="74" t="s">
        <v>238</v>
      </c>
      <c r="O27" s="75">
        <f t="shared" si="5"/>
        <v>1934</v>
      </c>
      <c r="P27" s="75"/>
      <c r="Q27" s="75"/>
      <c r="R27" s="75"/>
      <c r="S27" s="75"/>
      <c r="T27" s="75">
        <v>216</v>
      </c>
      <c r="U27" s="75">
        <v>128</v>
      </c>
      <c r="V27" s="75"/>
      <c r="W27" s="75"/>
      <c r="X27" s="75"/>
      <c r="Y27" s="75"/>
      <c r="Z27" s="75"/>
      <c r="AA27" s="75"/>
      <c r="AB27" s="75"/>
      <c r="AC27" s="75"/>
      <c r="AD27" s="75"/>
      <c r="AE27" s="75"/>
      <c r="AF27" s="75"/>
      <c r="AG27" s="75"/>
      <c r="AH27" s="75"/>
      <c r="AI27" s="75"/>
      <c r="AJ27" s="75"/>
      <c r="AK27" s="75"/>
      <c r="AL27" s="75"/>
      <c r="AM27" s="75">
        <v>216</v>
      </c>
      <c r="AN27" s="75">
        <v>128</v>
      </c>
      <c r="AO27" s="75">
        <v>128</v>
      </c>
      <c r="AP27" s="75"/>
      <c r="AQ27" s="75"/>
      <c r="AR27" s="75"/>
      <c r="AS27" s="75"/>
      <c r="AT27" s="75"/>
      <c r="AU27" s="75"/>
      <c r="AV27" s="75"/>
      <c r="AW27" s="75"/>
      <c r="AX27" s="75"/>
      <c r="AY27" s="75">
        <v>128</v>
      </c>
      <c r="AZ27" s="75">
        <v>222</v>
      </c>
      <c r="BA27" s="75"/>
      <c r="BB27" s="75"/>
      <c r="BC27" s="75">
        <v>144</v>
      </c>
      <c r="BD27" s="75"/>
      <c r="BE27" s="75">
        <v>356</v>
      </c>
      <c r="BF27" s="75">
        <v>268</v>
      </c>
      <c r="BG27" s="75"/>
      <c r="BH27" s="75"/>
      <c r="BI27" s="75"/>
      <c r="BJ27" s="75"/>
      <c r="BK27" s="75"/>
      <c r="BL27" s="75"/>
      <c r="BM27" s="75"/>
      <c r="BN27" s="75"/>
      <c r="BO27" s="75"/>
      <c r="BP27" s="75"/>
      <c r="BQ27" s="75"/>
      <c r="BR27" s="75"/>
      <c r="BS27" s="75"/>
      <c r="BT27" s="75"/>
      <c r="BU27" s="75"/>
      <c r="BV27" s="75"/>
      <c r="BW27" s="75"/>
      <c r="BX27" s="75"/>
      <c r="BY27" s="75"/>
      <c r="BZ27" s="75"/>
    </row>
    <row r="28" spans="1:78" s="76" customFormat="1" ht="29.25" customHeight="1" x14ac:dyDescent="0.3">
      <c r="A28" s="70" t="s">
        <v>255</v>
      </c>
      <c r="B28" s="71"/>
      <c r="C28" s="70" t="s">
        <v>232</v>
      </c>
      <c r="D28" s="70" t="s">
        <v>233</v>
      </c>
      <c r="E28" s="70" t="s">
        <v>256</v>
      </c>
      <c r="F28" s="70" t="s">
        <v>257</v>
      </c>
      <c r="G28" s="70" t="s">
        <v>258</v>
      </c>
      <c r="H28" s="72"/>
      <c r="I28" s="72"/>
      <c r="J28" s="72"/>
      <c r="K28" s="72"/>
      <c r="L28" s="73" t="s">
        <v>259</v>
      </c>
      <c r="M28" s="72"/>
      <c r="N28" s="74" t="s">
        <v>201</v>
      </c>
      <c r="O28" s="75">
        <f t="shared" si="5"/>
        <v>18459.22</v>
      </c>
      <c r="P28" s="75">
        <v>2239.88</v>
      </c>
      <c r="Q28" s="75">
        <v>882.31</v>
      </c>
      <c r="R28" s="75">
        <v>1370.85</v>
      </c>
      <c r="S28" s="75">
        <v>3578.9</v>
      </c>
      <c r="T28" s="75">
        <v>1609.05</v>
      </c>
      <c r="U28" s="75">
        <v>97.2</v>
      </c>
      <c r="V28" s="75">
        <v>59.75</v>
      </c>
      <c r="W28" s="75">
        <v>22.43</v>
      </c>
      <c r="X28" s="75">
        <v>13.97</v>
      </c>
      <c r="Y28" s="75">
        <v>18.510000000000002</v>
      </c>
      <c r="Z28" s="75">
        <v>12.22</v>
      </c>
      <c r="AA28" s="75">
        <v>18.510000000000002</v>
      </c>
      <c r="AB28" s="75">
        <v>18.510000000000002</v>
      </c>
      <c r="AC28" s="75">
        <v>12.22</v>
      </c>
      <c r="AD28" s="75">
        <v>3.49</v>
      </c>
      <c r="AE28" s="75">
        <v>3.49</v>
      </c>
      <c r="AF28" s="75">
        <v>5.24</v>
      </c>
      <c r="AG28" s="75">
        <v>6.99</v>
      </c>
      <c r="AH28" s="75">
        <v>46.17</v>
      </c>
      <c r="AI28" s="75">
        <v>36.72</v>
      </c>
      <c r="AJ28" s="75">
        <v>37.270000000000003</v>
      </c>
      <c r="AK28" s="75">
        <v>41.91</v>
      </c>
      <c r="AL28" s="75">
        <v>38.520000000000003</v>
      </c>
      <c r="AM28" s="75">
        <v>688.63</v>
      </c>
      <c r="AN28" s="75">
        <v>97.26</v>
      </c>
      <c r="AO28" s="75">
        <v>98.19</v>
      </c>
      <c r="AP28" s="75">
        <v>105.7</v>
      </c>
      <c r="AQ28" s="75">
        <v>59.75</v>
      </c>
      <c r="AR28" s="75">
        <v>22.43</v>
      </c>
      <c r="AS28" s="75">
        <v>22.43</v>
      </c>
      <c r="AT28" s="75">
        <v>22.43</v>
      </c>
      <c r="AU28" s="75">
        <v>22.43</v>
      </c>
      <c r="AV28" s="75">
        <v>22.43</v>
      </c>
      <c r="AW28" s="75">
        <v>22.43</v>
      </c>
      <c r="AX28" s="75">
        <v>38.520000000000003</v>
      </c>
      <c r="AY28" s="75">
        <v>97.01</v>
      </c>
      <c r="AZ28" s="75">
        <v>506.6</v>
      </c>
      <c r="BA28" s="75">
        <v>391.28</v>
      </c>
      <c r="BB28" s="75">
        <v>14.51</v>
      </c>
      <c r="BC28" s="75">
        <v>112.01</v>
      </c>
      <c r="BD28" s="75">
        <v>532.5</v>
      </c>
      <c r="BE28" s="75">
        <v>637.96</v>
      </c>
      <c r="BF28" s="75">
        <v>611.04</v>
      </c>
      <c r="BG28" s="75">
        <v>326.76</v>
      </c>
      <c r="BH28" s="75">
        <v>345.29</v>
      </c>
      <c r="BI28" s="75">
        <v>66.44</v>
      </c>
      <c r="BJ28" s="75">
        <v>6.99</v>
      </c>
      <c r="BK28" s="75">
        <v>21.6</v>
      </c>
      <c r="BL28" s="75">
        <v>12.35</v>
      </c>
      <c r="BM28" s="75">
        <v>6.17</v>
      </c>
      <c r="BN28" s="75">
        <v>368.74</v>
      </c>
      <c r="BO28" s="75">
        <v>532.28</v>
      </c>
      <c r="BP28" s="75">
        <v>524.28</v>
      </c>
      <c r="BQ28" s="75">
        <v>270.52</v>
      </c>
      <c r="BR28" s="75">
        <v>6.17</v>
      </c>
      <c r="BS28" s="75">
        <v>6.17</v>
      </c>
      <c r="BT28" s="75">
        <v>6.17</v>
      </c>
      <c r="BU28" s="75">
        <v>270.52</v>
      </c>
      <c r="BV28" s="75">
        <v>270.52</v>
      </c>
      <c r="BW28" s="75">
        <v>531.41999999999996</v>
      </c>
      <c r="BX28" s="75">
        <v>24.69</v>
      </c>
      <c r="BY28" s="75">
        <v>50.25</v>
      </c>
      <c r="BZ28" s="75">
        <v>512.24</v>
      </c>
    </row>
    <row r="29" spans="1:78" s="76" customFormat="1" ht="29.25" customHeight="1" x14ac:dyDescent="0.3">
      <c r="A29" s="70" t="s">
        <v>260</v>
      </c>
      <c r="B29" s="71"/>
      <c r="C29" s="70" t="s">
        <v>232</v>
      </c>
      <c r="D29" s="70" t="s">
        <v>233</v>
      </c>
      <c r="E29" s="70" t="s">
        <v>261</v>
      </c>
      <c r="F29" s="70" t="s">
        <v>262</v>
      </c>
      <c r="G29" s="70" t="s">
        <v>263</v>
      </c>
      <c r="H29" s="72"/>
      <c r="I29" s="72"/>
      <c r="J29" s="72"/>
      <c r="K29" s="72"/>
      <c r="L29" s="73" t="s">
        <v>264</v>
      </c>
      <c r="M29" s="70" t="s">
        <v>265</v>
      </c>
      <c r="N29" s="74" t="s">
        <v>201</v>
      </c>
      <c r="O29" s="75">
        <f t="shared" si="5"/>
        <v>2831.8800000000024</v>
      </c>
      <c r="P29" s="75">
        <v>352.93</v>
      </c>
      <c r="Q29" s="75">
        <v>171.09</v>
      </c>
      <c r="R29" s="75">
        <v>300.51</v>
      </c>
      <c r="S29" s="75">
        <v>368.96</v>
      </c>
      <c r="T29" s="75">
        <v>147.31</v>
      </c>
      <c r="U29" s="75">
        <v>15.27</v>
      </c>
      <c r="V29" s="75">
        <v>11.22</v>
      </c>
      <c r="W29" s="75">
        <v>3.63</v>
      </c>
      <c r="X29" s="75">
        <v>1.6</v>
      </c>
      <c r="Y29" s="75">
        <v>2.4500000000000002</v>
      </c>
      <c r="Z29" s="75">
        <v>1.4</v>
      </c>
      <c r="AA29" s="75">
        <v>2.4500000000000002</v>
      </c>
      <c r="AB29" s="75">
        <v>2.4500000000000002</v>
      </c>
      <c r="AC29" s="75">
        <v>1.4</v>
      </c>
      <c r="AD29" s="75">
        <v>0.4</v>
      </c>
      <c r="AE29" s="75">
        <v>0.4</v>
      </c>
      <c r="AF29" s="75">
        <v>0.6</v>
      </c>
      <c r="AG29" s="75">
        <v>0.8</v>
      </c>
      <c r="AH29" s="75">
        <v>3.27</v>
      </c>
      <c r="AI29" s="75">
        <v>2.2000000000000002</v>
      </c>
      <c r="AJ29" s="75">
        <v>2.27</v>
      </c>
      <c r="AK29" s="75">
        <v>2.81</v>
      </c>
      <c r="AL29" s="75">
        <v>2.42</v>
      </c>
      <c r="AM29" s="75">
        <v>99.04</v>
      </c>
      <c r="AN29" s="75">
        <v>15.62</v>
      </c>
      <c r="AO29" s="75">
        <v>15.6</v>
      </c>
      <c r="AP29" s="75">
        <v>18.809999999999999</v>
      </c>
      <c r="AQ29" s="75">
        <v>11.22</v>
      </c>
      <c r="AR29" s="75">
        <v>3.63</v>
      </c>
      <c r="AS29" s="75">
        <v>3.63</v>
      </c>
      <c r="AT29" s="75">
        <v>3.63</v>
      </c>
      <c r="AU29" s="75">
        <v>3.63</v>
      </c>
      <c r="AV29" s="75">
        <v>3.63</v>
      </c>
      <c r="AW29" s="75">
        <v>3.63</v>
      </c>
      <c r="AX29" s="75">
        <v>2.42</v>
      </c>
      <c r="AY29" s="75">
        <v>15.18</v>
      </c>
      <c r="AZ29" s="75">
        <v>83</v>
      </c>
      <c r="BA29" s="75">
        <v>75.77</v>
      </c>
      <c r="BB29" s="75">
        <v>1.63</v>
      </c>
      <c r="BC29" s="75">
        <v>16.88</v>
      </c>
      <c r="BD29" s="75">
        <v>96.6</v>
      </c>
      <c r="BE29" s="75">
        <v>104.89</v>
      </c>
      <c r="BF29" s="75">
        <v>101.96</v>
      </c>
      <c r="BG29" s="75">
        <v>64.819999999999993</v>
      </c>
      <c r="BH29" s="75">
        <v>68</v>
      </c>
      <c r="BI29" s="75">
        <v>12.36</v>
      </c>
      <c r="BJ29" s="75">
        <v>0.8</v>
      </c>
      <c r="BK29" s="75">
        <v>2.86</v>
      </c>
      <c r="BL29" s="75">
        <v>1.63</v>
      </c>
      <c r="BM29" s="75">
        <v>0.82</v>
      </c>
      <c r="BN29" s="75">
        <v>78.819999999999993</v>
      </c>
      <c r="BO29" s="75">
        <v>96.54</v>
      </c>
      <c r="BP29" s="75">
        <v>96.54</v>
      </c>
      <c r="BQ29" s="75">
        <v>50.85</v>
      </c>
      <c r="BR29" s="75">
        <v>0.82</v>
      </c>
      <c r="BS29" s="75">
        <v>0.82</v>
      </c>
      <c r="BT29" s="75">
        <v>0.82</v>
      </c>
      <c r="BU29" s="75">
        <v>50.85</v>
      </c>
      <c r="BV29" s="75">
        <v>50.85</v>
      </c>
      <c r="BW29" s="75">
        <v>100.74</v>
      </c>
      <c r="BX29" s="75">
        <v>3.26</v>
      </c>
      <c r="BY29" s="75">
        <v>9.2100000000000009</v>
      </c>
      <c r="BZ29" s="75">
        <v>62.23</v>
      </c>
    </row>
    <row r="30" spans="1:78" s="76" customFormat="1" ht="20.25" customHeight="1" x14ac:dyDescent="0.3">
      <c r="A30" s="70" t="s">
        <v>266</v>
      </c>
      <c r="B30" s="71"/>
      <c r="C30" s="70" t="s">
        <v>232</v>
      </c>
      <c r="D30" s="70" t="s">
        <v>233</v>
      </c>
      <c r="E30" s="70" t="s">
        <v>267</v>
      </c>
      <c r="F30" s="70" t="s">
        <v>268</v>
      </c>
      <c r="G30" s="70" t="s">
        <v>269</v>
      </c>
      <c r="H30" s="72"/>
      <c r="I30" s="72"/>
      <c r="J30" s="72"/>
      <c r="K30" s="72"/>
      <c r="L30" s="73"/>
      <c r="M30" s="70" t="s">
        <v>270</v>
      </c>
      <c r="N30" s="74" t="s">
        <v>226</v>
      </c>
      <c r="O30" s="75">
        <f t="shared" si="5"/>
        <v>33917.67000000002</v>
      </c>
      <c r="P30" s="75">
        <v>3331.49</v>
      </c>
      <c r="Q30" s="75">
        <v>761.24</v>
      </c>
      <c r="R30" s="75">
        <v>1219.6400000000001</v>
      </c>
      <c r="S30" s="75">
        <v>8241.7099999999991</v>
      </c>
      <c r="T30" s="75">
        <v>3716.17</v>
      </c>
      <c r="U30" s="75">
        <v>291.14</v>
      </c>
      <c r="V30" s="75">
        <v>131.19999999999999</v>
      </c>
      <c r="W30" s="75">
        <v>48.11</v>
      </c>
      <c r="X30" s="75">
        <v>44.16</v>
      </c>
      <c r="Y30" s="75">
        <v>34.56</v>
      </c>
      <c r="Z30" s="75">
        <v>38.64</v>
      </c>
      <c r="AA30" s="75">
        <v>34.56</v>
      </c>
      <c r="AB30" s="75">
        <v>34.56</v>
      </c>
      <c r="AC30" s="75">
        <v>38.64</v>
      </c>
      <c r="AD30" s="75">
        <v>11.04</v>
      </c>
      <c r="AE30" s="75">
        <v>11.04</v>
      </c>
      <c r="AF30" s="75">
        <v>16.559999999999999</v>
      </c>
      <c r="AG30" s="75">
        <v>22.08</v>
      </c>
      <c r="AH30" s="75">
        <v>60.15</v>
      </c>
      <c r="AI30" s="75">
        <v>54.7</v>
      </c>
      <c r="AJ30" s="75">
        <v>59.54</v>
      </c>
      <c r="AK30" s="75">
        <v>56.06</v>
      </c>
      <c r="AL30" s="75">
        <v>56.8</v>
      </c>
      <c r="AM30" s="75">
        <v>1717.43</v>
      </c>
      <c r="AN30" s="75">
        <v>280.2</v>
      </c>
      <c r="AO30" s="75">
        <v>291.14</v>
      </c>
      <c r="AP30" s="75">
        <v>318.52</v>
      </c>
      <c r="AQ30" s="75">
        <v>131.19999999999999</v>
      </c>
      <c r="AR30" s="75">
        <v>48.11</v>
      </c>
      <c r="AS30" s="75">
        <v>48.11</v>
      </c>
      <c r="AT30" s="75">
        <v>48.11</v>
      </c>
      <c r="AU30" s="75">
        <v>48.11</v>
      </c>
      <c r="AV30" s="75">
        <v>48.11</v>
      </c>
      <c r="AW30" s="75">
        <v>48.11</v>
      </c>
      <c r="AX30" s="75">
        <v>56.8</v>
      </c>
      <c r="AY30" s="75">
        <v>281.66000000000003</v>
      </c>
      <c r="AZ30" s="75">
        <v>1014.03</v>
      </c>
      <c r="BA30" s="75">
        <v>652.20000000000005</v>
      </c>
      <c r="BB30" s="75">
        <v>37.44</v>
      </c>
      <c r="BC30" s="75">
        <v>345.37</v>
      </c>
      <c r="BD30" s="75">
        <v>919.47</v>
      </c>
      <c r="BE30" s="75">
        <v>1336.47</v>
      </c>
      <c r="BF30" s="75">
        <v>1238.3800000000001</v>
      </c>
      <c r="BG30" s="75">
        <v>545.02</v>
      </c>
      <c r="BH30" s="75">
        <v>595.77</v>
      </c>
      <c r="BI30" s="75">
        <v>142.53</v>
      </c>
      <c r="BJ30" s="75">
        <v>22.08</v>
      </c>
      <c r="BK30" s="75">
        <v>40.32</v>
      </c>
      <c r="BL30" s="75">
        <v>23.04</v>
      </c>
      <c r="BM30" s="75">
        <v>11.52</v>
      </c>
      <c r="BN30" s="75">
        <v>457.68</v>
      </c>
      <c r="BO30" s="75">
        <v>918.85</v>
      </c>
      <c r="BP30" s="75">
        <v>909.53</v>
      </c>
      <c r="BQ30" s="75">
        <v>450.97</v>
      </c>
      <c r="BR30" s="75">
        <v>11.52</v>
      </c>
      <c r="BS30" s="75">
        <v>11.52</v>
      </c>
      <c r="BT30" s="75">
        <v>11.52</v>
      </c>
      <c r="BU30" s="75">
        <v>450.97</v>
      </c>
      <c r="BV30" s="75">
        <v>450.97</v>
      </c>
      <c r="BW30" s="75">
        <v>783.56</v>
      </c>
      <c r="BX30" s="75">
        <v>46.08</v>
      </c>
      <c r="BY30" s="75">
        <v>107.34</v>
      </c>
      <c r="BZ30" s="75">
        <v>704.12</v>
      </c>
    </row>
    <row r="31" spans="1:78" s="76" customFormat="1" ht="20.25" customHeight="1" x14ac:dyDescent="0.3">
      <c r="A31" s="70" t="s">
        <v>271</v>
      </c>
      <c r="B31" s="71"/>
      <c r="C31" s="70" t="s">
        <v>232</v>
      </c>
      <c r="D31" s="70" t="s">
        <v>233</v>
      </c>
      <c r="E31" s="70" t="s">
        <v>272</v>
      </c>
      <c r="F31" s="70" t="s">
        <v>268</v>
      </c>
      <c r="G31" s="70" t="s">
        <v>269</v>
      </c>
      <c r="H31" s="72"/>
      <c r="I31" s="72"/>
      <c r="J31" s="72"/>
      <c r="K31" s="72"/>
      <c r="L31" s="73"/>
      <c r="M31" s="72"/>
      <c r="N31" s="74" t="s">
        <v>226</v>
      </c>
      <c r="O31" s="75">
        <f t="shared" si="5"/>
        <v>5085.3800000000019</v>
      </c>
      <c r="P31" s="75">
        <v>218.77</v>
      </c>
      <c r="Q31" s="75">
        <v>201.25</v>
      </c>
      <c r="R31" s="75">
        <v>57.06</v>
      </c>
      <c r="S31" s="75">
        <v>439.68</v>
      </c>
      <c r="T31" s="75">
        <v>1712</v>
      </c>
      <c r="U31" s="75">
        <v>45.21</v>
      </c>
      <c r="V31" s="75">
        <v>17.399999999999999</v>
      </c>
      <c r="W31" s="75"/>
      <c r="X31" s="75">
        <v>2.88</v>
      </c>
      <c r="Y31" s="75">
        <v>2.16</v>
      </c>
      <c r="Z31" s="75">
        <v>2.52</v>
      </c>
      <c r="AA31" s="75">
        <v>2.16</v>
      </c>
      <c r="AB31" s="75">
        <v>2.16</v>
      </c>
      <c r="AC31" s="75">
        <v>2.52</v>
      </c>
      <c r="AD31" s="75">
        <v>0.72</v>
      </c>
      <c r="AE31" s="75">
        <v>0.72</v>
      </c>
      <c r="AF31" s="75">
        <v>1.08</v>
      </c>
      <c r="AG31" s="75">
        <v>1.44</v>
      </c>
      <c r="AH31" s="75">
        <v>6.72</v>
      </c>
      <c r="AI31" s="75">
        <v>7.4</v>
      </c>
      <c r="AJ31" s="75">
        <v>7.7</v>
      </c>
      <c r="AK31" s="75">
        <v>7.02</v>
      </c>
      <c r="AL31" s="75">
        <v>7.32</v>
      </c>
      <c r="AM31" s="75">
        <v>148.88999999999999</v>
      </c>
      <c r="AN31" s="75">
        <v>42.82</v>
      </c>
      <c r="AO31" s="75">
        <v>45.21</v>
      </c>
      <c r="AP31" s="75">
        <v>35.369999999999997</v>
      </c>
      <c r="AQ31" s="75">
        <v>17.399999999999999</v>
      </c>
      <c r="AR31" s="75"/>
      <c r="AS31" s="75"/>
      <c r="AT31" s="75"/>
      <c r="AU31" s="75"/>
      <c r="AV31" s="75"/>
      <c r="AW31" s="75"/>
      <c r="AX31" s="75">
        <v>7.32</v>
      </c>
      <c r="AY31" s="75">
        <v>44.27</v>
      </c>
      <c r="AZ31" s="75">
        <v>275.75</v>
      </c>
      <c r="BA31" s="75">
        <v>87.63</v>
      </c>
      <c r="BB31" s="75">
        <v>1.44</v>
      </c>
      <c r="BC31" s="75">
        <v>52.03</v>
      </c>
      <c r="BD31" s="75">
        <v>73.489999999999995</v>
      </c>
      <c r="BE31" s="75">
        <v>401.23</v>
      </c>
      <c r="BF31" s="75">
        <v>356.53</v>
      </c>
      <c r="BG31" s="75">
        <v>79.87</v>
      </c>
      <c r="BH31" s="75">
        <v>82.81</v>
      </c>
      <c r="BI31" s="75">
        <v>18</v>
      </c>
      <c r="BJ31" s="75">
        <v>1.44</v>
      </c>
      <c r="BK31" s="75">
        <v>2.52</v>
      </c>
      <c r="BL31" s="75">
        <v>1.44</v>
      </c>
      <c r="BM31" s="75">
        <v>0.72</v>
      </c>
      <c r="BN31" s="75">
        <v>30.68</v>
      </c>
      <c r="BO31" s="75">
        <v>72.87</v>
      </c>
      <c r="BP31" s="75">
        <v>72.87</v>
      </c>
      <c r="BQ31" s="75">
        <v>64.180000000000007</v>
      </c>
      <c r="BR31" s="75">
        <v>0.72</v>
      </c>
      <c r="BS31" s="75">
        <v>0.72</v>
      </c>
      <c r="BT31" s="75">
        <v>0.72</v>
      </c>
      <c r="BU31" s="75">
        <v>64.180000000000007</v>
      </c>
      <c r="BV31" s="75">
        <v>64.180000000000007</v>
      </c>
      <c r="BW31" s="75">
        <v>154.62</v>
      </c>
      <c r="BX31" s="75">
        <v>2.88</v>
      </c>
      <c r="BY31" s="75">
        <v>16.670000000000002</v>
      </c>
      <c r="BZ31" s="75">
        <v>18.02</v>
      </c>
    </row>
    <row r="32" spans="1:78" s="76" customFormat="1" ht="20.25" customHeight="1" x14ac:dyDescent="0.3">
      <c r="A32" s="70" t="s">
        <v>273</v>
      </c>
      <c r="B32" s="71"/>
      <c r="C32" s="70" t="s">
        <v>232</v>
      </c>
      <c r="D32" s="70" t="s">
        <v>233</v>
      </c>
      <c r="E32" s="70" t="s">
        <v>274</v>
      </c>
      <c r="F32" s="70" t="s">
        <v>275</v>
      </c>
      <c r="G32" s="70" t="s">
        <v>276</v>
      </c>
      <c r="H32" s="72"/>
      <c r="I32" s="72"/>
      <c r="J32" s="72"/>
      <c r="K32" s="72"/>
      <c r="L32" s="73" t="s">
        <v>277</v>
      </c>
      <c r="M32" s="72"/>
      <c r="N32" s="74" t="s">
        <v>278</v>
      </c>
      <c r="O32" s="75">
        <f t="shared" si="5"/>
        <v>1360.3909999999998</v>
      </c>
      <c r="P32" s="75">
        <v>267.483</v>
      </c>
      <c r="Q32" s="75">
        <v>-6.0000000000000001E-3</v>
      </c>
      <c r="R32" s="75">
        <v>87.466999999999999</v>
      </c>
      <c r="S32" s="75">
        <v>382.93900000000002</v>
      </c>
      <c r="T32" s="75">
        <v>56.326999999999998</v>
      </c>
      <c r="U32" s="75">
        <v>6.7770000000000001</v>
      </c>
      <c r="V32" s="75">
        <v>3.0390000000000001</v>
      </c>
      <c r="W32" s="75">
        <v>0</v>
      </c>
      <c r="X32" s="75">
        <v>1.5249999999999999</v>
      </c>
      <c r="Y32" s="75">
        <v>1.5369999999999999</v>
      </c>
      <c r="Z32" s="75">
        <v>1.335</v>
      </c>
      <c r="AA32" s="75">
        <v>1.5369999999999999</v>
      </c>
      <c r="AB32" s="75">
        <v>1.5369999999999999</v>
      </c>
      <c r="AC32" s="75">
        <v>1.335</v>
      </c>
      <c r="AD32" s="75">
        <v>0.38100000000000001</v>
      </c>
      <c r="AE32" s="75">
        <v>0.38100000000000001</v>
      </c>
      <c r="AF32" s="75">
        <v>0.57199999999999995</v>
      </c>
      <c r="AG32" s="75">
        <v>0.76300000000000001</v>
      </c>
      <c r="AH32" s="75">
        <v>3.0619999999999998</v>
      </c>
      <c r="AI32" s="75">
        <v>2.5070000000000001</v>
      </c>
      <c r="AJ32" s="75">
        <v>2.6110000000000002</v>
      </c>
      <c r="AK32" s="75">
        <v>2.8079999999999998</v>
      </c>
      <c r="AL32" s="75">
        <v>10.515000000000001</v>
      </c>
      <c r="AM32" s="75">
        <v>56.326999999999998</v>
      </c>
      <c r="AN32" s="75">
        <v>6.585</v>
      </c>
      <c r="AO32" s="75">
        <v>6.8540000000000001</v>
      </c>
      <c r="AP32" s="75">
        <v>8.5760000000000005</v>
      </c>
      <c r="AQ32" s="75">
        <v>3.0390000000000001</v>
      </c>
      <c r="AR32" s="75">
        <v>0</v>
      </c>
      <c r="AS32" s="75">
        <v>0</v>
      </c>
      <c r="AT32" s="75">
        <v>0</v>
      </c>
      <c r="AU32" s="75">
        <v>0</v>
      </c>
      <c r="AV32" s="75">
        <v>0</v>
      </c>
      <c r="AW32" s="75">
        <v>0</v>
      </c>
      <c r="AX32" s="75">
        <v>10.515000000000001</v>
      </c>
      <c r="AY32" s="75">
        <v>6.8319999999999999</v>
      </c>
      <c r="AZ32" s="75">
        <v>46.987000000000002</v>
      </c>
      <c r="BA32" s="75">
        <v>22.358000000000001</v>
      </c>
      <c r="BB32" s="75">
        <v>1.2350000000000001</v>
      </c>
      <c r="BC32" s="75">
        <v>7.7729999999999997</v>
      </c>
      <c r="BD32" s="75">
        <v>50.134</v>
      </c>
      <c r="BE32" s="75">
        <v>61.548000000000002</v>
      </c>
      <c r="BF32" s="75">
        <v>2E-3</v>
      </c>
      <c r="BG32" s="75">
        <v>18.103000000000002</v>
      </c>
      <c r="BH32" s="75">
        <v>-2E-3</v>
      </c>
      <c r="BI32" s="75">
        <v>3.3140000000000001</v>
      </c>
      <c r="BJ32" s="75">
        <v>0.76300000000000001</v>
      </c>
      <c r="BK32" s="75">
        <v>1.7929999999999999</v>
      </c>
      <c r="BL32" s="75">
        <v>1.0249999999999999</v>
      </c>
      <c r="BM32" s="75">
        <v>0.51200000000000001</v>
      </c>
      <c r="BN32" s="75">
        <v>20.684000000000001</v>
      </c>
      <c r="BO32" s="75">
        <v>52.813000000000002</v>
      </c>
      <c r="BP32" s="75">
        <v>45.338999999999999</v>
      </c>
      <c r="BQ32" s="75">
        <v>15.436</v>
      </c>
      <c r="BR32" s="75">
        <v>0.51200000000000001</v>
      </c>
      <c r="BS32" s="75">
        <v>0.51200000000000001</v>
      </c>
      <c r="BT32" s="75">
        <v>0.51200000000000001</v>
      </c>
      <c r="BU32" s="75">
        <v>15.436</v>
      </c>
      <c r="BV32" s="75">
        <v>15.436</v>
      </c>
      <c r="BW32" s="75">
        <v>38.072000000000003</v>
      </c>
      <c r="BX32" s="75">
        <v>2.0489999999999999</v>
      </c>
      <c r="BY32" s="75">
        <v>2.887</v>
      </c>
      <c r="BZ32" s="75">
        <v>-2E-3</v>
      </c>
    </row>
    <row r="33" spans="1:78" s="76" customFormat="1" ht="20.25" customHeight="1" x14ac:dyDescent="0.3">
      <c r="A33" s="70" t="s">
        <v>279</v>
      </c>
      <c r="B33" s="71"/>
      <c r="C33" s="70" t="s">
        <v>232</v>
      </c>
      <c r="D33" s="70" t="s">
        <v>233</v>
      </c>
      <c r="E33" s="70" t="s">
        <v>274</v>
      </c>
      <c r="F33" s="70" t="s">
        <v>280</v>
      </c>
      <c r="G33" s="70" t="s">
        <v>276</v>
      </c>
      <c r="H33" s="72"/>
      <c r="I33" s="72"/>
      <c r="J33" s="72"/>
      <c r="K33" s="72"/>
      <c r="L33" s="73" t="s">
        <v>277</v>
      </c>
      <c r="M33" s="70" t="s">
        <v>281</v>
      </c>
      <c r="N33" s="74" t="s">
        <v>278</v>
      </c>
      <c r="O33" s="75">
        <f t="shared" si="5"/>
        <v>174.05</v>
      </c>
      <c r="P33" s="75"/>
      <c r="Q33" s="75">
        <v>54.97</v>
      </c>
      <c r="R33" s="75"/>
      <c r="S33" s="75"/>
      <c r="T33" s="75"/>
      <c r="U33" s="75"/>
      <c r="V33" s="75"/>
      <c r="W33" s="75">
        <v>1.32</v>
      </c>
      <c r="X33" s="75"/>
      <c r="Y33" s="75"/>
      <c r="Z33" s="75"/>
      <c r="AA33" s="75"/>
      <c r="AB33" s="75"/>
      <c r="AC33" s="75"/>
      <c r="AD33" s="75"/>
      <c r="AE33" s="75"/>
      <c r="AF33" s="75"/>
      <c r="AG33" s="75"/>
      <c r="AH33" s="75"/>
      <c r="AI33" s="75"/>
      <c r="AJ33" s="75"/>
      <c r="AK33" s="75"/>
      <c r="AL33" s="75"/>
      <c r="AM33" s="75"/>
      <c r="AN33" s="75"/>
      <c r="AO33" s="75"/>
      <c r="AP33" s="75"/>
      <c r="AQ33" s="75"/>
      <c r="AR33" s="75">
        <v>1.32</v>
      </c>
      <c r="AS33" s="75">
        <v>1.32</v>
      </c>
      <c r="AT33" s="75">
        <v>1.32</v>
      </c>
      <c r="AU33" s="75">
        <v>1.32</v>
      </c>
      <c r="AV33" s="75">
        <v>1.32</v>
      </c>
      <c r="AW33" s="75">
        <v>1.32</v>
      </c>
      <c r="AX33" s="75"/>
      <c r="AY33" s="75"/>
      <c r="AZ33" s="75"/>
      <c r="BA33" s="75"/>
      <c r="BB33" s="75"/>
      <c r="BC33" s="75"/>
      <c r="BD33" s="75"/>
      <c r="BE33" s="75"/>
      <c r="BF33" s="75">
        <v>55.13</v>
      </c>
      <c r="BG33" s="75"/>
      <c r="BH33" s="75">
        <v>19.579999999999998</v>
      </c>
      <c r="BI33" s="75"/>
      <c r="BJ33" s="75"/>
      <c r="BK33" s="75"/>
      <c r="BL33" s="75"/>
      <c r="BM33" s="75"/>
      <c r="BN33" s="75"/>
      <c r="BO33" s="75"/>
      <c r="BP33" s="75"/>
      <c r="BQ33" s="75"/>
      <c r="BR33" s="75"/>
      <c r="BS33" s="75"/>
      <c r="BT33" s="75"/>
      <c r="BU33" s="75"/>
      <c r="BV33" s="75"/>
      <c r="BW33" s="75"/>
      <c r="BX33" s="75"/>
      <c r="BY33" s="75"/>
      <c r="BZ33" s="75">
        <v>35.130000000000003</v>
      </c>
    </row>
    <row r="34" spans="1:78" s="76" customFormat="1" ht="29.25" customHeight="1" x14ac:dyDescent="0.3">
      <c r="A34" s="70" t="s">
        <v>282</v>
      </c>
      <c r="B34" s="74" t="s">
        <v>210</v>
      </c>
      <c r="C34" s="70" t="s">
        <v>232</v>
      </c>
      <c r="D34" s="70" t="s">
        <v>233</v>
      </c>
      <c r="E34" s="70" t="s">
        <v>283</v>
      </c>
      <c r="F34" s="70" t="s">
        <v>284</v>
      </c>
      <c r="G34" s="72"/>
      <c r="H34" s="72"/>
      <c r="I34" s="72"/>
      <c r="J34" s="72"/>
      <c r="K34" s="72"/>
      <c r="L34" s="73" t="s">
        <v>285</v>
      </c>
      <c r="M34" s="70" t="s">
        <v>286</v>
      </c>
      <c r="N34" s="74" t="s">
        <v>226</v>
      </c>
      <c r="O34" s="75">
        <f t="shared" si="5"/>
        <v>33456.090000000004</v>
      </c>
      <c r="P34" s="75">
        <v>4873.5</v>
      </c>
      <c r="Q34" s="75"/>
      <c r="R34" s="75">
        <v>4804.2700000000004</v>
      </c>
      <c r="S34" s="75">
        <v>4680.3500000000004</v>
      </c>
      <c r="T34" s="75">
        <v>1255.26</v>
      </c>
      <c r="U34" s="75">
        <v>175.16</v>
      </c>
      <c r="V34" s="75">
        <v>180.42</v>
      </c>
      <c r="W34" s="75">
        <v>39.19</v>
      </c>
      <c r="X34" s="75"/>
      <c r="Y34" s="75"/>
      <c r="Z34" s="75"/>
      <c r="AA34" s="75"/>
      <c r="AB34" s="75"/>
      <c r="AC34" s="75"/>
      <c r="AD34" s="75"/>
      <c r="AE34" s="75"/>
      <c r="AF34" s="75"/>
      <c r="AG34" s="75"/>
      <c r="AH34" s="75"/>
      <c r="AI34" s="75"/>
      <c r="AJ34" s="75"/>
      <c r="AK34" s="75"/>
      <c r="AL34" s="75"/>
      <c r="AM34" s="75">
        <v>1255.26</v>
      </c>
      <c r="AN34" s="75">
        <v>175.16</v>
      </c>
      <c r="AO34" s="75">
        <v>175.16</v>
      </c>
      <c r="AP34" s="75">
        <v>255.59</v>
      </c>
      <c r="AQ34" s="75">
        <v>180.42</v>
      </c>
      <c r="AR34" s="75">
        <v>39.19</v>
      </c>
      <c r="AS34" s="75">
        <v>39.19</v>
      </c>
      <c r="AT34" s="75">
        <v>39.19</v>
      </c>
      <c r="AU34" s="75">
        <v>39.19</v>
      </c>
      <c r="AV34" s="75">
        <v>39.19</v>
      </c>
      <c r="AW34" s="75">
        <v>39.19</v>
      </c>
      <c r="AX34" s="75"/>
      <c r="AY34" s="75">
        <v>175.16</v>
      </c>
      <c r="AZ34" s="75">
        <v>1242.75</v>
      </c>
      <c r="BA34" s="75">
        <v>1183.6500000000001</v>
      </c>
      <c r="BB34" s="75"/>
      <c r="BC34" s="75">
        <v>236.45</v>
      </c>
      <c r="BD34" s="75">
        <v>1504.41</v>
      </c>
      <c r="BE34" s="75">
        <v>1400.16</v>
      </c>
      <c r="BF34" s="75"/>
      <c r="BG34" s="75">
        <v>1032.3800000000001</v>
      </c>
      <c r="BH34" s="75"/>
      <c r="BI34" s="75">
        <v>197.64</v>
      </c>
      <c r="BJ34" s="75"/>
      <c r="BK34" s="75"/>
      <c r="BL34" s="75"/>
      <c r="BM34" s="75"/>
      <c r="BN34" s="75">
        <v>1060.92</v>
      </c>
      <c r="BO34" s="75">
        <v>1504.41</v>
      </c>
      <c r="BP34" s="75">
        <v>1504.41</v>
      </c>
      <c r="BQ34" s="75">
        <v>802.74</v>
      </c>
      <c r="BR34" s="75"/>
      <c r="BS34" s="75"/>
      <c r="BT34" s="75"/>
      <c r="BU34" s="75">
        <v>802.74</v>
      </c>
      <c r="BV34" s="75">
        <v>802.74</v>
      </c>
      <c r="BW34" s="75">
        <v>1579</v>
      </c>
      <c r="BX34" s="75"/>
      <c r="BY34" s="75">
        <v>141.65</v>
      </c>
      <c r="BZ34" s="75"/>
    </row>
    <row r="35" spans="1:78" s="76" customFormat="1" ht="65.25" customHeight="1" x14ac:dyDescent="0.3">
      <c r="A35" s="70" t="s">
        <v>282</v>
      </c>
      <c r="B35" s="74" t="s">
        <v>287</v>
      </c>
      <c r="C35" s="70" t="s">
        <v>232</v>
      </c>
      <c r="D35" s="70" t="s">
        <v>233</v>
      </c>
      <c r="E35" s="70" t="s">
        <v>283</v>
      </c>
      <c r="F35" s="70" t="s">
        <v>284</v>
      </c>
      <c r="G35" s="72"/>
      <c r="H35" s="72"/>
      <c r="I35" s="72"/>
      <c r="J35" s="72"/>
      <c r="K35" s="72"/>
      <c r="L35" s="73" t="s">
        <v>288</v>
      </c>
      <c r="M35" s="72"/>
      <c r="N35" s="74" t="s">
        <v>226</v>
      </c>
      <c r="O35" s="75">
        <f t="shared" si="5"/>
        <v>5755.7500000000009</v>
      </c>
      <c r="P35" s="75"/>
      <c r="Q35" s="75">
        <v>2707.19</v>
      </c>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v>1376.52</v>
      </c>
      <c r="BG35" s="75"/>
      <c r="BH35" s="75">
        <v>1091.4000000000001</v>
      </c>
      <c r="BI35" s="75"/>
      <c r="BJ35" s="75"/>
      <c r="BK35" s="75"/>
      <c r="BL35" s="75"/>
      <c r="BM35" s="75"/>
      <c r="BN35" s="75"/>
      <c r="BO35" s="75"/>
      <c r="BP35" s="75"/>
      <c r="BQ35" s="75"/>
      <c r="BR35" s="75"/>
      <c r="BS35" s="75"/>
      <c r="BT35" s="75"/>
      <c r="BU35" s="75"/>
      <c r="BV35" s="75"/>
      <c r="BW35" s="75"/>
      <c r="BX35" s="75"/>
      <c r="BY35" s="75"/>
      <c r="BZ35" s="75">
        <v>580.64</v>
      </c>
    </row>
    <row r="36" spans="1:78" s="76" customFormat="1" ht="29.25" customHeight="1" x14ac:dyDescent="0.3">
      <c r="A36" s="70" t="s">
        <v>289</v>
      </c>
      <c r="B36" s="74" t="s">
        <v>210</v>
      </c>
      <c r="C36" s="70" t="s">
        <v>232</v>
      </c>
      <c r="D36" s="70" t="s">
        <v>233</v>
      </c>
      <c r="E36" s="70" t="s">
        <v>290</v>
      </c>
      <c r="F36" s="70" t="s">
        <v>291</v>
      </c>
      <c r="G36" s="72"/>
      <c r="H36" s="72"/>
      <c r="I36" s="72"/>
      <c r="J36" s="72"/>
      <c r="K36" s="72"/>
      <c r="L36" s="73" t="s">
        <v>292</v>
      </c>
      <c r="M36" s="70" t="s">
        <v>293</v>
      </c>
      <c r="N36" s="74" t="s">
        <v>294</v>
      </c>
      <c r="O36" s="75">
        <f t="shared" si="5"/>
        <v>76.8</v>
      </c>
      <c r="P36" s="75"/>
      <c r="Q36" s="75"/>
      <c r="R36" s="75"/>
      <c r="S36" s="75"/>
      <c r="T36" s="75">
        <v>15</v>
      </c>
      <c r="U36" s="75"/>
      <c r="V36" s="75"/>
      <c r="W36" s="75"/>
      <c r="X36" s="75"/>
      <c r="Y36" s="75"/>
      <c r="Z36" s="75"/>
      <c r="AA36" s="75"/>
      <c r="AB36" s="75"/>
      <c r="AC36" s="75"/>
      <c r="AD36" s="75"/>
      <c r="AE36" s="75"/>
      <c r="AF36" s="75"/>
      <c r="AG36" s="75"/>
      <c r="AH36" s="75"/>
      <c r="AI36" s="75"/>
      <c r="AJ36" s="75"/>
      <c r="AK36" s="75"/>
      <c r="AL36" s="75"/>
      <c r="AM36" s="75">
        <v>15</v>
      </c>
      <c r="AN36" s="75"/>
      <c r="AO36" s="75"/>
      <c r="AP36" s="75"/>
      <c r="AQ36" s="75"/>
      <c r="AR36" s="75"/>
      <c r="AS36" s="75"/>
      <c r="AT36" s="75"/>
      <c r="AU36" s="75"/>
      <c r="AV36" s="75"/>
      <c r="AW36" s="75"/>
      <c r="AX36" s="75"/>
      <c r="AY36" s="75"/>
      <c r="AZ36" s="75">
        <v>15.6</v>
      </c>
      <c r="BA36" s="75"/>
      <c r="BB36" s="75"/>
      <c r="BC36" s="75"/>
      <c r="BD36" s="75"/>
      <c r="BE36" s="75">
        <v>15.6</v>
      </c>
      <c r="BF36" s="75">
        <v>15.6</v>
      </c>
      <c r="BG36" s="75"/>
      <c r="BH36" s="75"/>
      <c r="BI36" s="75"/>
      <c r="BJ36" s="75"/>
      <c r="BK36" s="75"/>
      <c r="BL36" s="75"/>
      <c r="BM36" s="75"/>
      <c r="BN36" s="75"/>
      <c r="BO36" s="75"/>
      <c r="BP36" s="75"/>
      <c r="BQ36" s="75"/>
      <c r="BR36" s="75"/>
      <c r="BS36" s="75"/>
      <c r="BT36" s="75"/>
      <c r="BU36" s="75"/>
      <c r="BV36" s="75"/>
      <c r="BW36" s="75"/>
      <c r="BX36" s="75"/>
      <c r="BY36" s="75"/>
      <c r="BZ36" s="75"/>
    </row>
    <row r="37" spans="1:78" s="76" customFormat="1" ht="29.25" customHeight="1" x14ac:dyDescent="0.3">
      <c r="A37" s="70" t="s">
        <v>289</v>
      </c>
      <c r="B37" s="74" t="s">
        <v>213</v>
      </c>
      <c r="C37" s="70" t="s">
        <v>232</v>
      </c>
      <c r="D37" s="70" t="s">
        <v>233</v>
      </c>
      <c r="E37" s="70" t="s">
        <v>290</v>
      </c>
      <c r="F37" s="70" t="s">
        <v>291</v>
      </c>
      <c r="G37" s="72"/>
      <c r="H37" s="72"/>
      <c r="I37" s="72"/>
      <c r="J37" s="72"/>
      <c r="K37" s="72"/>
      <c r="L37" s="73" t="s">
        <v>295</v>
      </c>
      <c r="M37" s="70" t="s">
        <v>293</v>
      </c>
      <c r="N37" s="74" t="s">
        <v>294</v>
      </c>
      <c r="O37" s="75">
        <f t="shared" si="5"/>
        <v>144.10000000000002</v>
      </c>
      <c r="P37" s="75">
        <v>56.2</v>
      </c>
      <c r="Q37" s="75"/>
      <c r="R37" s="75"/>
      <c r="S37" s="75">
        <v>87.9</v>
      </c>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5"/>
      <c r="AZ37" s="75"/>
      <c r="BA37" s="75"/>
      <c r="BB37" s="75"/>
      <c r="BC37" s="75"/>
      <c r="BD37" s="75"/>
      <c r="BE37" s="75"/>
      <c r="BF37" s="75"/>
      <c r="BG37" s="75"/>
      <c r="BH37" s="75"/>
      <c r="BI37" s="75"/>
      <c r="BJ37" s="75"/>
      <c r="BK37" s="75"/>
      <c r="BL37" s="75"/>
      <c r="BM37" s="75"/>
      <c r="BN37" s="75"/>
      <c r="BO37" s="75"/>
      <c r="BP37" s="75"/>
      <c r="BQ37" s="75"/>
      <c r="BR37" s="75"/>
      <c r="BS37" s="75"/>
      <c r="BT37" s="75"/>
      <c r="BU37" s="75"/>
      <c r="BV37" s="75"/>
      <c r="BW37" s="75"/>
      <c r="BX37" s="75"/>
      <c r="BY37" s="75"/>
      <c r="BZ37" s="75"/>
    </row>
    <row r="38" spans="1:78" s="76" customFormat="1" ht="29.25" customHeight="1" x14ac:dyDescent="0.3">
      <c r="A38" s="70" t="s">
        <v>296</v>
      </c>
      <c r="B38" s="74" t="s">
        <v>210</v>
      </c>
      <c r="C38" s="70" t="s">
        <v>232</v>
      </c>
      <c r="D38" s="70" t="s">
        <v>233</v>
      </c>
      <c r="E38" s="70" t="s">
        <v>297</v>
      </c>
      <c r="F38" s="70" t="s">
        <v>298</v>
      </c>
      <c r="G38" s="72"/>
      <c r="H38" s="72"/>
      <c r="I38" s="72"/>
      <c r="J38" s="72"/>
      <c r="K38" s="72"/>
      <c r="L38" s="73" t="s">
        <v>299</v>
      </c>
      <c r="M38" s="70" t="s">
        <v>300</v>
      </c>
      <c r="N38" s="74" t="s">
        <v>294</v>
      </c>
      <c r="O38" s="75">
        <f t="shared" si="5"/>
        <v>11115.990000000007</v>
      </c>
      <c r="P38" s="75">
        <v>945.81</v>
      </c>
      <c r="Q38" s="75">
        <v>406.05</v>
      </c>
      <c r="R38" s="75">
        <v>1140.5999999999999</v>
      </c>
      <c r="S38" s="75">
        <v>1353.82</v>
      </c>
      <c r="T38" s="75">
        <v>330.6</v>
      </c>
      <c r="U38" s="75">
        <v>150.4</v>
      </c>
      <c r="V38" s="75">
        <v>86.1</v>
      </c>
      <c r="W38" s="75">
        <v>19.600000000000001</v>
      </c>
      <c r="X38" s="75"/>
      <c r="Y38" s="75"/>
      <c r="Z38" s="75"/>
      <c r="AA38" s="75"/>
      <c r="AB38" s="75"/>
      <c r="AC38" s="75"/>
      <c r="AD38" s="75"/>
      <c r="AE38" s="75"/>
      <c r="AF38" s="75"/>
      <c r="AG38" s="75"/>
      <c r="AH38" s="75"/>
      <c r="AI38" s="75"/>
      <c r="AJ38" s="75"/>
      <c r="AK38" s="75"/>
      <c r="AL38" s="75"/>
      <c r="AM38" s="75">
        <v>330.6</v>
      </c>
      <c r="AN38" s="75">
        <v>149.28</v>
      </c>
      <c r="AO38" s="75">
        <v>155.13999999999999</v>
      </c>
      <c r="AP38" s="75">
        <v>171.37</v>
      </c>
      <c r="AQ38" s="75">
        <v>86.1</v>
      </c>
      <c r="AR38" s="75">
        <v>19.600000000000001</v>
      </c>
      <c r="AS38" s="75">
        <v>19.600000000000001</v>
      </c>
      <c r="AT38" s="75">
        <v>19.600000000000001</v>
      </c>
      <c r="AU38" s="75">
        <v>19.600000000000001</v>
      </c>
      <c r="AV38" s="75">
        <v>19.600000000000001</v>
      </c>
      <c r="AW38" s="75">
        <v>19.600000000000001</v>
      </c>
      <c r="AX38" s="75"/>
      <c r="AY38" s="75">
        <v>160.68</v>
      </c>
      <c r="AZ38" s="75">
        <v>329.86</v>
      </c>
      <c r="BA38" s="75">
        <v>430.36</v>
      </c>
      <c r="BB38" s="75"/>
      <c r="BC38" s="75">
        <v>169.35</v>
      </c>
      <c r="BD38" s="75">
        <v>355.39</v>
      </c>
      <c r="BE38" s="75">
        <v>359.67</v>
      </c>
      <c r="BF38" s="75">
        <v>355.55</v>
      </c>
      <c r="BG38" s="75">
        <v>374.2</v>
      </c>
      <c r="BH38" s="75">
        <v>405.72</v>
      </c>
      <c r="BI38" s="75">
        <v>46.1</v>
      </c>
      <c r="BJ38" s="75"/>
      <c r="BK38" s="75"/>
      <c r="BL38" s="75"/>
      <c r="BM38" s="75"/>
      <c r="BN38" s="75">
        <v>128.66</v>
      </c>
      <c r="BO38" s="75">
        <v>355.39</v>
      </c>
      <c r="BP38" s="75">
        <v>355.39</v>
      </c>
      <c r="BQ38" s="75">
        <v>303.45</v>
      </c>
      <c r="BR38" s="75"/>
      <c r="BS38" s="75"/>
      <c r="BT38" s="75"/>
      <c r="BU38" s="75">
        <v>303.45</v>
      </c>
      <c r="BV38" s="75">
        <v>303.45</v>
      </c>
      <c r="BW38" s="75">
        <v>601.95000000000005</v>
      </c>
      <c r="BX38" s="75"/>
      <c r="BY38" s="75">
        <v>72.099999999999994</v>
      </c>
      <c r="BZ38" s="75">
        <v>262.2</v>
      </c>
    </row>
    <row r="39" spans="1:78" s="76" customFormat="1" ht="41.25" customHeight="1" x14ac:dyDescent="0.3">
      <c r="A39" s="70" t="s">
        <v>296</v>
      </c>
      <c r="B39" s="74" t="s">
        <v>213</v>
      </c>
      <c r="C39" s="70" t="s">
        <v>232</v>
      </c>
      <c r="D39" s="70" t="s">
        <v>233</v>
      </c>
      <c r="E39" s="70" t="s">
        <v>297</v>
      </c>
      <c r="F39" s="70" t="s">
        <v>298</v>
      </c>
      <c r="G39" s="72"/>
      <c r="H39" s="72"/>
      <c r="I39" s="72"/>
      <c r="J39" s="72"/>
      <c r="K39" s="72"/>
      <c r="L39" s="73" t="s">
        <v>301</v>
      </c>
      <c r="M39" s="70" t="s">
        <v>300</v>
      </c>
      <c r="N39" s="74" t="s">
        <v>294</v>
      </c>
      <c r="O39" s="75">
        <f t="shared" si="5"/>
        <v>231.31999999999996</v>
      </c>
      <c r="P39" s="75"/>
      <c r="Q39" s="75"/>
      <c r="R39" s="75"/>
      <c r="S39" s="75"/>
      <c r="T39" s="75">
        <v>50.48</v>
      </c>
      <c r="U39" s="75">
        <v>14.6</v>
      </c>
      <c r="V39" s="75"/>
      <c r="W39" s="75"/>
      <c r="X39" s="75"/>
      <c r="Y39" s="75"/>
      <c r="Z39" s="75"/>
      <c r="AA39" s="75"/>
      <c r="AB39" s="75"/>
      <c r="AC39" s="75"/>
      <c r="AD39" s="75"/>
      <c r="AE39" s="75"/>
      <c r="AF39" s="75"/>
      <c r="AG39" s="75"/>
      <c r="AH39" s="75"/>
      <c r="AI39" s="75"/>
      <c r="AJ39" s="75"/>
      <c r="AK39" s="75"/>
      <c r="AL39" s="75"/>
      <c r="AM39" s="75">
        <v>50.48</v>
      </c>
      <c r="AN39" s="75">
        <v>16</v>
      </c>
      <c r="AO39" s="75">
        <v>11.88</v>
      </c>
      <c r="AP39" s="75">
        <v>33.14</v>
      </c>
      <c r="AQ39" s="75"/>
      <c r="AR39" s="75"/>
      <c r="AS39" s="75"/>
      <c r="AT39" s="75"/>
      <c r="AU39" s="75"/>
      <c r="AV39" s="75"/>
      <c r="AW39" s="75"/>
      <c r="AX39" s="75"/>
      <c r="AY39" s="75">
        <v>16</v>
      </c>
      <c r="AZ39" s="75"/>
      <c r="BA39" s="75"/>
      <c r="BB39" s="75"/>
      <c r="BC39" s="75">
        <v>16.14</v>
      </c>
      <c r="BD39" s="75"/>
      <c r="BE39" s="75"/>
      <c r="BF39" s="75"/>
      <c r="BG39" s="75"/>
      <c r="BH39" s="75"/>
      <c r="BI39" s="75"/>
      <c r="BJ39" s="75"/>
      <c r="BK39" s="75"/>
      <c r="BL39" s="75"/>
      <c r="BM39" s="75"/>
      <c r="BN39" s="75">
        <v>22.6</v>
      </c>
      <c r="BO39" s="75"/>
      <c r="BP39" s="75"/>
      <c r="BQ39" s="75"/>
      <c r="BR39" s="75"/>
      <c r="BS39" s="75"/>
      <c r="BT39" s="75"/>
      <c r="BU39" s="75"/>
      <c r="BV39" s="75"/>
      <c r="BW39" s="75"/>
      <c r="BX39" s="75"/>
      <c r="BY39" s="75"/>
      <c r="BZ39" s="75"/>
    </row>
    <row r="40" spans="1:78" s="76" customFormat="1" ht="53.25" customHeight="1" x14ac:dyDescent="0.3">
      <c r="A40" s="70" t="s">
        <v>302</v>
      </c>
      <c r="B40" s="74" t="s">
        <v>210</v>
      </c>
      <c r="C40" s="70" t="s">
        <v>232</v>
      </c>
      <c r="D40" s="70" t="s">
        <v>233</v>
      </c>
      <c r="E40" s="70" t="s">
        <v>303</v>
      </c>
      <c r="F40" s="70" t="s">
        <v>304</v>
      </c>
      <c r="G40" s="72"/>
      <c r="H40" s="72"/>
      <c r="I40" s="72"/>
      <c r="J40" s="72"/>
      <c r="K40" s="72"/>
      <c r="L40" s="73" t="s">
        <v>305</v>
      </c>
      <c r="M40" s="70" t="s">
        <v>306</v>
      </c>
      <c r="N40" s="74" t="s">
        <v>294</v>
      </c>
      <c r="O40" s="75">
        <f t="shared" si="5"/>
        <v>334.02</v>
      </c>
      <c r="P40" s="75"/>
      <c r="Q40" s="75"/>
      <c r="R40" s="75"/>
      <c r="S40" s="75">
        <v>334.02</v>
      </c>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75"/>
      <c r="BP40" s="75"/>
      <c r="BQ40" s="75"/>
      <c r="BR40" s="75"/>
      <c r="BS40" s="75"/>
      <c r="BT40" s="75"/>
      <c r="BU40" s="75"/>
      <c r="BV40" s="75"/>
      <c r="BW40" s="75"/>
      <c r="BX40" s="75"/>
      <c r="BY40" s="75"/>
      <c r="BZ40" s="75"/>
    </row>
    <row r="41" spans="1:78" s="76" customFormat="1" ht="20.25" customHeight="1" x14ac:dyDescent="0.3">
      <c r="A41" s="70" t="s">
        <v>302</v>
      </c>
      <c r="B41" s="74" t="s">
        <v>213</v>
      </c>
      <c r="C41" s="70" t="s">
        <v>232</v>
      </c>
      <c r="D41" s="70" t="s">
        <v>233</v>
      </c>
      <c r="E41" s="70" t="s">
        <v>303</v>
      </c>
      <c r="F41" s="70" t="s">
        <v>304</v>
      </c>
      <c r="G41" s="72"/>
      <c r="H41" s="72"/>
      <c r="I41" s="72"/>
      <c r="J41" s="72"/>
      <c r="K41" s="72"/>
      <c r="L41" s="73" t="s">
        <v>307</v>
      </c>
      <c r="M41" s="72"/>
      <c r="N41" s="74" t="s">
        <v>294</v>
      </c>
      <c r="O41" s="75">
        <f t="shared" si="5"/>
        <v>774.81000000000006</v>
      </c>
      <c r="P41" s="75"/>
      <c r="Q41" s="75"/>
      <c r="R41" s="75">
        <v>63.7</v>
      </c>
      <c r="S41" s="75"/>
      <c r="T41" s="75"/>
      <c r="U41" s="75">
        <v>53.91</v>
      </c>
      <c r="V41" s="75"/>
      <c r="W41" s="75"/>
      <c r="X41" s="75"/>
      <c r="Y41" s="75"/>
      <c r="Z41" s="75"/>
      <c r="AA41" s="75"/>
      <c r="AB41" s="75"/>
      <c r="AC41" s="75"/>
      <c r="AD41" s="75"/>
      <c r="AE41" s="75"/>
      <c r="AF41" s="75"/>
      <c r="AG41" s="75"/>
      <c r="AH41" s="75"/>
      <c r="AI41" s="75"/>
      <c r="AJ41" s="75"/>
      <c r="AK41" s="75"/>
      <c r="AL41" s="75"/>
      <c r="AM41" s="75"/>
      <c r="AN41" s="75">
        <v>49.92</v>
      </c>
      <c r="AO41" s="75">
        <v>55.78</v>
      </c>
      <c r="AP41" s="75">
        <v>62.83</v>
      </c>
      <c r="AQ41" s="75"/>
      <c r="AR41" s="75"/>
      <c r="AS41" s="75"/>
      <c r="AT41" s="75"/>
      <c r="AU41" s="75"/>
      <c r="AV41" s="75"/>
      <c r="AW41" s="75"/>
      <c r="AX41" s="75"/>
      <c r="AY41" s="75">
        <v>61.32</v>
      </c>
      <c r="AZ41" s="75">
        <v>49.6</v>
      </c>
      <c r="BA41" s="75"/>
      <c r="BB41" s="75"/>
      <c r="BC41" s="75">
        <v>53.91</v>
      </c>
      <c r="BD41" s="75"/>
      <c r="BE41" s="75">
        <v>90.24</v>
      </c>
      <c r="BF41" s="75">
        <v>81.28</v>
      </c>
      <c r="BG41" s="75"/>
      <c r="BH41" s="75"/>
      <c r="BI41" s="75"/>
      <c r="BJ41" s="75"/>
      <c r="BK41" s="75"/>
      <c r="BL41" s="75"/>
      <c r="BM41" s="75"/>
      <c r="BN41" s="75">
        <v>117.12</v>
      </c>
      <c r="BO41" s="75"/>
      <c r="BP41" s="75"/>
      <c r="BQ41" s="75"/>
      <c r="BR41" s="75"/>
      <c r="BS41" s="75"/>
      <c r="BT41" s="75"/>
      <c r="BU41" s="75"/>
      <c r="BV41" s="75"/>
      <c r="BW41" s="75"/>
      <c r="BX41" s="75"/>
      <c r="BY41" s="75"/>
      <c r="BZ41" s="75">
        <v>35.200000000000003</v>
      </c>
    </row>
    <row r="42" spans="1:78" s="76" customFormat="1" ht="29.25" customHeight="1" x14ac:dyDescent="0.3">
      <c r="A42" s="70" t="s">
        <v>308</v>
      </c>
      <c r="B42" s="71"/>
      <c r="C42" s="70" t="s">
        <v>232</v>
      </c>
      <c r="D42" s="70" t="s">
        <v>233</v>
      </c>
      <c r="E42" s="70" t="s">
        <v>303</v>
      </c>
      <c r="F42" s="70" t="s">
        <v>309</v>
      </c>
      <c r="G42" s="72"/>
      <c r="H42" s="72"/>
      <c r="I42" s="72"/>
      <c r="J42" s="72"/>
      <c r="K42" s="72"/>
      <c r="L42" s="73" t="s">
        <v>310</v>
      </c>
      <c r="M42" s="72"/>
      <c r="N42" s="74" t="s">
        <v>294</v>
      </c>
      <c r="O42" s="75">
        <f t="shared" si="5"/>
        <v>20.3</v>
      </c>
      <c r="P42" s="75"/>
      <c r="Q42" s="75">
        <v>20.3</v>
      </c>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row>
    <row r="43" spans="1:78" s="76" customFormat="1" ht="20.25" customHeight="1" x14ac:dyDescent="0.3">
      <c r="A43" s="70" t="s">
        <v>311</v>
      </c>
      <c r="B43" s="71"/>
      <c r="C43" s="70" t="s">
        <v>232</v>
      </c>
      <c r="D43" s="70" t="s">
        <v>233</v>
      </c>
      <c r="E43" s="70" t="s">
        <v>312</v>
      </c>
      <c r="F43" s="70" t="s">
        <v>313</v>
      </c>
      <c r="G43" s="70" t="s">
        <v>314</v>
      </c>
      <c r="H43" s="72"/>
      <c r="I43" s="72"/>
      <c r="J43" s="72"/>
      <c r="K43" s="72"/>
      <c r="L43" s="73"/>
      <c r="M43" s="72"/>
      <c r="N43" s="74" t="s">
        <v>278</v>
      </c>
      <c r="O43" s="75">
        <f t="shared" si="5"/>
        <v>11.78</v>
      </c>
      <c r="P43" s="75"/>
      <c r="Q43" s="75"/>
      <c r="R43" s="75"/>
      <c r="S43" s="75">
        <v>1.6279999999999999</v>
      </c>
      <c r="T43" s="75"/>
      <c r="U43" s="75">
        <v>1.095</v>
      </c>
      <c r="V43" s="75"/>
      <c r="W43" s="75"/>
      <c r="X43" s="75"/>
      <c r="Y43" s="75"/>
      <c r="Z43" s="75"/>
      <c r="AA43" s="75"/>
      <c r="AB43" s="75"/>
      <c r="AC43" s="75"/>
      <c r="AD43" s="75"/>
      <c r="AE43" s="75"/>
      <c r="AF43" s="75"/>
      <c r="AG43" s="75"/>
      <c r="AH43" s="75"/>
      <c r="AI43" s="75"/>
      <c r="AJ43" s="75"/>
      <c r="AK43" s="75"/>
      <c r="AL43" s="75"/>
      <c r="AM43" s="75"/>
      <c r="AN43" s="75">
        <v>1.121</v>
      </c>
      <c r="AO43" s="75">
        <v>1.121</v>
      </c>
      <c r="AP43" s="75">
        <v>0.53400000000000003</v>
      </c>
      <c r="AQ43" s="75"/>
      <c r="AR43" s="75"/>
      <c r="AS43" s="75"/>
      <c r="AT43" s="75"/>
      <c r="AU43" s="75"/>
      <c r="AV43" s="75"/>
      <c r="AW43" s="75"/>
      <c r="AX43" s="75"/>
      <c r="AY43" s="75">
        <v>1.1180000000000001</v>
      </c>
      <c r="AZ43" s="75">
        <v>0.96299999999999997</v>
      </c>
      <c r="BA43" s="75"/>
      <c r="BB43" s="75"/>
      <c r="BC43" s="75">
        <v>0.35899999999999999</v>
      </c>
      <c r="BD43" s="75"/>
      <c r="BE43" s="75">
        <v>1.8169999999999999</v>
      </c>
      <c r="BF43" s="75">
        <v>1.8140000000000001</v>
      </c>
      <c r="BG43" s="75"/>
      <c r="BH43" s="75"/>
      <c r="BI43" s="75"/>
      <c r="BJ43" s="75"/>
      <c r="BK43" s="75"/>
      <c r="BL43" s="75"/>
      <c r="BM43" s="75"/>
      <c r="BN43" s="75">
        <v>3.5999999999999997E-2</v>
      </c>
      <c r="BO43" s="75"/>
      <c r="BP43" s="75"/>
      <c r="BQ43" s="75"/>
      <c r="BR43" s="75"/>
      <c r="BS43" s="75"/>
      <c r="BT43" s="75"/>
      <c r="BU43" s="75"/>
      <c r="BV43" s="75"/>
      <c r="BW43" s="75"/>
      <c r="BX43" s="75"/>
      <c r="BY43" s="75"/>
      <c r="BZ43" s="75">
        <v>0.17399999999999999</v>
      </c>
    </row>
    <row r="44" spans="1:78" s="76" customFormat="1" ht="29.25" customHeight="1" x14ac:dyDescent="0.3">
      <c r="A44" s="70" t="s">
        <v>315</v>
      </c>
      <c r="B44" s="71"/>
      <c r="C44" s="70" t="s">
        <v>232</v>
      </c>
      <c r="D44" s="70" t="s">
        <v>316</v>
      </c>
      <c r="E44" s="70" t="s">
        <v>256</v>
      </c>
      <c r="F44" s="70" t="s">
        <v>262</v>
      </c>
      <c r="G44" s="70" t="s">
        <v>258</v>
      </c>
      <c r="H44" s="70" t="s">
        <v>317</v>
      </c>
      <c r="I44" s="72"/>
      <c r="J44" s="72"/>
      <c r="K44" s="72"/>
      <c r="L44" s="73" t="s">
        <v>318</v>
      </c>
      <c r="M44" s="72"/>
      <c r="N44" s="74" t="s">
        <v>201</v>
      </c>
      <c r="O44" s="75">
        <f t="shared" si="5"/>
        <v>1723.3899999999999</v>
      </c>
      <c r="P44" s="75"/>
      <c r="Q44" s="75"/>
      <c r="R44" s="75"/>
      <c r="S44" s="75"/>
      <c r="T44" s="75">
        <v>301.08</v>
      </c>
      <c r="U44" s="75"/>
      <c r="V44" s="75"/>
      <c r="W44" s="75"/>
      <c r="X44" s="75"/>
      <c r="Y44" s="75"/>
      <c r="Z44" s="75"/>
      <c r="AA44" s="75"/>
      <c r="AB44" s="75"/>
      <c r="AC44" s="75"/>
      <c r="AD44" s="75"/>
      <c r="AE44" s="75"/>
      <c r="AF44" s="75"/>
      <c r="AG44" s="75"/>
      <c r="AH44" s="75"/>
      <c r="AI44" s="75"/>
      <c r="AJ44" s="75"/>
      <c r="AK44" s="75"/>
      <c r="AL44" s="75"/>
      <c r="AM44" s="75">
        <v>1153.07</v>
      </c>
      <c r="AN44" s="75"/>
      <c r="AO44" s="75"/>
      <c r="AP44" s="75"/>
      <c r="AQ44" s="75"/>
      <c r="AR44" s="75"/>
      <c r="AS44" s="75"/>
      <c r="AT44" s="75"/>
      <c r="AU44" s="75"/>
      <c r="AV44" s="75"/>
      <c r="AW44" s="75"/>
      <c r="AX44" s="75"/>
      <c r="AY44" s="75"/>
      <c r="AZ44" s="75">
        <v>76.739999999999995</v>
      </c>
      <c r="BA44" s="75"/>
      <c r="BB44" s="75"/>
      <c r="BC44" s="75"/>
      <c r="BD44" s="75"/>
      <c r="BE44" s="75">
        <v>86.84</v>
      </c>
      <c r="BF44" s="75">
        <v>92.94</v>
      </c>
      <c r="BG44" s="75"/>
      <c r="BH44" s="75"/>
      <c r="BI44" s="75"/>
      <c r="BJ44" s="75"/>
      <c r="BK44" s="75"/>
      <c r="BL44" s="75"/>
      <c r="BM44" s="75"/>
      <c r="BN44" s="75"/>
      <c r="BO44" s="75"/>
      <c r="BP44" s="75"/>
      <c r="BQ44" s="75"/>
      <c r="BR44" s="75"/>
      <c r="BS44" s="75"/>
      <c r="BT44" s="75"/>
      <c r="BU44" s="75"/>
      <c r="BV44" s="75"/>
      <c r="BW44" s="75">
        <v>12.72</v>
      </c>
      <c r="BX44" s="75"/>
      <c r="BY44" s="75"/>
      <c r="BZ44" s="75"/>
    </row>
    <row r="45" spans="1:78" s="76" customFormat="1" ht="29.25" customHeight="1" x14ac:dyDescent="0.3">
      <c r="A45" s="70" t="s">
        <v>319</v>
      </c>
      <c r="B45" s="71"/>
      <c r="C45" s="70" t="s">
        <v>232</v>
      </c>
      <c r="D45" s="70" t="s">
        <v>316</v>
      </c>
      <c r="E45" s="70" t="s">
        <v>261</v>
      </c>
      <c r="F45" s="70" t="s">
        <v>262</v>
      </c>
      <c r="G45" s="70" t="s">
        <v>263</v>
      </c>
      <c r="H45" s="72"/>
      <c r="I45" s="72"/>
      <c r="J45" s="72"/>
      <c r="K45" s="72"/>
      <c r="L45" s="73" t="s">
        <v>264</v>
      </c>
      <c r="M45" s="72"/>
      <c r="N45" s="74" t="s">
        <v>201</v>
      </c>
      <c r="O45" s="75">
        <f t="shared" si="5"/>
        <v>61.320000000000007</v>
      </c>
      <c r="P45" s="75"/>
      <c r="Q45" s="75"/>
      <c r="R45" s="75"/>
      <c r="S45" s="75"/>
      <c r="T45" s="75">
        <v>7.84</v>
      </c>
      <c r="U45" s="75"/>
      <c r="V45" s="75"/>
      <c r="W45" s="75"/>
      <c r="X45" s="75"/>
      <c r="Y45" s="75"/>
      <c r="Z45" s="75"/>
      <c r="AA45" s="75"/>
      <c r="AB45" s="75"/>
      <c r="AC45" s="75"/>
      <c r="AD45" s="75"/>
      <c r="AE45" s="75"/>
      <c r="AF45" s="75"/>
      <c r="AG45" s="75"/>
      <c r="AH45" s="75"/>
      <c r="AI45" s="75"/>
      <c r="AJ45" s="75"/>
      <c r="AK45" s="75"/>
      <c r="AL45" s="75"/>
      <c r="AM45" s="75">
        <v>48.19</v>
      </c>
      <c r="AN45" s="75"/>
      <c r="AO45" s="75"/>
      <c r="AP45" s="75"/>
      <c r="AQ45" s="75"/>
      <c r="AR45" s="75"/>
      <c r="AS45" s="75"/>
      <c r="AT45" s="75"/>
      <c r="AU45" s="75"/>
      <c r="AV45" s="75"/>
      <c r="AW45" s="75"/>
      <c r="AX45" s="75"/>
      <c r="AY45" s="75"/>
      <c r="AZ45" s="75">
        <v>1.52</v>
      </c>
      <c r="BA45" s="75"/>
      <c r="BB45" s="75"/>
      <c r="BC45" s="75"/>
      <c r="BD45" s="75"/>
      <c r="BE45" s="75">
        <v>1.51</v>
      </c>
      <c r="BF45" s="75">
        <v>1.95</v>
      </c>
      <c r="BG45" s="75"/>
      <c r="BH45" s="75"/>
      <c r="BI45" s="75"/>
      <c r="BJ45" s="75"/>
      <c r="BK45" s="75"/>
      <c r="BL45" s="75"/>
      <c r="BM45" s="75"/>
      <c r="BN45" s="75"/>
      <c r="BO45" s="75"/>
      <c r="BP45" s="75"/>
      <c r="BQ45" s="75"/>
      <c r="BR45" s="75"/>
      <c r="BS45" s="75"/>
      <c r="BT45" s="75"/>
      <c r="BU45" s="75"/>
      <c r="BV45" s="75"/>
      <c r="BW45" s="75">
        <v>0.31</v>
      </c>
      <c r="BX45" s="75"/>
      <c r="BY45" s="75"/>
      <c r="BZ45" s="75"/>
    </row>
    <row r="46" spans="1:78" s="76" customFormat="1" ht="20.25" customHeight="1" x14ac:dyDescent="0.3">
      <c r="A46" s="70" t="s">
        <v>320</v>
      </c>
      <c r="B46" s="71"/>
      <c r="C46" s="70" t="s">
        <v>232</v>
      </c>
      <c r="D46" s="70" t="s">
        <v>316</v>
      </c>
      <c r="E46" s="70" t="s">
        <v>267</v>
      </c>
      <c r="F46" s="70" t="s">
        <v>268</v>
      </c>
      <c r="G46" s="70" t="s">
        <v>269</v>
      </c>
      <c r="H46" s="72"/>
      <c r="I46" s="72"/>
      <c r="J46" s="72"/>
      <c r="K46" s="72"/>
      <c r="L46" s="73"/>
      <c r="M46" s="72"/>
      <c r="N46" s="74" t="s">
        <v>226</v>
      </c>
      <c r="O46" s="75">
        <f t="shared" si="5"/>
        <v>2912.8599999999997</v>
      </c>
      <c r="P46" s="75"/>
      <c r="Q46" s="75"/>
      <c r="R46" s="75"/>
      <c r="S46" s="75"/>
      <c r="T46" s="75">
        <v>216.55</v>
      </c>
      <c r="U46" s="75"/>
      <c r="V46" s="75"/>
      <c r="W46" s="75"/>
      <c r="X46" s="75"/>
      <c r="Y46" s="75"/>
      <c r="Z46" s="75"/>
      <c r="AA46" s="75"/>
      <c r="AB46" s="75"/>
      <c r="AC46" s="75"/>
      <c r="AD46" s="75"/>
      <c r="AE46" s="75"/>
      <c r="AF46" s="75"/>
      <c r="AG46" s="75"/>
      <c r="AH46" s="75"/>
      <c r="AI46" s="75"/>
      <c r="AJ46" s="75"/>
      <c r="AK46" s="75"/>
      <c r="AL46" s="75"/>
      <c r="AM46" s="75">
        <v>2207.4</v>
      </c>
      <c r="AN46" s="75"/>
      <c r="AO46" s="75"/>
      <c r="AP46" s="75"/>
      <c r="AQ46" s="75"/>
      <c r="AR46" s="75"/>
      <c r="AS46" s="75"/>
      <c r="AT46" s="75"/>
      <c r="AU46" s="75"/>
      <c r="AV46" s="75"/>
      <c r="AW46" s="75"/>
      <c r="AX46" s="75"/>
      <c r="AY46" s="75"/>
      <c r="AZ46" s="75">
        <v>130.41</v>
      </c>
      <c r="BA46" s="75"/>
      <c r="BB46" s="75"/>
      <c r="BC46" s="75"/>
      <c r="BD46" s="75"/>
      <c r="BE46" s="75">
        <v>162.72</v>
      </c>
      <c r="BF46" s="75">
        <v>176.56</v>
      </c>
      <c r="BG46" s="75"/>
      <c r="BH46" s="75"/>
      <c r="BI46" s="75"/>
      <c r="BJ46" s="75"/>
      <c r="BK46" s="75"/>
      <c r="BL46" s="75"/>
      <c r="BM46" s="75"/>
      <c r="BN46" s="75"/>
      <c r="BO46" s="75"/>
      <c r="BP46" s="75"/>
      <c r="BQ46" s="75"/>
      <c r="BR46" s="75"/>
      <c r="BS46" s="75"/>
      <c r="BT46" s="75"/>
      <c r="BU46" s="75"/>
      <c r="BV46" s="75"/>
      <c r="BW46" s="75">
        <v>19.22</v>
      </c>
      <c r="BX46" s="75"/>
      <c r="BY46" s="75"/>
      <c r="BZ46" s="75"/>
    </row>
    <row r="47" spans="1:78" s="76" customFormat="1" ht="20.25" customHeight="1" x14ac:dyDescent="0.3">
      <c r="A47" s="70" t="s">
        <v>321</v>
      </c>
      <c r="B47" s="71"/>
      <c r="C47" s="70" t="s">
        <v>232</v>
      </c>
      <c r="D47" s="70" t="s">
        <v>316</v>
      </c>
      <c r="E47" s="70" t="s">
        <v>272</v>
      </c>
      <c r="F47" s="70" t="s">
        <v>268</v>
      </c>
      <c r="G47" s="70" t="s">
        <v>269</v>
      </c>
      <c r="H47" s="72"/>
      <c r="I47" s="72"/>
      <c r="J47" s="72"/>
      <c r="K47" s="72"/>
      <c r="L47" s="73"/>
      <c r="M47" s="72"/>
      <c r="N47" s="74" t="s">
        <v>226</v>
      </c>
      <c r="O47" s="75">
        <f t="shared" si="5"/>
        <v>1863.54</v>
      </c>
      <c r="P47" s="75"/>
      <c r="Q47" s="75"/>
      <c r="R47" s="75"/>
      <c r="S47" s="75"/>
      <c r="T47" s="75">
        <v>68.13</v>
      </c>
      <c r="U47" s="75"/>
      <c r="V47" s="75"/>
      <c r="W47" s="75"/>
      <c r="X47" s="75"/>
      <c r="Y47" s="75"/>
      <c r="Z47" s="75"/>
      <c r="AA47" s="75"/>
      <c r="AB47" s="75"/>
      <c r="AC47" s="75"/>
      <c r="AD47" s="75"/>
      <c r="AE47" s="75"/>
      <c r="AF47" s="75"/>
      <c r="AG47" s="75"/>
      <c r="AH47" s="75"/>
      <c r="AI47" s="75"/>
      <c r="AJ47" s="75"/>
      <c r="AK47" s="75"/>
      <c r="AL47" s="75"/>
      <c r="AM47" s="75">
        <v>1631.24</v>
      </c>
      <c r="AN47" s="75"/>
      <c r="AO47" s="75"/>
      <c r="AP47" s="75"/>
      <c r="AQ47" s="75"/>
      <c r="AR47" s="75"/>
      <c r="AS47" s="75"/>
      <c r="AT47" s="75"/>
      <c r="AU47" s="75"/>
      <c r="AV47" s="75"/>
      <c r="AW47" s="75"/>
      <c r="AX47" s="75"/>
      <c r="AY47" s="75"/>
      <c r="AZ47" s="75">
        <v>53.25</v>
      </c>
      <c r="BA47" s="75"/>
      <c r="BB47" s="75"/>
      <c r="BC47" s="75"/>
      <c r="BD47" s="75"/>
      <c r="BE47" s="75">
        <v>44.5</v>
      </c>
      <c r="BF47" s="75">
        <v>52.78</v>
      </c>
      <c r="BG47" s="75"/>
      <c r="BH47" s="75"/>
      <c r="BI47" s="75"/>
      <c r="BJ47" s="75"/>
      <c r="BK47" s="75"/>
      <c r="BL47" s="75"/>
      <c r="BM47" s="75"/>
      <c r="BN47" s="75"/>
      <c r="BO47" s="75"/>
      <c r="BP47" s="75"/>
      <c r="BQ47" s="75"/>
      <c r="BR47" s="75"/>
      <c r="BS47" s="75"/>
      <c r="BT47" s="75"/>
      <c r="BU47" s="75"/>
      <c r="BV47" s="75"/>
      <c r="BW47" s="75">
        <v>13.64</v>
      </c>
      <c r="BX47" s="75"/>
      <c r="BY47" s="75"/>
      <c r="BZ47" s="75"/>
    </row>
    <row r="48" spans="1:78" s="76" customFormat="1" ht="20.25" customHeight="1" x14ac:dyDescent="0.3">
      <c r="A48" s="70" t="s">
        <v>322</v>
      </c>
      <c r="B48" s="71"/>
      <c r="C48" s="70" t="s">
        <v>232</v>
      </c>
      <c r="D48" s="70" t="s">
        <v>316</v>
      </c>
      <c r="E48" s="70" t="s">
        <v>274</v>
      </c>
      <c r="F48" s="70" t="s">
        <v>275</v>
      </c>
      <c r="G48" s="70" t="s">
        <v>276</v>
      </c>
      <c r="H48" s="72"/>
      <c r="I48" s="72"/>
      <c r="J48" s="72"/>
      <c r="K48" s="72"/>
      <c r="L48" s="73" t="s">
        <v>277</v>
      </c>
      <c r="M48" s="72"/>
      <c r="N48" s="74" t="s">
        <v>278</v>
      </c>
      <c r="O48" s="75">
        <f t="shared" si="5"/>
        <v>178.63199999999998</v>
      </c>
      <c r="P48" s="75"/>
      <c r="Q48" s="75"/>
      <c r="R48" s="75"/>
      <c r="S48" s="75"/>
      <c r="T48" s="75">
        <v>42.362000000000002</v>
      </c>
      <c r="U48" s="75"/>
      <c r="V48" s="75"/>
      <c r="W48" s="75"/>
      <c r="X48" s="75"/>
      <c r="Y48" s="75"/>
      <c r="Z48" s="75"/>
      <c r="AA48" s="75"/>
      <c r="AB48" s="75"/>
      <c r="AC48" s="75"/>
      <c r="AD48" s="75"/>
      <c r="AE48" s="75"/>
      <c r="AF48" s="75"/>
      <c r="AG48" s="75"/>
      <c r="AH48" s="75"/>
      <c r="AI48" s="75"/>
      <c r="AJ48" s="75"/>
      <c r="AK48" s="75"/>
      <c r="AL48" s="75"/>
      <c r="AM48" s="75">
        <v>123.202</v>
      </c>
      <c r="AN48" s="75"/>
      <c r="AO48" s="75"/>
      <c r="AP48" s="75"/>
      <c r="AQ48" s="75"/>
      <c r="AR48" s="75"/>
      <c r="AS48" s="75"/>
      <c r="AT48" s="75"/>
      <c r="AU48" s="75"/>
      <c r="AV48" s="75"/>
      <c r="AW48" s="75"/>
      <c r="AX48" s="75"/>
      <c r="AY48" s="75"/>
      <c r="AZ48" s="75">
        <v>5.5149999999999997</v>
      </c>
      <c r="BA48" s="75"/>
      <c r="BB48" s="75"/>
      <c r="BC48" s="75"/>
      <c r="BD48" s="75"/>
      <c r="BE48" s="75">
        <v>6.8419999999999996</v>
      </c>
      <c r="BF48" s="75">
        <v>5.0000000000000001E-3</v>
      </c>
      <c r="BG48" s="75"/>
      <c r="BH48" s="75"/>
      <c r="BI48" s="75"/>
      <c r="BJ48" s="75"/>
      <c r="BK48" s="75"/>
      <c r="BL48" s="75"/>
      <c r="BM48" s="75"/>
      <c r="BN48" s="75"/>
      <c r="BO48" s="75"/>
      <c r="BP48" s="75"/>
      <c r="BQ48" s="75"/>
      <c r="BR48" s="75"/>
      <c r="BS48" s="75"/>
      <c r="BT48" s="75"/>
      <c r="BU48" s="75"/>
      <c r="BV48" s="75"/>
      <c r="BW48" s="75">
        <v>0.70599999999999996</v>
      </c>
      <c r="BX48" s="75"/>
      <c r="BY48" s="75"/>
      <c r="BZ48" s="75"/>
    </row>
    <row r="49" spans="1:78" s="76" customFormat="1" ht="20.25" customHeight="1" x14ac:dyDescent="0.3">
      <c r="A49" s="70" t="s">
        <v>323</v>
      </c>
      <c r="B49" s="71"/>
      <c r="C49" s="70" t="s">
        <v>232</v>
      </c>
      <c r="D49" s="70" t="s">
        <v>316</v>
      </c>
      <c r="E49" s="70" t="s">
        <v>274</v>
      </c>
      <c r="F49" s="70" t="s">
        <v>280</v>
      </c>
      <c r="G49" s="70" t="s">
        <v>276</v>
      </c>
      <c r="H49" s="72"/>
      <c r="I49" s="72"/>
      <c r="J49" s="72"/>
      <c r="K49" s="72"/>
      <c r="L49" s="73" t="s">
        <v>277</v>
      </c>
      <c r="M49" s="72"/>
      <c r="N49" s="74" t="s">
        <v>278</v>
      </c>
      <c r="O49" s="75">
        <f t="shared" si="5"/>
        <v>6.81</v>
      </c>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5"/>
      <c r="AZ49" s="75"/>
      <c r="BA49" s="75"/>
      <c r="BB49" s="75"/>
      <c r="BC49" s="75"/>
      <c r="BD49" s="75"/>
      <c r="BE49" s="75"/>
      <c r="BF49" s="75">
        <v>6.81</v>
      </c>
      <c r="BG49" s="75"/>
      <c r="BH49" s="75"/>
      <c r="BI49" s="75"/>
      <c r="BJ49" s="75"/>
      <c r="BK49" s="75"/>
      <c r="BL49" s="75"/>
      <c r="BM49" s="75"/>
      <c r="BN49" s="75"/>
      <c r="BO49" s="75"/>
      <c r="BP49" s="75"/>
      <c r="BQ49" s="75"/>
      <c r="BR49" s="75"/>
      <c r="BS49" s="75"/>
      <c r="BT49" s="75"/>
      <c r="BU49" s="75"/>
      <c r="BV49" s="75"/>
      <c r="BW49" s="75"/>
      <c r="BX49" s="75"/>
      <c r="BY49" s="75"/>
      <c r="BZ49" s="75"/>
    </row>
    <row r="50" spans="1:78" s="76" customFormat="1" ht="41.25" customHeight="1" x14ac:dyDescent="0.3">
      <c r="A50" s="70" t="s">
        <v>324</v>
      </c>
      <c r="B50" s="71"/>
      <c r="C50" s="70" t="s">
        <v>232</v>
      </c>
      <c r="D50" s="70" t="s">
        <v>325</v>
      </c>
      <c r="E50" s="70" t="s">
        <v>234</v>
      </c>
      <c r="F50" s="70" t="s">
        <v>235</v>
      </c>
      <c r="G50" s="72"/>
      <c r="H50" s="72"/>
      <c r="I50" s="72"/>
      <c r="J50" s="72"/>
      <c r="K50" s="72"/>
      <c r="L50" s="73" t="s">
        <v>326</v>
      </c>
      <c r="M50" s="72"/>
      <c r="N50" s="74" t="s">
        <v>238</v>
      </c>
      <c r="O50" s="75">
        <f t="shared" si="5"/>
        <v>116</v>
      </c>
      <c r="P50" s="75"/>
      <c r="Q50" s="75">
        <v>20</v>
      </c>
      <c r="R50" s="75"/>
      <c r="S50" s="75">
        <v>96</v>
      </c>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5"/>
      <c r="AZ50" s="75"/>
      <c r="BA50" s="75"/>
      <c r="BB50" s="75"/>
      <c r="BC50" s="75"/>
      <c r="BD50" s="75"/>
      <c r="BE50" s="75"/>
      <c r="BF50" s="75"/>
      <c r="BG50" s="75"/>
      <c r="BH50" s="75"/>
      <c r="BI50" s="75"/>
      <c r="BJ50" s="75"/>
      <c r="BK50" s="75"/>
      <c r="BL50" s="75"/>
      <c r="BM50" s="75"/>
      <c r="BN50" s="75"/>
      <c r="BO50" s="75"/>
      <c r="BP50" s="75"/>
      <c r="BQ50" s="75"/>
      <c r="BR50" s="75"/>
      <c r="BS50" s="75"/>
      <c r="BT50" s="75"/>
      <c r="BU50" s="75"/>
      <c r="BV50" s="75"/>
      <c r="BW50" s="75"/>
      <c r="BX50" s="75"/>
      <c r="BY50" s="75"/>
      <c r="BZ50" s="75"/>
    </row>
    <row r="51" spans="1:78" s="76" customFormat="1" ht="29.25" customHeight="1" x14ac:dyDescent="0.3">
      <c r="A51" s="70" t="s">
        <v>327</v>
      </c>
      <c r="B51" s="71"/>
      <c r="C51" s="70" t="s">
        <v>232</v>
      </c>
      <c r="D51" s="70" t="s">
        <v>325</v>
      </c>
      <c r="E51" s="70" t="s">
        <v>234</v>
      </c>
      <c r="F51" s="70" t="s">
        <v>243</v>
      </c>
      <c r="G51" s="72"/>
      <c r="H51" s="72"/>
      <c r="I51" s="72"/>
      <c r="J51" s="72"/>
      <c r="K51" s="72"/>
      <c r="L51" s="73" t="s">
        <v>328</v>
      </c>
      <c r="M51" s="72"/>
      <c r="N51" s="74" t="s">
        <v>238</v>
      </c>
      <c r="O51" s="75">
        <f t="shared" si="5"/>
        <v>16</v>
      </c>
      <c r="P51" s="75">
        <v>16</v>
      </c>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5"/>
      <c r="AZ51" s="75"/>
      <c r="BA51" s="75"/>
      <c r="BB51" s="75"/>
      <c r="BC51" s="75"/>
      <c r="BD51" s="75"/>
      <c r="BE51" s="75"/>
      <c r="BF51" s="75"/>
      <c r="BG51" s="75"/>
      <c r="BH51" s="75"/>
      <c r="BI51" s="75"/>
      <c r="BJ51" s="75"/>
      <c r="BK51" s="75"/>
      <c r="BL51" s="75"/>
      <c r="BM51" s="75"/>
      <c r="BN51" s="75"/>
      <c r="BO51" s="75"/>
      <c r="BP51" s="75"/>
      <c r="BQ51" s="75"/>
      <c r="BR51" s="75"/>
      <c r="BS51" s="75"/>
      <c r="BT51" s="75"/>
      <c r="BU51" s="75"/>
      <c r="BV51" s="75"/>
      <c r="BW51" s="75"/>
      <c r="BX51" s="75"/>
      <c r="BY51" s="75"/>
      <c r="BZ51" s="75"/>
    </row>
    <row r="52" spans="1:78" s="76" customFormat="1" ht="29.25" customHeight="1" x14ac:dyDescent="0.3">
      <c r="A52" s="70" t="s">
        <v>329</v>
      </c>
      <c r="B52" s="71"/>
      <c r="C52" s="70" t="s">
        <v>232</v>
      </c>
      <c r="D52" s="70" t="s">
        <v>325</v>
      </c>
      <c r="E52" s="70" t="s">
        <v>234</v>
      </c>
      <c r="F52" s="70" t="s">
        <v>249</v>
      </c>
      <c r="G52" s="72"/>
      <c r="H52" s="72"/>
      <c r="I52" s="72"/>
      <c r="J52" s="72"/>
      <c r="K52" s="72"/>
      <c r="L52" s="73" t="s">
        <v>330</v>
      </c>
      <c r="M52" s="72"/>
      <c r="N52" s="74" t="s">
        <v>238</v>
      </c>
      <c r="O52" s="75">
        <f t="shared" si="5"/>
        <v>152</v>
      </c>
      <c r="P52" s="75"/>
      <c r="Q52" s="75"/>
      <c r="R52" s="75"/>
      <c r="S52" s="75">
        <v>152</v>
      </c>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5"/>
      <c r="AZ52" s="75"/>
      <c r="BA52" s="75"/>
      <c r="BB52" s="75"/>
      <c r="BC52" s="75"/>
      <c r="BD52" s="75"/>
      <c r="BE52" s="75"/>
      <c r="BF52" s="75"/>
      <c r="BG52" s="75"/>
      <c r="BH52" s="75"/>
      <c r="BI52" s="75"/>
      <c r="BJ52" s="75"/>
      <c r="BK52" s="75"/>
      <c r="BL52" s="75"/>
      <c r="BM52" s="75"/>
      <c r="BN52" s="75"/>
      <c r="BO52" s="75"/>
      <c r="BP52" s="75"/>
      <c r="BQ52" s="75"/>
      <c r="BR52" s="75"/>
      <c r="BS52" s="75"/>
      <c r="BT52" s="75"/>
      <c r="BU52" s="75"/>
      <c r="BV52" s="75"/>
      <c r="BW52" s="75"/>
      <c r="BX52" s="75"/>
      <c r="BY52" s="75"/>
      <c r="BZ52" s="75"/>
    </row>
    <row r="53" spans="1:78" s="76" customFormat="1" ht="20.25" customHeight="1" x14ac:dyDescent="0.3">
      <c r="A53" s="70" t="s">
        <v>331</v>
      </c>
      <c r="B53" s="71"/>
      <c r="C53" s="70" t="s">
        <v>232</v>
      </c>
      <c r="D53" s="70" t="s">
        <v>325</v>
      </c>
      <c r="E53" s="70" t="s">
        <v>252</v>
      </c>
      <c r="F53" s="70" t="s">
        <v>253</v>
      </c>
      <c r="G53" s="70" t="s">
        <v>332</v>
      </c>
      <c r="H53" s="72"/>
      <c r="I53" s="72"/>
      <c r="J53" s="72"/>
      <c r="K53" s="72"/>
      <c r="L53" s="73"/>
      <c r="M53" s="72"/>
      <c r="N53" s="74" t="s">
        <v>238</v>
      </c>
      <c r="O53" s="75">
        <f t="shared" si="5"/>
        <v>1142</v>
      </c>
      <c r="P53" s="75">
        <v>80</v>
      </c>
      <c r="Q53" s="75">
        <v>48</v>
      </c>
      <c r="R53" s="75"/>
      <c r="S53" s="75">
        <v>256</v>
      </c>
      <c r="T53" s="75">
        <v>56</v>
      </c>
      <c r="U53" s="75"/>
      <c r="V53" s="75"/>
      <c r="W53" s="75"/>
      <c r="X53" s="75"/>
      <c r="Y53" s="75"/>
      <c r="Z53" s="75"/>
      <c r="AA53" s="75"/>
      <c r="AB53" s="75"/>
      <c r="AC53" s="75"/>
      <c r="AD53" s="75"/>
      <c r="AE53" s="75"/>
      <c r="AF53" s="75"/>
      <c r="AG53" s="75"/>
      <c r="AH53" s="75">
        <v>8</v>
      </c>
      <c r="AI53" s="75">
        <v>4</v>
      </c>
      <c r="AJ53" s="75">
        <v>4</v>
      </c>
      <c r="AK53" s="75">
        <v>8</v>
      </c>
      <c r="AL53" s="75">
        <v>8</v>
      </c>
      <c r="AM53" s="75">
        <v>56</v>
      </c>
      <c r="AN53" s="75"/>
      <c r="AO53" s="75"/>
      <c r="AP53" s="75">
        <v>16</v>
      </c>
      <c r="AQ53" s="75"/>
      <c r="AR53" s="75"/>
      <c r="AS53" s="75"/>
      <c r="AT53" s="75"/>
      <c r="AU53" s="75"/>
      <c r="AV53" s="75"/>
      <c r="AW53" s="75"/>
      <c r="AX53" s="75">
        <v>8</v>
      </c>
      <c r="AY53" s="75"/>
      <c r="AZ53" s="75">
        <v>36</v>
      </c>
      <c r="BA53" s="75">
        <v>38</v>
      </c>
      <c r="BB53" s="75"/>
      <c r="BC53" s="75"/>
      <c r="BD53" s="75">
        <v>62</v>
      </c>
      <c r="BE53" s="75">
        <v>36</v>
      </c>
      <c r="BF53" s="75">
        <v>36</v>
      </c>
      <c r="BG53" s="75">
        <v>38</v>
      </c>
      <c r="BH53" s="75">
        <v>38</v>
      </c>
      <c r="BI53" s="75"/>
      <c r="BJ53" s="75"/>
      <c r="BK53" s="75"/>
      <c r="BL53" s="75"/>
      <c r="BM53" s="75"/>
      <c r="BN53" s="75">
        <v>10</v>
      </c>
      <c r="BO53" s="75">
        <v>62</v>
      </c>
      <c r="BP53" s="75">
        <v>62</v>
      </c>
      <c r="BQ53" s="75">
        <v>36</v>
      </c>
      <c r="BR53" s="75"/>
      <c r="BS53" s="75"/>
      <c r="BT53" s="75"/>
      <c r="BU53" s="75">
        <v>36</v>
      </c>
      <c r="BV53" s="75">
        <v>36</v>
      </c>
      <c r="BW53" s="75">
        <v>40</v>
      </c>
      <c r="BX53" s="75"/>
      <c r="BY53" s="75">
        <v>16</v>
      </c>
      <c r="BZ53" s="75">
        <v>8</v>
      </c>
    </row>
    <row r="54" spans="1:78" s="76" customFormat="1" ht="29.25" customHeight="1" x14ac:dyDescent="0.3">
      <c r="A54" s="70" t="s">
        <v>333</v>
      </c>
      <c r="B54" s="71"/>
      <c r="C54" s="70" t="s">
        <v>232</v>
      </c>
      <c r="D54" s="70" t="s">
        <v>325</v>
      </c>
      <c r="E54" s="70" t="s">
        <v>256</v>
      </c>
      <c r="F54" s="70" t="s">
        <v>257</v>
      </c>
      <c r="G54" s="70" t="s">
        <v>258</v>
      </c>
      <c r="H54" s="72"/>
      <c r="I54" s="72"/>
      <c r="J54" s="72"/>
      <c r="K54" s="72"/>
      <c r="L54" s="73" t="s">
        <v>259</v>
      </c>
      <c r="M54" s="70" t="s">
        <v>334</v>
      </c>
      <c r="N54" s="74" t="s">
        <v>201</v>
      </c>
      <c r="O54" s="75">
        <f t="shared" si="5"/>
        <v>17747.36</v>
      </c>
      <c r="P54" s="75">
        <v>2887.08</v>
      </c>
      <c r="Q54" s="75">
        <v>879.51</v>
      </c>
      <c r="R54" s="75">
        <v>299.99</v>
      </c>
      <c r="S54" s="75">
        <v>4481.5600000000004</v>
      </c>
      <c r="T54" s="75">
        <v>649.13</v>
      </c>
      <c r="U54" s="75">
        <v>92.5</v>
      </c>
      <c r="V54" s="75"/>
      <c r="W54" s="75"/>
      <c r="X54" s="75"/>
      <c r="Y54" s="75"/>
      <c r="Z54" s="75"/>
      <c r="AA54" s="75"/>
      <c r="AB54" s="75"/>
      <c r="AC54" s="75"/>
      <c r="AD54" s="75"/>
      <c r="AE54" s="75"/>
      <c r="AF54" s="75"/>
      <c r="AG54" s="75"/>
      <c r="AH54" s="75"/>
      <c r="AI54" s="75"/>
      <c r="AJ54" s="75"/>
      <c r="AK54" s="75"/>
      <c r="AL54" s="75"/>
      <c r="AM54" s="75">
        <v>683.33</v>
      </c>
      <c r="AN54" s="75">
        <v>92.27</v>
      </c>
      <c r="AO54" s="75">
        <v>92.76</v>
      </c>
      <c r="AP54" s="75">
        <v>124.2</v>
      </c>
      <c r="AQ54" s="75"/>
      <c r="AR54" s="75"/>
      <c r="AS54" s="75"/>
      <c r="AT54" s="75"/>
      <c r="AU54" s="75"/>
      <c r="AV54" s="75"/>
      <c r="AW54" s="75"/>
      <c r="AX54" s="75"/>
      <c r="AY54" s="75">
        <v>92.27</v>
      </c>
      <c r="AZ54" s="75">
        <v>578.86</v>
      </c>
      <c r="BA54" s="75">
        <v>508.82</v>
      </c>
      <c r="BB54" s="75"/>
      <c r="BC54" s="75">
        <v>124.98</v>
      </c>
      <c r="BD54" s="75">
        <v>756.2</v>
      </c>
      <c r="BE54" s="75">
        <v>658.88</v>
      </c>
      <c r="BF54" s="75">
        <v>658.89</v>
      </c>
      <c r="BG54" s="75">
        <v>407.24</v>
      </c>
      <c r="BH54" s="75">
        <v>429.02</v>
      </c>
      <c r="BI54" s="75"/>
      <c r="BJ54" s="75"/>
      <c r="BK54" s="75"/>
      <c r="BL54" s="75"/>
      <c r="BM54" s="75"/>
      <c r="BN54" s="75">
        <v>2.08</v>
      </c>
      <c r="BO54" s="75">
        <v>756.2</v>
      </c>
      <c r="BP54" s="75">
        <v>755.68</v>
      </c>
      <c r="BQ54" s="75">
        <v>348.66</v>
      </c>
      <c r="BR54" s="75"/>
      <c r="BS54" s="75"/>
      <c r="BT54" s="75"/>
      <c r="BU54" s="75">
        <v>348.66</v>
      </c>
      <c r="BV54" s="75">
        <v>348.66</v>
      </c>
      <c r="BW54" s="75">
        <v>657.35</v>
      </c>
      <c r="BX54" s="75"/>
      <c r="BY54" s="75">
        <v>30.43</v>
      </c>
      <c r="BZ54" s="75">
        <v>2.15</v>
      </c>
    </row>
    <row r="55" spans="1:78" s="76" customFormat="1" ht="20.25" customHeight="1" x14ac:dyDescent="0.3">
      <c r="A55" s="70" t="s">
        <v>335</v>
      </c>
      <c r="B55" s="71"/>
      <c r="C55" s="70" t="s">
        <v>232</v>
      </c>
      <c r="D55" s="70" t="s">
        <v>325</v>
      </c>
      <c r="E55" s="70" t="s">
        <v>272</v>
      </c>
      <c r="F55" s="70" t="s">
        <v>268</v>
      </c>
      <c r="G55" s="70" t="s">
        <v>269</v>
      </c>
      <c r="H55" s="72"/>
      <c r="I55" s="72"/>
      <c r="J55" s="72"/>
      <c r="K55" s="72"/>
      <c r="L55" s="73"/>
      <c r="M55" s="70" t="s">
        <v>270</v>
      </c>
      <c r="N55" s="74" t="s">
        <v>226</v>
      </c>
      <c r="O55" s="75">
        <f t="shared" si="5"/>
        <v>127756.79</v>
      </c>
      <c r="P55" s="75">
        <v>17240.14</v>
      </c>
      <c r="Q55" s="75">
        <v>6668.61</v>
      </c>
      <c r="R55" s="75">
        <v>2702.24</v>
      </c>
      <c r="S55" s="75">
        <v>29782.63</v>
      </c>
      <c r="T55" s="75">
        <v>4673.38</v>
      </c>
      <c r="U55" s="75">
        <v>890.55</v>
      </c>
      <c r="V55" s="75"/>
      <c r="W55" s="75"/>
      <c r="X55" s="75"/>
      <c r="Y55" s="75"/>
      <c r="Z55" s="75"/>
      <c r="AA55" s="75"/>
      <c r="AB55" s="75"/>
      <c r="AC55" s="75"/>
      <c r="AD55" s="75"/>
      <c r="AE55" s="75"/>
      <c r="AF55" s="75"/>
      <c r="AG55" s="75"/>
      <c r="AH55" s="75"/>
      <c r="AI55" s="75"/>
      <c r="AJ55" s="75"/>
      <c r="AK55" s="75"/>
      <c r="AL55" s="75"/>
      <c r="AM55" s="75">
        <v>5129.38</v>
      </c>
      <c r="AN55" s="75">
        <v>887.7</v>
      </c>
      <c r="AO55" s="75">
        <v>893.84</v>
      </c>
      <c r="AP55" s="75">
        <v>1185.28</v>
      </c>
      <c r="AQ55" s="75"/>
      <c r="AR55" s="75"/>
      <c r="AS55" s="75"/>
      <c r="AT55" s="75"/>
      <c r="AU55" s="75"/>
      <c r="AV55" s="75"/>
      <c r="AW55" s="75"/>
      <c r="AX55" s="75"/>
      <c r="AY55" s="75">
        <v>887.7</v>
      </c>
      <c r="AZ55" s="75">
        <v>4546.34</v>
      </c>
      <c r="BA55" s="75">
        <v>4096.68</v>
      </c>
      <c r="BB55" s="75"/>
      <c r="BC55" s="75">
        <v>1197.5899999999999</v>
      </c>
      <c r="BD55" s="75">
        <v>5113.1000000000004</v>
      </c>
      <c r="BE55" s="75">
        <v>5150.8100000000004</v>
      </c>
      <c r="BF55" s="75">
        <v>5150.99</v>
      </c>
      <c r="BG55" s="75">
        <v>3500.55</v>
      </c>
      <c r="BH55" s="75">
        <v>3674.66</v>
      </c>
      <c r="BI55" s="75"/>
      <c r="BJ55" s="75"/>
      <c r="BK55" s="75"/>
      <c r="BL55" s="75"/>
      <c r="BM55" s="75"/>
      <c r="BN55" s="75">
        <v>27.62</v>
      </c>
      <c r="BO55" s="75">
        <v>5113.1000000000004</v>
      </c>
      <c r="BP55" s="75">
        <v>5111.6000000000004</v>
      </c>
      <c r="BQ55" s="75">
        <v>2883.31</v>
      </c>
      <c r="BR55" s="75"/>
      <c r="BS55" s="75"/>
      <c r="BT55" s="75"/>
      <c r="BU55" s="75">
        <v>2883.31</v>
      </c>
      <c r="BV55" s="75">
        <v>2883.31</v>
      </c>
      <c r="BW55" s="75">
        <v>5192.0200000000004</v>
      </c>
      <c r="BX55" s="75"/>
      <c r="BY55" s="75">
        <v>261.58</v>
      </c>
      <c r="BZ55" s="75">
        <v>28.77</v>
      </c>
    </row>
    <row r="56" spans="1:78" s="76" customFormat="1" ht="20.25" customHeight="1" x14ac:dyDescent="0.3">
      <c r="A56" s="70" t="s">
        <v>336</v>
      </c>
      <c r="B56" s="71"/>
      <c r="C56" s="70" t="s">
        <v>232</v>
      </c>
      <c r="D56" s="70" t="s">
        <v>325</v>
      </c>
      <c r="E56" s="70" t="s">
        <v>272</v>
      </c>
      <c r="F56" s="70" t="s">
        <v>337</v>
      </c>
      <c r="G56" s="70" t="s">
        <v>269</v>
      </c>
      <c r="H56" s="72"/>
      <c r="I56" s="72"/>
      <c r="J56" s="72"/>
      <c r="K56" s="72"/>
      <c r="L56" s="73"/>
      <c r="M56" s="72"/>
      <c r="N56" s="74" t="s">
        <v>226</v>
      </c>
      <c r="O56" s="75">
        <f t="shared" si="5"/>
        <v>126.61</v>
      </c>
      <c r="P56" s="75">
        <v>126.61</v>
      </c>
      <c r="Q56" s="75"/>
      <c r="R56" s="75"/>
      <c r="S56" s="75"/>
      <c r="T56" s="75"/>
      <c r="U56" s="75"/>
      <c r="V56" s="75"/>
      <c r="W56" s="75"/>
      <c r="X56" s="75"/>
      <c r="Y56" s="75"/>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s="75"/>
      <c r="AY56" s="75"/>
      <c r="AZ56" s="75"/>
      <c r="BA56" s="75"/>
      <c r="BB56" s="75"/>
      <c r="BC56" s="75"/>
      <c r="BD56" s="75"/>
      <c r="BE56" s="75"/>
      <c r="BF56" s="75"/>
      <c r="BG56" s="75"/>
      <c r="BH56" s="75"/>
      <c r="BI56" s="75"/>
      <c r="BJ56" s="75"/>
      <c r="BK56" s="75"/>
      <c r="BL56" s="75"/>
      <c r="BM56" s="75"/>
      <c r="BN56" s="75"/>
      <c r="BO56" s="75"/>
      <c r="BP56" s="75"/>
      <c r="BQ56" s="75"/>
      <c r="BR56" s="75"/>
      <c r="BS56" s="75"/>
      <c r="BT56" s="75"/>
      <c r="BU56" s="75"/>
      <c r="BV56" s="75"/>
      <c r="BW56" s="75"/>
      <c r="BX56" s="75"/>
      <c r="BY56" s="75"/>
      <c r="BZ56" s="75"/>
    </row>
    <row r="57" spans="1:78" s="76" customFormat="1" ht="20.25" customHeight="1" x14ac:dyDescent="0.3">
      <c r="A57" s="70" t="s">
        <v>338</v>
      </c>
      <c r="B57" s="71"/>
      <c r="C57" s="70" t="s">
        <v>232</v>
      </c>
      <c r="D57" s="70" t="s">
        <v>325</v>
      </c>
      <c r="E57" s="70" t="s">
        <v>274</v>
      </c>
      <c r="F57" s="70" t="s">
        <v>275</v>
      </c>
      <c r="G57" s="70" t="s">
        <v>276</v>
      </c>
      <c r="H57" s="72"/>
      <c r="I57" s="72"/>
      <c r="J57" s="72"/>
      <c r="K57" s="72"/>
      <c r="L57" s="73" t="s">
        <v>277</v>
      </c>
      <c r="M57" s="70" t="s">
        <v>281</v>
      </c>
      <c r="N57" s="74" t="s">
        <v>278</v>
      </c>
      <c r="O57" s="75">
        <f t="shared" si="5"/>
        <v>2393.2129999999997</v>
      </c>
      <c r="P57" s="75">
        <v>430.31400000000002</v>
      </c>
      <c r="Q57" s="75">
        <v>108.22799999999999</v>
      </c>
      <c r="R57" s="75">
        <v>27.213999999999999</v>
      </c>
      <c r="S57" s="75">
        <v>616.05200000000002</v>
      </c>
      <c r="T57" s="75">
        <v>99.26</v>
      </c>
      <c r="U57" s="75">
        <v>11.821</v>
      </c>
      <c r="V57" s="75">
        <v>6.8000000000000005E-2</v>
      </c>
      <c r="W57" s="75"/>
      <c r="X57" s="75"/>
      <c r="Y57" s="75"/>
      <c r="Z57" s="75"/>
      <c r="AA57" s="75"/>
      <c r="AB57" s="75"/>
      <c r="AC57" s="75"/>
      <c r="AD57" s="75"/>
      <c r="AE57" s="75"/>
      <c r="AF57" s="75"/>
      <c r="AG57" s="75"/>
      <c r="AH57" s="75">
        <v>2.8000000000000001E-2</v>
      </c>
      <c r="AI57" s="75">
        <v>2.8000000000000001E-2</v>
      </c>
      <c r="AJ57" s="75">
        <v>2.8000000000000001E-2</v>
      </c>
      <c r="AK57" s="75">
        <v>2.8000000000000001E-2</v>
      </c>
      <c r="AL57" s="75">
        <v>2.8000000000000001E-2</v>
      </c>
      <c r="AM57" s="75">
        <v>101.73</v>
      </c>
      <c r="AN57" s="75">
        <v>11.821</v>
      </c>
      <c r="AO57" s="75">
        <v>11.821</v>
      </c>
      <c r="AP57" s="75">
        <v>23.893000000000001</v>
      </c>
      <c r="AQ57" s="75">
        <v>6.8000000000000005E-2</v>
      </c>
      <c r="AR57" s="75"/>
      <c r="AS57" s="75"/>
      <c r="AT57" s="75"/>
      <c r="AU57" s="75"/>
      <c r="AV57" s="75"/>
      <c r="AW57" s="75"/>
      <c r="AX57" s="75">
        <v>2.8000000000000001E-2</v>
      </c>
      <c r="AY57" s="75">
        <v>11.821</v>
      </c>
      <c r="AZ57" s="75">
        <v>68.713999999999999</v>
      </c>
      <c r="BA57" s="75">
        <v>59.691000000000003</v>
      </c>
      <c r="BB57" s="75"/>
      <c r="BC57" s="75">
        <v>19.152000000000001</v>
      </c>
      <c r="BD57" s="75">
        <v>105.691</v>
      </c>
      <c r="BE57" s="75">
        <v>80.724000000000004</v>
      </c>
      <c r="BF57" s="75">
        <v>96.781999999999996</v>
      </c>
      <c r="BG57" s="75">
        <v>44.122</v>
      </c>
      <c r="BH57" s="75">
        <v>47.887999999999998</v>
      </c>
      <c r="BI57" s="75">
        <v>7.0999999999999994E-2</v>
      </c>
      <c r="BJ57" s="75"/>
      <c r="BK57" s="75"/>
      <c r="BL57" s="75"/>
      <c r="BM57" s="75"/>
      <c r="BN57" s="75">
        <v>1</v>
      </c>
      <c r="BO57" s="75">
        <v>115.125</v>
      </c>
      <c r="BP57" s="75">
        <v>102.35299999999999</v>
      </c>
      <c r="BQ57" s="75">
        <v>35.567</v>
      </c>
      <c r="BR57" s="75"/>
      <c r="BS57" s="75"/>
      <c r="BT57" s="75"/>
      <c r="BU57" s="75">
        <v>35.567</v>
      </c>
      <c r="BV57" s="75">
        <v>35.567</v>
      </c>
      <c r="BW57" s="75">
        <v>87.430999999999997</v>
      </c>
      <c r="BX57" s="75"/>
      <c r="BY57" s="75">
        <v>3.4529999999999998</v>
      </c>
      <c r="BZ57" s="75">
        <v>3.5999999999999997E-2</v>
      </c>
    </row>
    <row r="58" spans="1:78" s="76" customFormat="1" ht="29.25" customHeight="1" x14ac:dyDescent="0.3">
      <c r="A58" s="70" t="s">
        <v>339</v>
      </c>
      <c r="B58" s="74" t="s">
        <v>210</v>
      </c>
      <c r="C58" s="70" t="s">
        <v>232</v>
      </c>
      <c r="D58" s="70" t="s">
        <v>325</v>
      </c>
      <c r="E58" s="70" t="s">
        <v>340</v>
      </c>
      <c r="F58" s="70" t="s">
        <v>341</v>
      </c>
      <c r="G58" s="72"/>
      <c r="H58" s="72"/>
      <c r="I58" s="72"/>
      <c r="J58" s="72"/>
      <c r="K58" s="72"/>
      <c r="L58" s="73" t="s">
        <v>342</v>
      </c>
      <c r="M58" s="70" t="s">
        <v>293</v>
      </c>
      <c r="N58" s="74" t="s">
        <v>294</v>
      </c>
      <c r="O58" s="75">
        <f t="shared" si="5"/>
        <v>76.8</v>
      </c>
      <c r="P58" s="75"/>
      <c r="Q58" s="75"/>
      <c r="R58" s="75"/>
      <c r="S58" s="75"/>
      <c r="T58" s="75">
        <v>15</v>
      </c>
      <c r="U58" s="75"/>
      <c r="V58" s="75"/>
      <c r="W58" s="75"/>
      <c r="X58" s="75"/>
      <c r="Y58" s="75"/>
      <c r="Z58" s="75"/>
      <c r="AA58" s="75"/>
      <c r="AB58" s="75"/>
      <c r="AC58" s="75"/>
      <c r="AD58" s="75"/>
      <c r="AE58" s="75"/>
      <c r="AF58" s="75"/>
      <c r="AG58" s="75"/>
      <c r="AH58" s="75"/>
      <c r="AI58" s="75"/>
      <c r="AJ58" s="75"/>
      <c r="AK58" s="75"/>
      <c r="AL58" s="75"/>
      <c r="AM58" s="75">
        <v>15</v>
      </c>
      <c r="AN58" s="75"/>
      <c r="AO58" s="75"/>
      <c r="AP58" s="75"/>
      <c r="AQ58" s="75"/>
      <c r="AR58" s="75"/>
      <c r="AS58" s="75"/>
      <c r="AT58" s="75"/>
      <c r="AU58" s="75"/>
      <c r="AV58" s="75"/>
      <c r="AW58" s="75"/>
      <c r="AX58" s="75"/>
      <c r="AY58" s="75"/>
      <c r="AZ58" s="75">
        <v>15.6</v>
      </c>
      <c r="BA58" s="75"/>
      <c r="BB58" s="75"/>
      <c r="BC58" s="75"/>
      <c r="BD58" s="75"/>
      <c r="BE58" s="75">
        <v>15.6</v>
      </c>
      <c r="BF58" s="75">
        <v>15.6</v>
      </c>
      <c r="BG58" s="75"/>
      <c r="BH58" s="75"/>
      <c r="BI58" s="75"/>
      <c r="BJ58" s="75"/>
      <c r="BK58" s="75"/>
      <c r="BL58" s="75"/>
      <c r="BM58" s="75"/>
      <c r="BN58" s="75"/>
      <c r="BO58" s="75"/>
      <c r="BP58" s="75"/>
      <c r="BQ58" s="75"/>
      <c r="BR58" s="75"/>
      <c r="BS58" s="75"/>
      <c r="BT58" s="75"/>
      <c r="BU58" s="75"/>
      <c r="BV58" s="75"/>
      <c r="BW58" s="75"/>
      <c r="BX58" s="75"/>
      <c r="BY58" s="75"/>
      <c r="BZ58" s="75"/>
    </row>
    <row r="59" spans="1:78" s="76" customFormat="1" ht="20.25" customHeight="1" x14ac:dyDescent="0.3">
      <c r="A59" s="70" t="s">
        <v>339</v>
      </c>
      <c r="B59" s="74" t="s">
        <v>213</v>
      </c>
      <c r="C59" s="70" t="s">
        <v>232</v>
      </c>
      <c r="D59" s="70" t="s">
        <v>325</v>
      </c>
      <c r="E59" s="70" t="s">
        <v>340</v>
      </c>
      <c r="F59" s="70" t="s">
        <v>341</v>
      </c>
      <c r="G59" s="72"/>
      <c r="H59" s="72"/>
      <c r="I59" s="72"/>
      <c r="J59" s="72"/>
      <c r="K59" s="72"/>
      <c r="L59" s="73" t="s">
        <v>343</v>
      </c>
      <c r="M59" s="70" t="s">
        <v>293</v>
      </c>
      <c r="N59" s="74" t="s">
        <v>294</v>
      </c>
      <c r="O59" s="75">
        <f t="shared" si="5"/>
        <v>144.10000000000002</v>
      </c>
      <c r="P59" s="75">
        <v>56.2</v>
      </c>
      <c r="Q59" s="75"/>
      <c r="R59" s="75"/>
      <c r="S59" s="75">
        <v>87.9</v>
      </c>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row>
    <row r="60" spans="1:78" s="76" customFormat="1" ht="29.25" customHeight="1" x14ac:dyDescent="0.3">
      <c r="A60" s="70" t="s">
        <v>339</v>
      </c>
      <c r="B60" s="74" t="s">
        <v>287</v>
      </c>
      <c r="C60" s="70" t="s">
        <v>232</v>
      </c>
      <c r="D60" s="70" t="s">
        <v>325</v>
      </c>
      <c r="E60" s="70" t="s">
        <v>340</v>
      </c>
      <c r="F60" s="70" t="s">
        <v>341</v>
      </c>
      <c r="G60" s="72"/>
      <c r="H60" s="72"/>
      <c r="I60" s="72"/>
      <c r="J60" s="72"/>
      <c r="K60" s="72"/>
      <c r="L60" s="73" t="s">
        <v>344</v>
      </c>
      <c r="M60" s="70" t="s">
        <v>293</v>
      </c>
      <c r="N60" s="74" t="s">
        <v>294</v>
      </c>
      <c r="O60" s="75">
        <f t="shared" si="5"/>
        <v>76.8</v>
      </c>
      <c r="P60" s="75"/>
      <c r="Q60" s="75"/>
      <c r="R60" s="75"/>
      <c r="S60" s="75"/>
      <c r="T60" s="75">
        <v>15</v>
      </c>
      <c r="U60" s="75"/>
      <c r="V60" s="75"/>
      <c r="W60" s="75"/>
      <c r="X60" s="75"/>
      <c r="Y60" s="75"/>
      <c r="Z60" s="75"/>
      <c r="AA60" s="75"/>
      <c r="AB60" s="75"/>
      <c r="AC60" s="75"/>
      <c r="AD60" s="75"/>
      <c r="AE60" s="75"/>
      <c r="AF60" s="75"/>
      <c r="AG60" s="75"/>
      <c r="AH60" s="75"/>
      <c r="AI60" s="75"/>
      <c r="AJ60" s="75"/>
      <c r="AK60" s="75"/>
      <c r="AL60" s="75"/>
      <c r="AM60" s="75">
        <v>15</v>
      </c>
      <c r="AN60" s="75"/>
      <c r="AO60" s="75"/>
      <c r="AP60" s="75"/>
      <c r="AQ60" s="75"/>
      <c r="AR60" s="75"/>
      <c r="AS60" s="75"/>
      <c r="AT60" s="75"/>
      <c r="AU60" s="75"/>
      <c r="AV60" s="75"/>
      <c r="AW60" s="75"/>
      <c r="AX60" s="75"/>
      <c r="AY60" s="75"/>
      <c r="AZ60" s="75">
        <v>15.6</v>
      </c>
      <c r="BA60" s="75"/>
      <c r="BB60" s="75"/>
      <c r="BC60" s="75"/>
      <c r="BD60" s="75"/>
      <c r="BE60" s="75">
        <v>15.6</v>
      </c>
      <c r="BF60" s="75">
        <v>15.6</v>
      </c>
      <c r="BG60" s="75"/>
      <c r="BH60" s="75"/>
      <c r="BI60" s="75"/>
      <c r="BJ60" s="75"/>
      <c r="BK60" s="75"/>
      <c r="BL60" s="75"/>
      <c r="BM60" s="75"/>
      <c r="BN60" s="75"/>
      <c r="BO60" s="75"/>
      <c r="BP60" s="75"/>
      <c r="BQ60" s="75"/>
      <c r="BR60" s="75"/>
      <c r="BS60" s="75"/>
      <c r="BT60" s="75"/>
      <c r="BU60" s="75"/>
      <c r="BV60" s="75"/>
      <c r="BW60" s="75"/>
      <c r="BX60" s="75"/>
      <c r="BY60" s="75"/>
      <c r="BZ60" s="75"/>
    </row>
    <row r="61" spans="1:78" s="76" customFormat="1" ht="20.25" customHeight="1" x14ac:dyDescent="0.3">
      <c r="A61" s="70" t="s">
        <v>339</v>
      </c>
      <c r="B61" s="74" t="s">
        <v>345</v>
      </c>
      <c r="C61" s="70" t="s">
        <v>232</v>
      </c>
      <c r="D61" s="70" t="s">
        <v>325</v>
      </c>
      <c r="E61" s="70" t="s">
        <v>340</v>
      </c>
      <c r="F61" s="70" t="s">
        <v>341</v>
      </c>
      <c r="G61" s="72"/>
      <c r="H61" s="72"/>
      <c r="I61" s="72"/>
      <c r="J61" s="72"/>
      <c r="K61" s="72"/>
      <c r="L61" s="73" t="s">
        <v>346</v>
      </c>
      <c r="M61" s="70" t="s">
        <v>293</v>
      </c>
      <c r="N61" s="74" t="s">
        <v>294</v>
      </c>
      <c r="O61" s="75">
        <f t="shared" si="5"/>
        <v>144.10000000000002</v>
      </c>
      <c r="P61" s="75">
        <v>56.2</v>
      </c>
      <c r="Q61" s="75"/>
      <c r="R61" s="75"/>
      <c r="S61" s="75">
        <v>87.9</v>
      </c>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5"/>
      <c r="AZ61" s="75"/>
      <c r="BA61" s="75"/>
      <c r="BB61" s="75"/>
      <c r="BC61" s="75"/>
      <c r="BD61" s="75"/>
      <c r="BE61" s="75"/>
      <c r="BF61" s="75"/>
      <c r="BG61" s="75"/>
      <c r="BH61" s="75"/>
      <c r="BI61" s="75"/>
      <c r="BJ61" s="75"/>
      <c r="BK61" s="75"/>
      <c r="BL61" s="75"/>
      <c r="BM61" s="75"/>
      <c r="BN61" s="75"/>
      <c r="BO61" s="75"/>
      <c r="BP61" s="75"/>
      <c r="BQ61" s="75"/>
      <c r="BR61" s="75"/>
      <c r="BS61" s="75"/>
      <c r="BT61" s="75"/>
      <c r="BU61" s="75"/>
      <c r="BV61" s="75"/>
      <c r="BW61" s="75"/>
      <c r="BX61" s="75"/>
      <c r="BY61" s="75"/>
      <c r="BZ61" s="75"/>
    </row>
    <row r="62" spans="1:78" s="76" customFormat="1" ht="29.25" customHeight="1" x14ac:dyDescent="0.3">
      <c r="A62" s="70" t="s">
        <v>347</v>
      </c>
      <c r="B62" s="74" t="s">
        <v>210</v>
      </c>
      <c r="C62" s="70" t="s">
        <v>232</v>
      </c>
      <c r="D62" s="70" t="s">
        <v>325</v>
      </c>
      <c r="E62" s="70" t="s">
        <v>290</v>
      </c>
      <c r="F62" s="70" t="s">
        <v>291</v>
      </c>
      <c r="G62" s="72"/>
      <c r="H62" s="72"/>
      <c r="I62" s="72"/>
      <c r="J62" s="72"/>
      <c r="K62" s="72"/>
      <c r="L62" s="73" t="s">
        <v>348</v>
      </c>
      <c r="M62" s="70" t="s">
        <v>293</v>
      </c>
      <c r="N62" s="74" t="s">
        <v>294</v>
      </c>
      <c r="O62" s="75">
        <f t="shared" si="5"/>
        <v>117.69999999999999</v>
      </c>
      <c r="P62" s="75"/>
      <c r="Q62" s="75"/>
      <c r="R62" s="75"/>
      <c r="S62" s="75"/>
      <c r="T62" s="75">
        <v>28</v>
      </c>
      <c r="U62" s="75"/>
      <c r="V62" s="75"/>
      <c r="W62" s="75"/>
      <c r="X62" s="75"/>
      <c r="Y62" s="75"/>
      <c r="Z62" s="75"/>
      <c r="AA62" s="75"/>
      <c r="AB62" s="75"/>
      <c r="AC62" s="75"/>
      <c r="AD62" s="75"/>
      <c r="AE62" s="75"/>
      <c r="AF62" s="75"/>
      <c r="AG62" s="75"/>
      <c r="AH62" s="75"/>
      <c r="AI62" s="75"/>
      <c r="AJ62" s="75"/>
      <c r="AK62" s="75"/>
      <c r="AL62" s="75"/>
      <c r="AM62" s="75">
        <v>28</v>
      </c>
      <c r="AN62" s="75"/>
      <c r="AO62" s="75"/>
      <c r="AP62" s="75"/>
      <c r="AQ62" s="75"/>
      <c r="AR62" s="75"/>
      <c r="AS62" s="75"/>
      <c r="AT62" s="75"/>
      <c r="AU62" s="75"/>
      <c r="AV62" s="75"/>
      <c r="AW62" s="75"/>
      <c r="AX62" s="75"/>
      <c r="AY62" s="75"/>
      <c r="AZ62" s="75">
        <v>20.5</v>
      </c>
      <c r="BA62" s="75"/>
      <c r="BB62" s="75"/>
      <c r="BC62" s="75"/>
      <c r="BD62" s="75"/>
      <c r="BE62" s="75">
        <v>20.6</v>
      </c>
      <c r="BF62" s="75">
        <v>20.6</v>
      </c>
      <c r="BG62" s="75"/>
      <c r="BH62" s="75"/>
      <c r="BI62" s="75"/>
      <c r="BJ62" s="75"/>
      <c r="BK62" s="75"/>
      <c r="BL62" s="75"/>
      <c r="BM62" s="75"/>
      <c r="BN62" s="75"/>
      <c r="BO62" s="75"/>
      <c r="BP62" s="75"/>
      <c r="BQ62" s="75"/>
      <c r="BR62" s="75"/>
      <c r="BS62" s="75"/>
      <c r="BT62" s="75"/>
      <c r="BU62" s="75"/>
      <c r="BV62" s="75"/>
      <c r="BW62" s="75"/>
      <c r="BX62" s="75"/>
      <c r="BY62" s="75"/>
      <c r="BZ62" s="75"/>
    </row>
    <row r="63" spans="1:78" s="76" customFormat="1" ht="29.25" customHeight="1" x14ac:dyDescent="0.3">
      <c r="A63" s="70" t="s">
        <v>347</v>
      </c>
      <c r="B63" s="74" t="s">
        <v>213</v>
      </c>
      <c r="C63" s="70" t="s">
        <v>232</v>
      </c>
      <c r="D63" s="70" t="s">
        <v>325</v>
      </c>
      <c r="E63" s="70" t="s">
        <v>290</v>
      </c>
      <c r="F63" s="70" t="s">
        <v>291</v>
      </c>
      <c r="G63" s="72"/>
      <c r="H63" s="72"/>
      <c r="I63" s="72"/>
      <c r="J63" s="72"/>
      <c r="K63" s="72"/>
      <c r="L63" s="73" t="s">
        <v>349</v>
      </c>
      <c r="M63" s="70" t="s">
        <v>293</v>
      </c>
      <c r="N63" s="74" t="s">
        <v>294</v>
      </c>
      <c r="O63" s="75">
        <f t="shared" si="5"/>
        <v>121.8</v>
      </c>
      <c r="P63" s="75">
        <v>19.5</v>
      </c>
      <c r="Q63" s="75"/>
      <c r="R63" s="75"/>
      <c r="S63" s="75">
        <v>102.3</v>
      </c>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5"/>
      <c r="AZ63" s="75"/>
      <c r="BA63" s="75"/>
      <c r="BB63" s="75"/>
      <c r="BC63" s="75"/>
      <c r="BD63" s="75"/>
      <c r="BE63" s="75"/>
      <c r="BF63" s="75"/>
      <c r="BG63" s="75"/>
      <c r="BH63" s="75"/>
      <c r="BI63" s="75"/>
      <c r="BJ63" s="75"/>
      <c r="BK63" s="75"/>
      <c r="BL63" s="75"/>
      <c r="BM63" s="75"/>
      <c r="BN63" s="75"/>
      <c r="BO63" s="75"/>
      <c r="BP63" s="75"/>
      <c r="BQ63" s="75"/>
      <c r="BR63" s="75"/>
      <c r="BS63" s="75"/>
      <c r="BT63" s="75"/>
      <c r="BU63" s="75"/>
      <c r="BV63" s="75"/>
      <c r="BW63" s="75"/>
      <c r="BX63" s="75"/>
      <c r="BY63" s="75"/>
      <c r="BZ63" s="75"/>
    </row>
    <row r="64" spans="1:78" s="76" customFormat="1" ht="20.25" customHeight="1" x14ac:dyDescent="0.3">
      <c r="A64" s="70" t="s">
        <v>350</v>
      </c>
      <c r="B64" s="71"/>
      <c r="C64" s="70" t="s">
        <v>232</v>
      </c>
      <c r="D64" s="70" t="s">
        <v>325</v>
      </c>
      <c r="E64" s="70" t="s">
        <v>312</v>
      </c>
      <c r="F64" s="70" t="s">
        <v>313</v>
      </c>
      <c r="G64" s="70" t="s">
        <v>314</v>
      </c>
      <c r="H64" s="72"/>
      <c r="I64" s="72"/>
      <c r="J64" s="72"/>
      <c r="K64" s="72"/>
      <c r="L64" s="73"/>
      <c r="M64" s="72"/>
      <c r="N64" s="74" t="s">
        <v>278</v>
      </c>
      <c r="O64" s="75">
        <f t="shared" si="5"/>
        <v>6.9579999999999975</v>
      </c>
      <c r="P64" s="75">
        <v>1.0129999999999999</v>
      </c>
      <c r="Q64" s="75">
        <v>9.1999999999999998E-2</v>
      </c>
      <c r="R64" s="75"/>
      <c r="S64" s="75">
        <v>3.6930000000000001</v>
      </c>
      <c r="T64" s="75">
        <v>0.19800000000000001</v>
      </c>
      <c r="U64" s="75">
        <v>0.188</v>
      </c>
      <c r="V64" s="75"/>
      <c r="W64" s="75"/>
      <c r="X64" s="75"/>
      <c r="Y64" s="75"/>
      <c r="Z64" s="75"/>
      <c r="AA64" s="75"/>
      <c r="AB64" s="75"/>
      <c r="AC64" s="75"/>
      <c r="AD64" s="75"/>
      <c r="AE64" s="75"/>
      <c r="AF64" s="75"/>
      <c r="AG64" s="75"/>
      <c r="AH64" s="75"/>
      <c r="AI64" s="75"/>
      <c r="AJ64" s="75"/>
      <c r="AK64" s="75"/>
      <c r="AL64" s="75"/>
      <c r="AM64" s="75">
        <v>0.19800000000000001</v>
      </c>
      <c r="AN64" s="75">
        <v>0.188</v>
      </c>
      <c r="AO64" s="75">
        <v>0.188</v>
      </c>
      <c r="AP64" s="75">
        <v>0.192</v>
      </c>
      <c r="AQ64" s="75"/>
      <c r="AR64" s="75"/>
      <c r="AS64" s="75"/>
      <c r="AT64" s="75"/>
      <c r="AU64" s="75"/>
      <c r="AV64" s="75"/>
      <c r="AW64" s="75"/>
      <c r="AX64" s="75"/>
      <c r="AY64" s="75">
        <v>0.188</v>
      </c>
      <c r="AZ64" s="75">
        <v>1.4999999999999999E-2</v>
      </c>
      <c r="BA64" s="75">
        <v>1.4999999999999999E-2</v>
      </c>
      <c r="BB64" s="75"/>
      <c r="BC64" s="75">
        <v>0.188</v>
      </c>
      <c r="BD64" s="75">
        <v>0.158</v>
      </c>
      <c r="BE64" s="75">
        <v>1.4999999999999999E-2</v>
      </c>
      <c r="BF64" s="75">
        <v>1.4999999999999999E-2</v>
      </c>
      <c r="BG64" s="75">
        <v>1.4999999999999999E-2</v>
      </c>
      <c r="BH64" s="75">
        <v>1.4999999999999999E-2</v>
      </c>
      <c r="BI64" s="75"/>
      <c r="BJ64" s="75"/>
      <c r="BK64" s="75"/>
      <c r="BL64" s="75"/>
      <c r="BM64" s="75"/>
      <c r="BN64" s="75"/>
      <c r="BO64" s="75">
        <v>0.158</v>
      </c>
      <c r="BP64" s="75">
        <v>0.158</v>
      </c>
      <c r="BQ64" s="75">
        <v>1.4999999999999999E-2</v>
      </c>
      <c r="BR64" s="75"/>
      <c r="BS64" s="75"/>
      <c r="BT64" s="75"/>
      <c r="BU64" s="75">
        <v>1.4999999999999999E-2</v>
      </c>
      <c r="BV64" s="75">
        <v>1.4999999999999999E-2</v>
      </c>
      <c r="BW64" s="75">
        <v>1.4999999999999999E-2</v>
      </c>
      <c r="BX64" s="75"/>
      <c r="BY64" s="75">
        <v>8.0000000000000002E-3</v>
      </c>
      <c r="BZ64" s="75"/>
    </row>
    <row r="65" spans="1:78" s="76" customFormat="1" ht="29.25" customHeight="1" x14ac:dyDescent="0.3">
      <c r="A65" s="70" t="s">
        <v>351</v>
      </c>
      <c r="B65" s="71"/>
      <c r="C65" s="70" t="s">
        <v>232</v>
      </c>
      <c r="D65" s="70" t="s">
        <v>352</v>
      </c>
      <c r="E65" s="70" t="s">
        <v>256</v>
      </c>
      <c r="F65" s="70" t="s">
        <v>257</v>
      </c>
      <c r="G65" s="70" t="s">
        <v>258</v>
      </c>
      <c r="H65" s="72"/>
      <c r="I65" s="72"/>
      <c r="J65" s="72"/>
      <c r="K65" s="72"/>
      <c r="L65" s="73" t="s">
        <v>259</v>
      </c>
      <c r="M65" s="72"/>
      <c r="N65" s="74" t="s">
        <v>201</v>
      </c>
      <c r="O65" s="75">
        <f t="shared" si="5"/>
        <v>182.27</v>
      </c>
      <c r="P65" s="75"/>
      <c r="Q65" s="75"/>
      <c r="R65" s="75"/>
      <c r="S65" s="75"/>
      <c r="T65" s="75"/>
      <c r="U65" s="75">
        <v>14.71</v>
      </c>
      <c r="V65" s="75"/>
      <c r="W65" s="75"/>
      <c r="X65" s="75"/>
      <c r="Y65" s="75"/>
      <c r="Z65" s="75"/>
      <c r="AA65" s="75"/>
      <c r="AB65" s="75"/>
      <c r="AC65" s="75"/>
      <c r="AD65" s="75"/>
      <c r="AE65" s="75"/>
      <c r="AF65" s="75"/>
      <c r="AG65" s="75"/>
      <c r="AH65" s="75"/>
      <c r="AI65" s="75"/>
      <c r="AJ65" s="75"/>
      <c r="AK65" s="75"/>
      <c r="AL65" s="75"/>
      <c r="AM65" s="75"/>
      <c r="AN65" s="75">
        <v>14.05</v>
      </c>
      <c r="AO65" s="75">
        <v>10.72</v>
      </c>
      <c r="AP65" s="75">
        <v>25.35</v>
      </c>
      <c r="AQ65" s="75"/>
      <c r="AR65" s="75"/>
      <c r="AS65" s="75"/>
      <c r="AT65" s="75"/>
      <c r="AU65" s="75"/>
      <c r="AV65" s="75"/>
      <c r="AW65" s="75"/>
      <c r="AX65" s="75"/>
      <c r="AY65" s="75">
        <v>14.05</v>
      </c>
      <c r="AZ65" s="75"/>
      <c r="BA65" s="75"/>
      <c r="BB65" s="75"/>
      <c r="BC65" s="75">
        <v>26.95</v>
      </c>
      <c r="BD65" s="75"/>
      <c r="BE65" s="75"/>
      <c r="BF65" s="75"/>
      <c r="BG65" s="75"/>
      <c r="BH65" s="75"/>
      <c r="BI65" s="75"/>
      <c r="BJ65" s="75"/>
      <c r="BK65" s="75"/>
      <c r="BL65" s="75"/>
      <c r="BM65" s="75"/>
      <c r="BN65" s="75">
        <v>76.44</v>
      </c>
      <c r="BO65" s="75"/>
      <c r="BP65" s="75"/>
      <c r="BQ65" s="75"/>
      <c r="BR65" s="75"/>
      <c r="BS65" s="75"/>
      <c r="BT65" s="75"/>
      <c r="BU65" s="75"/>
      <c r="BV65" s="75"/>
      <c r="BW65" s="75"/>
      <c r="BX65" s="75"/>
      <c r="BY65" s="75"/>
      <c r="BZ65" s="75"/>
    </row>
    <row r="66" spans="1:78" s="76" customFormat="1" ht="29.25" customHeight="1" x14ac:dyDescent="0.3">
      <c r="A66" s="70" t="s">
        <v>353</v>
      </c>
      <c r="B66" s="71"/>
      <c r="C66" s="70" t="s">
        <v>232</v>
      </c>
      <c r="D66" s="70" t="s">
        <v>352</v>
      </c>
      <c r="E66" s="70" t="s">
        <v>261</v>
      </c>
      <c r="F66" s="70" t="s">
        <v>262</v>
      </c>
      <c r="G66" s="70" t="s">
        <v>263</v>
      </c>
      <c r="H66" s="72"/>
      <c r="I66" s="72"/>
      <c r="J66" s="72"/>
      <c r="K66" s="72"/>
      <c r="L66" s="73" t="s">
        <v>264</v>
      </c>
      <c r="M66" s="70" t="s">
        <v>265</v>
      </c>
      <c r="N66" s="74" t="s">
        <v>201</v>
      </c>
      <c r="O66" s="75">
        <f t="shared" si="5"/>
        <v>9.74</v>
      </c>
      <c r="P66" s="75"/>
      <c r="Q66" s="75"/>
      <c r="R66" s="75"/>
      <c r="S66" s="75"/>
      <c r="T66" s="75"/>
      <c r="U66" s="75">
        <v>0.93</v>
      </c>
      <c r="V66" s="75"/>
      <c r="W66" s="75"/>
      <c r="X66" s="75"/>
      <c r="Y66" s="75"/>
      <c r="Z66" s="75"/>
      <c r="AA66" s="75"/>
      <c r="AB66" s="75"/>
      <c r="AC66" s="75"/>
      <c r="AD66" s="75"/>
      <c r="AE66" s="75"/>
      <c r="AF66" s="75"/>
      <c r="AG66" s="75"/>
      <c r="AH66" s="75"/>
      <c r="AI66" s="75"/>
      <c r="AJ66" s="75"/>
      <c r="AK66" s="75"/>
      <c r="AL66" s="75"/>
      <c r="AM66" s="75"/>
      <c r="AN66" s="75">
        <v>0.9</v>
      </c>
      <c r="AO66" s="75">
        <v>0.7</v>
      </c>
      <c r="AP66" s="75">
        <v>1.1499999999999999</v>
      </c>
      <c r="AQ66" s="75"/>
      <c r="AR66" s="75"/>
      <c r="AS66" s="75"/>
      <c r="AT66" s="75"/>
      <c r="AU66" s="75"/>
      <c r="AV66" s="75"/>
      <c r="AW66" s="75"/>
      <c r="AX66" s="75"/>
      <c r="AY66" s="75">
        <v>0.9</v>
      </c>
      <c r="AZ66" s="75"/>
      <c r="BA66" s="75"/>
      <c r="BB66" s="75"/>
      <c r="BC66" s="75">
        <v>1.01</v>
      </c>
      <c r="BD66" s="75"/>
      <c r="BE66" s="75"/>
      <c r="BF66" s="75"/>
      <c r="BG66" s="75"/>
      <c r="BH66" s="75"/>
      <c r="BI66" s="75"/>
      <c r="BJ66" s="75"/>
      <c r="BK66" s="75"/>
      <c r="BL66" s="75"/>
      <c r="BM66" s="75"/>
      <c r="BN66" s="75">
        <v>4.1500000000000004</v>
      </c>
      <c r="BO66" s="75"/>
      <c r="BP66" s="75"/>
      <c r="BQ66" s="75"/>
      <c r="BR66" s="75"/>
      <c r="BS66" s="75"/>
      <c r="BT66" s="75"/>
      <c r="BU66" s="75"/>
      <c r="BV66" s="75"/>
      <c r="BW66" s="75"/>
      <c r="BX66" s="75"/>
      <c r="BY66" s="75"/>
      <c r="BZ66" s="75"/>
    </row>
    <row r="67" spans="1:78" s="76" customFormat="1" ht="20.25" customHeight="1" x14ac:dyDescent="0.3">
      <c r="A67" s="70" t="s">
        <v>354</v>
      </c>
      <c r="B67" s="71"/>
      <c r="C67" s="70" t="s">
        <v>232</v>
      </c>
      <c r="D67" s="70" t="s">
        <v>352</v>
      </c>
      <c r="E67" s="70" t="s">
        <v>267</v>
      </c>
      <c r="F67" s="70" t="s">
        <v>268</v>
      </c>
      <c r="G67" s="70" t="s">
        <v>269</v>
      </c>
      <c r="H67" s="72"/>
      <c r="I67" s="72"/>
      <c r="J67" s="72"/>
      <c r="K67" s="72"/>
      <c r="L67" s="73"/>
      <c r="M67" s="70" t="s">
        <v>270</v>
      </c>
      <c r="N67" s="74" t="s">
        <v>226</v>
      </c>
      <c r="O67" s="75">
        <f t="shared" si="5"/>
        <v>194.13</v>
      </c>
      <c r="P67" s="75"/>
      <c r="Q67" s="75"/>
      <c r="R67" s="75"/>
      <c r="S67" s="75"/>
      <c r="T67" s="75"/>
      <c r="U67" s="75">
        <v>18.18</v>
      </c>
      <c r="V67" s="75"/>
      <c r="W67" s="75"/>
      <c r="X67" s="75"/>
      <c r="Y67" s="75"/>
      <c r="Z67" s="75"/>
      <c r="AA67" s="75"/>
      <c r="AB67" s="75"/>
      <c r="AC67" s="75"/>
      <c r="AD67" s="75"/>
      <c r="AE67" s="75"/>
      <c r="AF67" s="75"/>
      <c r="AG67" s="75"/>
      <c r="AH67" s="75"/>
      <c r="AI67" s="75"/>
      <c r="AJ67" s="75"/>
      <c r="AK67" s="75"/>
      <c r="AL67" s="75"/>
      <c r="AM67" s="75"/>
      <c r="AN67" s="75">
        <v>18.98</v>
      </c>
      <c r="AO67" s="75">
        <v>15.83</v>
      </c>
      <c r="AP67" s="75">
        <v>32.68</v>
      </c>
      <c r="AQ67" s="75"/>
      <c r="AR67" s="75"/>
      <c r="AS67" s="75"/>
      <c r="AT67" s="75"/>
      <c r="AU67" s="75"/>
      <c r="AV67" s="75"/>
      <c r="AW67" s="75"/>
      <c r="AX67" s="75"/>
      <c r="AY67" s="75">
        <v>18.98</v>
      </c>
      <c r="AZ67" s="75"/>
      <c r="BA67" s="75"/>
      <c r="BB67" s="75"/>
      <c r="BC67" s="75">
        <v>36.4</v>
      </c>
      <c r="BD67" s="75"/>
      <c r="BE67" s="75"/>
      <c r="BF67" s="75"/>
      <c r="BG67" s="75"/>
      <c r="BH67" s="75"/>
      <c r="BI67" s="75"/>
      <c r="BJ67" s="75"/>
      <c r="BK67" s="75"/>
      <c r="BL67" s="75"/>
      <c r="BM67" s="75"/>
      <c r="BN67" s="75">
        <v>53.08</v>
      </c>
      <c r="BO67" s="75"/>
      <c r="BP67" s="75"/>
      <c r="BQ67" s="75"/>
      <c r="BR67" s="75"/>
      <c r="BS67" s="75"/>
      <c r="BT67" s="75"/>
      <c r="BU67" s="75"/>
      <c r="BV67" s="75"/>
      <c r="BW67" s="75"/>
      <c r="BX67" s="75"/>
      <c r="BY67" s="75"/>
      <c r="BZ67" s="75"/>
    </row>
    <row r="68" spans="1:78" s="76" customFormat="1" ht="20.25" customHeight="1" x14ac:dyDescent="0.3">
      <c r="A68" s="70" t="s">
        <v>355</v>
      </c>
      <c r="B68" s="71"/>
      <c r="C68" s="70" t="s">
        <v>232</v>
      </c>
      <c r="D68" s="70" t="s">
        <v>352</v>
      </c>
      <c r="E68" s="70" t="s">
        <v>272</v>
      </c>
      <c r="F68" s="70" t="s">
        <v>268</v>
      </c>
      <c r="G68" s="70" t="s">
        <v>269</v>
      </c>
      <c r="H68" s="72"/>
      <c r="I68" s="72"/>
      <c r="J68" s="72"/>
      <c r="K68" s="72"/>
      <c r="L68" s="73"/>
      <c r="M68" s="72"/>
      <c r="N68" s="74" t="s">
        <v>226</v>
      </c>
      <c r="O68" s="75">
        <f t="shared" si="5"/>
        <v>88.65</v>
      </c>
      <c r="P68" s="75"/>
      <c r="Q68" s="75"/>
      <c r="R68" s="75"/>
      <c r="S68" s="75"/>
      <c r="T68" s="75"/>
      <c r="U68" s="75">
        <v>4.4800000000000004</v>
      </c>
      <c r="V68" s="75"/>
      <c r="W68" s="75"/>
      <c r="X68" s="75"/>
      <c r="Y68" s="75"/>
      <c r="Z68" s="75"/>
      <c r="AA68" s="75"/>
      <c r="AB68" s="75"/>
      <c r="AC68" s="75"/>
      <c r="AD68" s="75"/>
      <c r="AE68" s="75"/>
      <c r="AF68" s="75"/>
      <c r="AG68" s="75"/>
      <c r="AH68" s="75"/>
      <c r="AI68" s="75"/>
      <c r="AJ68" s="75"/>
      <c r="AK68" s="75"/>
      <c r="AL68" s="75"/>
      <c r="AM68" s="75"/>
      <c r="AN68" s="75">
        <v>4.68</v>
      </c>
      <c r="AO68" s="75">
        <v>3.9</v>
      </c>
      <c r="AP68" s="75">
        <v>8.18</v>
      </c>
      <c r="AQ68" s="75"/>
      <c r="AR68" s="75"/>
      <c r="AS68" s="75"/>
      <c r="AT68" s="75"/>
      <c r="AU68" s="75"/>
      <c r="AV68" s="75"/>
      <c r="AW68" s="75"/>
      <c r="AX68" s="75"/>
      <c r="AY68" s="75">
        <v>4.68</v>
      </c>
      <c r="AZ68" s="75"/>
      <c r="BA68" s="75"/>
      <c r="BB68" s="75"/>
      <c r="BC68" s="75">
        <v>4.87</v>
      </c>
      <c r="BD68" s="75"/>
      <c r="BE68" s="75"/>
      <c r="BF68" s="75"/>
      <c r="BG68" s="75"/>
      <c r="BH68" s="75"/>
      <c r="BI68" s="75"/>
      <c r="BJ68" s="75"/>
      <c r="BK68" s="75"/>
      <c r="BL68" s="75"/>
      <c r="BM68" s="75"/>
      <c r="BN68" s="75">
        <v>57.86</v>
      </c>
      <c r="BO68" s="75"/>
      <c r="BP68" s="75"/>
      <c r="BQ68" s="75"/>
      <c r="BR68" s="75"/>
      <c r="BS68" s="75"/>
      <c r="BT68" s="75"/>
      <c r="BU68" s="75"/>
      <c r="BV68" s="75"/>
      <c r="BW68" s="75"/>
      <c r="BX68" s="75"/>
      <c r="BY68" s="75"/>
      <c r="BZ68" s="75"/>
    </row>
    <row r="69" spans="1:78" s="76" customFormat="1" ht="20.25" customHeight="1" x14ac:dyDescent="0.3">
      <c r="A69" s="70" t="s">
        <v>356</v>
      </c>
      <c r="B69" s="71"/>
      <c r="C69" s="70" t="s">
        <v>232</v>
      </c>
      <c r="D69" s="70" t="s">
        <v>352</v>
      </c>
      <c r="E69" s="70" t="s">
        <v>274</v>
      </c>
      <c r="F69" s="70" t="s">
        <v>275</v>
      </c>
      <c r="G69" s="70" t="s">
        <v>276</v>
      </c>
      <c r="H69" s="72"/>
      <c r="I69" s="72"/>
      <c r="J69" s="72"/>
      <c r="K69" s="72"/>
      <c r="L69" s="73" t="s">
        <v>277</v>
      </c>
      <c r="M69" s="72"/>
      <c r="N69" s="74" t="s">
        <v>278</v>
      </c>
      <c r="O69" s="75">
        <f t="shared" si="5"/>
        <v>12.549999999999999</v>
      </c>
      <c r="P69" s="75"/>
      <c r="Q69" s="75"/>
      <c r="R69" s="75"/>
      <c r="S69" s="75"/>
      <c r="T69" s="75"/>
      <c r="U69" s="75">
        <v>2.5999999999999999E-2</v>
      </c>
      <c r="V69" s="75"/>
      <c r="W69" s="75"/>
      <c r="X69" s="75"/>
      <c r="Y69" s="75"/>
      <c r="Z69" s="75"/>
      <c r="AA69" s="75"/>
      <c r="AB69" s="75"/>
      <c r="AC69" s="75"/>
      <c r="AD69" s="75"/>
      <c r="AE69" s="75"/>
      <c r="AF69" s="75"/>
      <c r="AG69" s="75"/>
      <c r="AH69" s="75"/>
      <c r="AI69" s="75"/>
      <c r="AJ69" s="75"/>
      <c r="AK69" s="75"/>
      <c r="AL69" s="75"/>
      <c r="AM69" s="75"/>
      <c r="AN69" s="75">
        <v>2.4E-2</v>
      </c>
      <c r="AO69" s="75">
        <v>0.02</v>
      </c>
      <c r="AP69" s="75">
        <v>1.0489999999999999</v>
      </c>
      <c r="AQ69" s="75"/>
      <c r="AR69" s="75"/>
      <c r="AS69" s="75"/>
      <c r="AT69" s="75"/>
      <c r="AU69" s="75"/>
      <c r="AV69" s="75"/>
      <c r="AW69" s="75"/>
      <c r="AX69" s="75"/>
      <c r="AY69" s="75">
        <v>2.4E-2</v>
      </c>
      <c r="AZ69" s="75"/>
      <c r="BA69" s="75"/>
      <c r="BB69" s="75"/>
      <c r="BC69" s="75">
        <v>0.66200000000000003</v>
      </c>
      <c r="BD69" s="75"/>
      <c r="BE69" s="75"/>
      <c r="BF69" s="75"/>
      <c r="BG69" s="75"/>
      <c r="BH69" s="75"/>
      <c r="BI69" s="75"/>
      <c r="BJ69" s="75"/>
      <c r="BK69" s="75"/>
      <c r="BL69" s="75"/>
      <c r="BM69" s="75"/>
      <c r="BN69" s="75">
        <v>10.744999999999999</v>
      </c>
      <c r="BO69" s="75"/>
      <c r="BP69" s="75"/>
      <c r="BQ69" s="75"/>
      <c r="BR69" s="75"/>
      <c r="BS69" s="75"/>
      <c r="BT69" s="75"/>
      <c r="BU69" s="75"/>
      <c r="BV69" s="75"/>
      <c r="BW69" s="75"/>
      <c r="BX69" s="75"/>
      <c r="BY69" s="75"/>
      <c r="BZ69" s="75"/>
    </row>
    <row r="70" spans="1:78" s="76" customFormat="1" ht="41.25" customHeight="1" x14ac:dyDescent="0.3">
      <c r="A70" s="70" t="s">
        <v>357</v>
      </c>
      <c r="B70" s="71"/>
      <c r="C70" s="70" t="s">
        <v>232</v>
      </c>
      <c r="D70" s="70" t="s">
        <v>358</v>
      </c>
      <c r="E70" s="70" t="s">
        <v>359</v>
      </c>
      <c r="F70" s="72"/>
      <c r="G70" s="72"/>
      <c r="H70" s="72"/>
      <c r="I70" s="72"/>
      <c r="J70" s="72"/>
      <c r="K70" s="72"/>
      <c r="L70" s="73" t="s">
        <v>360</v>
      </c>
      <c r="M70" s="70" t="s">
        <v>361</v>
      </c>
      <c r="N70" s="74" t="s">
        <v>226</v>
      </c>
      <c r="O70" s="75">
        <f t="shared" si="5"/>
        <v>63036.33</v>
      </c>
      <c r="P70" s="75">
        <v>8206.25</v>
      </c>
      <c r="Q70" s="75">
        <v>1836.67</v>
      </c>
      <c r="R70" s="75">
        <v>2963.46</v>
      </c>
      <c r="S70" s="75">
        <v>19505.27</v>
      </c>
      <c r="T70" s="75">
        <v>8014.46</v>
      </c>
      <c r="U70" s="75">
        <v>337.34</v>
      </c>
      <c r="V70" s="75">
        <v>39</v>
      </c>
      <c r="W70" s="75"/>
      <c r="X70" s="75">
        <v>67.2</v>
      </c>
      <c r="Y70" s="75">
        <v>74.64</v>
      </c>
      <c r="Z70" s="75">
        <v>58.8</v>
      </c>
      <c r="AA70" s="75">
        <v>74.64</v>
      </c>
      <c r="AB70" s="75">
        <v>74.64</v>
      </c>
      <c r="AC70" s="75">
        <v>58.8</v>
      </c>
      <c r="AD70" s="75">
        <v>16.8</v>
      </c>
      <c r="AE70" s="75">
        <v>16.8</v>
      </c>
      <c r="AF70" s="75">
        <v>25.2</v>
      </c>
      <c r="AG70" s="75">
        <v>33.6</v>
      </c>
      <c r="AH70" s="75">
        <v>4.08</v>
      </c>
      <c r="AI70" s="75">
        <v>8.02</v>
      </c>
      <c r="AJ70" s="75">
        <v>8.02</v>
      </c>
      <c r="AK70" s="75">
        <v>4.08</v>
      </c>
      <c r="AL70" s="75">
        <v>4.08</v>
      </c>
      <c r="AM70" s="75">
        <v>7312.19</v>
      </c>
      <c r="AN70" s="75">
        <v>326.32</v>
      </c>
      <c r="AO70" s="75">
        <v>330.6</v>
      </c>
      <c r="AP70" s="75">
        <v>298.47000000000003</v>
      </c>
      <c r="AQ70" s="75">
        <v>39</v>
      </c>
      <c r="AR70" s="75"/>
      <c r="AS70" s="75"/>
      <c r="AT70" s="75"/>
      <c r="AU70" s="75"/>
      <c r="AV70" s="75"/>
      <c r="AW70" s="75"/>
      <c r="AX70" s="75">
        <v>4.08</v>
      </c>
      <c r="AY70" s="75">
        <v>329.3</v>
      </c>
      <c r="AZ70" s="75">
        <v>1012.61</v>
      </c>
      <c r="BA70" s="75">
        <v>647.20000000000005</v>
      </c>
      <c r="BB70" s="75">
        <v>64.16</v>
      </c>
      <c r="BC70" s="75">
        <v>387.24</v>
      </c>
      <c r="BD70" s="75">
        <v>1215.04</v>
      </c>
      <c r="BE70" s="75">
        <v>1250.49</v>
      </c>
      <c r="BF70" s="75">
        <v>1181.18</v>
      </c>
      <c r="BG70" s="75">
        <v>534.54</v>
      </c>
      <c r="BH70" s="75">
        <v>536.14</v>
      </c>
      <c r="BI70" s="75">
        <v>73.44</v>
      </c>
      <c r="BJ70" s="75">
        <v>33.6</v>
      </c>
      <c r="BK70" s="75">
        <v>87.08</v>
      </c>
      <c r="BL70" s="75">
        <v>49.76</v>
      </c>
      <c r="BM70" s="75">
        <v>24.88</v>
      </c>
      <c r="BN70" s="75">
        <v>550.78</v>
      </c>
      <c r="BO70" s="75">
        <v>1215.04</v>
      </c>
      <c r="BP70" s="75">
        <v>1215.04</v>
      </c>
      <c r="BQ70" s="75">
        <v>426.68</v>
      </c>
      <c r="BR70" s="75">
        <v>24.88</v>
      </c>
      <c r="BS70" s="75">
        <v>24.88</v>
      </c>
      <c r="BT70" s="75">
        <v>24.88</v>
      </c>
      <c r="BU70" s="75">
        <v>426.68</v>
      </c>
      <c r="BV70" s="75">
        <v>426.68</v>
      </c>
      <c r="BW70" s="75">
        <v>806.12</v>
      </c>
      <c r="BX70" s="75">
        <v>99.52</v>
      </c>
      <c r="BY70" s="75">
        <v>85.3</v>
      </c>
      <c r="BZ70" s="75">
        <v>540.67999999999995</v>
      </c>
    </row>
    <row r="71" spans="1:78" s="76" customFormat="1" ht="65.25" customHeight="1" x14ac:dyDescent="0.3">
      <c r="A71" s="70" t="s">
        <v>362</v>
      </c>
      <c r="B71" s="71"/>
      <c r="C71" s="70" t="s">
        <v>232</v>
      </c>
      <c r="D71" s="70" t="s">
        <v>358</v>
      </c>
      <c r="E71" s="70" t="s">
        <v>363</v>
      </c>
      <c r="F71" s="70" t="s">
        <v>364</v>
      </c>
      <c r="G71" s="72"/>
      <c r="H71" s="72"/>
      <c r="I71" s="72"/>
      <c r="J71" s="72"/>
      <c r="K71" s="72"/>
      <c r="L71" s="73" t="s">
        <v>365</v>
      </c>
      <c r="M71" s="72"/>
      <c r="N71" s="74" t="s">
        <v>226</v>
      </c>
      <c r="O71" s="75">
        <f t="shared" si="5"/>
        <v>11448.289999999997</v>
      </c>
      <c r="P71" s="75"/>
      <c r="Q71" s="75">
        <v>4.1399999999999997</v>
      </c>
      <c r="R71" s="75">
        <v>516.88</v>
      </c>
      <c r="S71" s="75">
        <v>2156.92</v>
      </c>
      <c r="T71" s="75">
        <v>4145.4399999999996</v>
      </c>
      <c r="U71" s="75">
        <v>96.93</v>
      </c>
      <c r="V71" s="75"/>
      <c r="W71" s="75"/>
      <c r="X71" s="75"/>
      <c r="Y71" s="75"/>
      <c r="Z71" s="75"/>
      <c r="AA71" s="75"/>
      <c r="AB71" s="75"/>
      <c r="AC71" s="75"/>
      <c r="AD71" s="75"/>
      <c r="AE71" s="75"/>
      <c r="AF71" s="75"/>
      <c r="AG71" s="75"/>
      <c r="AH71" s="75"/>
      <c r="AI71" s="75"/>
      <c r="AJ71" s="75"/>
      <c r="AK71" s="75"/>
      <c r="AL71" s="75"/>
      <c r="AM71" s="75">
        <v>3973.79</v>
      </c>
      <c r="AN71" s="75">
        <v>91.39</v>
      </c>
      <c r="AO71" s="75">
        <v>94.58</v>
      </c>
      <c r="AP71" s="75"/>
      <c r="AQ71" s="75"/>
      <c r="AR71" s="75"/>
      <c r="AS71" s="75"/>
      <c r="AT71" s="75"/>
      <c r="AU71" s="75"/>
      <c r="AV71" s="75"/>
      <c r="AW71" s="75"/>
      <c r="AX71" s="75"/>
      <c r="AY71" s="75">
        <v>92.63</v>
      </c>
      <c r="AZ71" s="75"/>
      <c r="BA71" s="75"/>
      <c r="BB71" s="75"/>
      <c r="BC71" s="75">
        <v>128.31</v>
      </c>
      <c r="BD71" s="75"/>
      <c r="BE71" s="75"/>
      <c r="BF71" s="75"/>
      <c r="BG71" s="75"/>
      <c r="BH71" s="75"/>
      <c r="BI71" s="75"/>
      <c r="BJ71" s="75"/>
      <c r="BK71" s="75"/>
      <c r="BL71" s="75"/>
      <c r="BM71" s="75"/>
      <c r="BN71" s="75">
        <v>147.28</v>
      </c>
      <c r="BO71" s="75"/>
      <c r="BP71" s="75"/>
      <c r="BQ71" s="75"/>
      <c r="BR71" s="75"/>
      <c r="BS71" s="75"/>
      <c r="BT71" s="75"/>
      <c r="BU71" s="75"/>
      <c r="BV71" s="75"/>
      <c r="BW71" s="75"/>
      <c r="BX71" s="75"/>
      <c r="BY71" s="75"/>
      <c r="BZ71" s="75"/>
    </row>
    <row r="72" spans="1:78" s="76" customFormat="1" ht="53.25" customHeight="1" x14ac:dyDescent="0.3">
      <c r="A72" s="70" t="s">
        <v>366</v>
      </c>
      <c r="B72" s="71"/>
      <c r="C72" s="70" t="s">
        <v>232</v>
      </c>
      <c r="D72" s="70" t="s">
        <v>358</v>
      </c>
      <c r="E72" s="70" t="s">
        <v>367</v>
      </c>
      <c r="F72" s="70" t="s">
        <v>368</v>
      </c>
      <c r="G72" s="72"/>
      <c r="H72" s="72"/>
      <c r="I72" s="72"/>
      <c r="J72" s="72"/>
      <c r="K72" s="72"/>
      <c r="L72" s="73" t="s">
        <v>369</v>
      </c>
      <c r="M72" s="72"/>
      <c r="N72" s="74" t="s">
        <v>226</v>
      </c>
      <c r="O72" s="75">
        <f t="shared" si="5"/>
        <v>10213.809999999998</v>
      </c>
      <c r="P72" s="75"/>
      <c r="Q72" s="75">
        <v>4.1399999999999997</v>
      </c>
      <c r="R72" s="75">
        <v>516.88</v>
      </c>
      <c r="S72" s="75">
        <v>2140.65</v>
      </c>
      <c r="T72" s="75">
        <v>3062.73</v>
      </c>
      <c r="U72" s="75">
        <v>96.93</v>
      </c>
      <c r="V72" s="75"/>
      <c r="W72" s="75"/>
      <c r="X72" s="75"/>
      <c r="Y72" s="75"/>
      <c r="Z72" s="75"/>
      <c r="AA72" s="75"/>
      <c r="AB72" s="75"/>
      <c r="AC72" s="75"/>
      <c r="AD72" s="75"/>
      <c r="AE72" s="75"/>
      <c r="AF72" s="75"/>
      <c r="AG72" s="75"/>
      <c r="AH72" s="75"/>
      <c r="AI72" s="75"/>
      <c r="AJ72" s="75"/>
      <c r="AK72" s="75"/>
      <c r="AL72" s="75"/>
      <c r="AM72" s="75">
        <v>2891.08</v>
      </c>
      <c r="AN72" s="75">
        <v>91.39</v>
      </c>
      <c r="AO72" s="75">
        <v>94.58</v>
      </c>
      <c r="AP72" s="75"/>
      <c r="AQ72" s="75"/>
      <c r="AR72" s="75"/>
      <c r="AS72" s="75"/>
      <c r="AT72" s="75"/>
      <c r="AU72" s="75"/>
      <c r="AV72" s="75"/>
      <c r="AW72" s="75"/>
      <c r="AX72" s="75"/>
      <c r="AY72" s="75">
        <v>92.63</v>
      </c>
      <c r="AZ72" s="75">
        <v>229.69</v>
      </c>
      <c r="BA72" s="75"/>
      <c r="BB72" s="75"/>
      <c r="BC72" s="75">
        <v>128.31</v>
      </c>
      <c r="BD72" s="75"/>
      <c r="BE72" s="75">
        <v>348.58</v>
      </c>
      <c r="BF72" s="75">
        <v>349.72</v>
      </c>
      <c r="BG72" s="75"/>
      <c r="BH72" s="75"/>
      <c r="BI72" s="75"/>
      <c r="BJ72" s="75"/>
      <c r="BK72" s="75"/>
      <c r="BL72" s="75"/>
      <c r="BM72" s="75"/>
      <c r="BN72" s="75">
        <v>147.28</v>
      </c>
      <c r="BO72" s="75"/>
      <c r="BP72" s="75"/>
      <c r="BQ72" s="75"/>
      <c r="BR72" s="75"/>
      <c r="BS72" s="75"/>
      <c r="BT72" s="75"/>
      <c r="BU72" s="75"/>
      <c r="BV72" s="75"/>
      <c r="BW72" s="75">
        <v>19.22</v>
      </c>
      <c r="BX72" s="75"/>
      <c r="BY72" s="75"/>
      <c r="BZ72" s="75"/>
    </row>
    <row r="73" spans="1:78" s="76" customFormat="1" ht="20.25" customHeight="1" x14ac:dyDescent="0.3">
      <c r="A73" s="70" t="s">
        <v>370</v>
      </c>
      <c r="B73" s="71"/>
      <c r="C73" s="70" t="s">
        <v>232</v>
      </c>
      <c r="D73" s="70" t="s">
        <v>371</v>
      </c>
      <c r="E73" s="70" t="s">
        <v>372</v>
      </c>
      <c r="F73" s="72"/>
      <c r="G73" s="72"/>
      <c r="H73" s="72"/>
      <c r="I73" s="72"/>
      <c r="J73" s="72"/>
      <c r="K73" s="72"/>
      <c r="L73" s="73" t="s">
        <v>373</v>
      </c>
      <c r="M73" s="70" t="s">
        <v>374</v>
      </c>
      <c r="N73" s="74" t="s">
        <v>226</v>
      </c>
      <c r="O73" s="75">
        <f t="shared" si="5"/>
        <v>3476.9399999999991</v>
      </c>
      <c r="P73" s="75">
        <v>132.04</v>
      </c>
      <c r="Q73" s="75">
        <v>164.29</v>
      </c>
      <c r="R73" s="75">
        <v>79.92</v>
      </c>
      <c r="S73" s="75">
        <v>87.32</v>
      </c>
      <c r="T73" s="75">
        <v>545.6</v>
      </c>
      <c r="U73" s="75">
        <v>41</v>
      </c>
      <c r="V73" s="75"/>
      <c r="W73" s="75"/>
      <c r="X73" s="75"/>
      <c r="Y73" s="75"/>
      <c r="Z73" s="75"/>
      <c r="AA73" s="75"/>
      <c r="AB73" s="75"/>
      <c r="AC73" s="75"/>
      <c r="AD73" s="75"/>
      <c r="AE73" s="75"/>
      <c r="AF73" s="75"/>
      <c r="AG73" s="75">
        <v>41</v>
      </c>
      <c r="AH73" s="75"/>
      <c r="AI73" s="75"/>
      <c r="AJ73" s="75"/>
      <c r="AK73" s="75"/>
      <c r="AL73" s="75"/>
      <c r="AM73" s="75">
        <v>545.6</v>
      </c>
      <c r="AN73" s="75">
        <v>41</v>
      </c>
      <c r="AO73" s="75">
        <v>41</v>
      </c>
      <c r="AP73" s="75">
        <v>15.27</v>
      </c>
      <c r="AQ73" s="75"/>
      <c r="AR73" s="75"/>
      <c r="AS73" s="75"/>
      <c r="AT73" s="75"/>
      <c r="AU73" s="75"/>
      <c r="AV73" s="75"/>
      <c r="AW73" s="75"/>
      <c r="AX73" s="75"/>
      <c r="AY73" s="75">
        <v>41</v>
      </c>
      <c r="AZ73" s="75">
        <v>315.98</v>
      </c>
      <c r="BA73" s="75">
        <v>43.49</v>
      </c>
      <c r="BB73" s="75"/>
      <c r="BC73" s="75">
        <v>40.770000000000003</v>
      </c>
      <c r="BD73" s="75">
        <v>40.1</v>
      </c>
      <c r="BE73" s="75">
        <v>443.44</v>
      </c>
      <c r="BF73" s="75">
        <v>393.42</v>
      </c>
      <c r="BG73" s="75">
        <v>60</v>
      </c>
      <c r="BH73" s="75">
        <v>43.74</v>
      </c>
      <c r="BI73" s="75"/>
      <c r="BJ73" s="75"/>
      <c r="BK73" s="75"/>
      <c r="BL73" s="75"/>
      <c r="BM73" s="75"/>
      <c r="BN73" s="75"/>
      <c r="BO73" s="75">
        <v>40.1</v>
      </c>
      <c r="BP73" s="75">
        <v>40.1</v>
      </c>
      <c r="BQ73" s="75">
        <v>42.87</v>
      </c>
      <c r="BR73" s="75"/>
      <c r="BS73" s="75"/>
      <c r="BT73" s="75"/>
      <c r="BU73" s="75">
        <v>42.87</v>
      </c>
      <c r="BV73" s="75">
        <v>42.87</v>
      </c>
      <c r="BW73" s="75">
        <v>89.88</v>
      </c>
      <c r="BX73" s="75"/>
      <c r="BY73" s="75">
        <v>22.27</v>
      </c>
      <c r="BZ73" s="75"/>
    </row>
    <row r="74" spans="1:78" s="76" customFormat="1" ht="41.25" customHeight="1" x14ac:dyDescent="0.3">
      <c r="A74" s="70" t="s">
        <v>375</v>
      </c>
      <c r="B74" s="71"/>
      <c r="C74" s="70" t="s">
        <v>232</v>
      </c>
      <c r="D74" s="70" t="s">
        <v>376</v>
      </c>
      <c r="E74" s="70" t="s">
        <v>377</v>
      </c>
      <c r="F74" s="70" t="s">
        <v>378</v>
      </c>
      <c r="G74" s="70" t="s">
        <v>379</v>
      </c>
      <c r="H74" s="70" t="s">
        <v>380</v>
      </c>
      <c r="I74" s="72"/>
      <c r="J74" s="72"/>
      <c r="K74" s="72"/>
      <c r="L74" s="73" t="s">
        <v>381</v>
      </c>
      <c r="M74" s="72"/>
      <c r="N74" s="74" t="s">
        <v>201</v>
      </c>
      <c r="O74" s="75">
        <f t="shared" si="5"/>
        <v>29.76</v>
      </c>
      <c r="P74" s="75"/>
      <c r="Q74" s="75"/>
      <c r="R74" s="75"/>
      <c r="S74" s="75">
        <v>29.76</v>
      </c>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5"/>
      <c r="AZ74" s="75"/>
      <c r="BA74" s="75"/>
      <c r="BB74" s="75"/>
      <c r="BC74" s="75"/>
      <c r="BD74" s="75"/>
      <c r="BE74" s="75"/>
      <c r="BF74" s="75"/>
      <c r="BG74" s="75"/>
      <c r="BH74" s="75"/>
      <c r="BI74" s="75"/>
      <c r="BJ74" s="75"/>
      <c r="BK74" s="75"/>
      <c r="BL74" s="75"/>
      <c r="BM74" s="75"/>
      <c r="BN74" s="75"/>
      <c r="BO74" s="75"/>
      <c r="BP74" s="75"/>
      <c r="BQ74" s="75"/>
      <c r="BR74" s="75"/>
      <c r="BS74" s="75"/>
      <c r="BT74" s="75"/>
      <c r="BU74" s="75"/>
      <c r="BV74" s="75"/>
      <c r="BW74" s="75"/>
      <c r="BX74" s="75"/>
      <c r="BY74" s="75"/>
      <c r="BZ74" s="75"/>
    </row>
    <row r="75" spans="1:78" s="76" customFormat="1" ht="29.25" customHeight="1" x14ac:dyDescent="0.3">
      <c r="A75" s="70" t="s">
        <v>382</v>
      </c>
      <c r="B75" s="74"/>
      <c r="C75" s="70" t="s">
        <v>383</v>
      </c>
      <c r="D75" s="70" t="s">
        <v>384</v>
      </c>
      <c r="E75" s="70" t="s">
        <v>385</v>
      </c>
      <c r="F75" s="70" t="s">
        <v>386</v>
      </c>
      <c r="G75" s="70" t="s">
        <v>387</v>
      </c>
      <c r="H75" s="72"/>
      <c r="I75" s="72"/>
      <c r="J75" s="72"/>
      <c r="K75" s="72"/>
      <c r="L75" s="73" t="s">
        <v>388</v>
      </c>
      <c r="M75" s="72"/>
      <c r="N75" s="74" t="s">
        <v>226</v>
      </c>
      <c r="O75" s="75">
        <f t="shared" si="5"/>
        <v>557.83000000000004</v>
      </c>
      <c r="P75" s="75">
        <v>24.16</v>
      </c>
      <c r="Q75" s="75">
        <v>49.71</v>
      </c>
      <c r="R75" s="75">
        <v>138.78</v>
      </c>
      <c r="S75" s="75">
        <v>163.27000000000001</v>
      </c>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v>53.05</v>
      </c>
      <c r="BE75" s="75"/>
      <c r="BF75" s="75"/>
      <c r="BG75" s="75"/>
      <c r="BH75" s="75"/>
      <c r="BI75" s="75"/>
      <c r="BJ75" s="75"/>
      <c r="BK75" s="75"/>
      <c r="BL75" s="75"/>
      <c r="BM75" s="75"/>
      <c r="BN75" s="75"/>
      <c r="BO75" s="75">
        <v>53.05</v>
      </c>
      <c r="BP75" s="75">
        <v>53.05</v>
      </c>
      <c r="BQ75" s="75"/>
      <c r="BR75" s="75"/>
      <c r="BS75" s="75"/>
      <c r="BT75" s="75"/>
      <c r="BU75" s="75"/>
      <c r="BV75" s="75"/>
      <c r="BW75" s="75">
        <v>22.76</v>
      </c>
      <c r="BX75" s="75"/>
      <c r="BY75" s="75"/>
      <c r="BZ75" s="75"/>
    </row>
    <row r="76" spans="1:78" s="76" customFormat="1" ht="29.25" customHeight="1" x14ac:dyDescent="0.3">
      <c r="A76" s="70" t="s">
        <v>389</v>
      </c>
      <c r="B76" s="74" t="s">
        <v>210</v>
      </c>
      <c r="C76" s="70" t="s">
        <v>383</v>
      </c>
      <c r="D76" s="70" t="s">
        <v>384</v>
      </c>
      <c r="E76" s="70" t="s">
        <v>385</v>
      </c>
      <c r="F76" s="70" t="s">
        <v>386</v>
      </c>
      <c r="G76" s="70" t="s">
        <v>390</v>
      </c>
      <c r="H76" s="72"/>
      <c r="I76" s="72"/>
      <c r="J76" s="72"/>
      <c r="K76" s="72"/>
      <c r="L76" s="73" t="s">
        <v>391</v>
      </c>
      <c r="M76" s="70" t="s">
        <v>392</v>
      </c>
      <c r="N76" s="74" t="s">
        <v>226</v>
      </c>
      <c r="O76" s="75">
        <f t="shared" si="5"/>
        <v>23864.949999999986</v>
      </c>
      <c r="P76" s="75">
        <v>3250.69</v>
      </c>
      <c r="Q76" s="75">
        <v>2146.85</v>
      </c>
      <c r="R76" s="75">
        <v>5724.24</v>
      </c>
      <c r="S76" s="75">
        <v>398.73</v>
      </c>
      <c r="T76" s="75">
        <v>206.57</v>
      </c>
      <c r="U76" s="75">
        <v>52.78</v>
      </c>
      <c r="V76" s="75">
        <v>34.56</v>
      </c>
      <c r="W76" s="75"/>
      <c r="X76" s="75"/>
      <c r="Y76" s="75"/>
      <c r="Z76" s="75"/>
      <c r="AA76" s="75"/>
      <c r="AB76" s="75"/>
      <c r="AC76" s="75"/>
      <c r="AD76" s="75"/>
      <c r="AE76" s="75"/>
      <c r="AF76" s="75"/>
      <c r="AG76" s="75"/>
      <c r="AH76" s="75">
        <v>24.42</v>
      </c>
      <c r="AI76" s="75">
        <v>19.91</v>
      </c>
      <c r="AJ76" s="75">
        <v>19.91</v>
      </c>
      <c r="AK76" s="75">
        <v>22.66</v>
      </c>
      <c r="AL76" s="75">
        <v>20.9</v>
      </c>
      <c r="AM76" s="75">
        <v>206.57</v>
      </c>
      <c r="AN76" s="75">
        <v>52.78</v>
      </c>
      <c r="AO76" s="75">
        <v>52.78</v>
      </c>
      <c r="AP76" s="75">
        <v>59.63</v>
      </c>
      <c r="AQ76" s="75">
        <v>34.56</v>
      </c>
      <c r="AR76" s="75"/>
      <c r="AS76" s="75"/>
      <c r="AT76" s="75"/>
      <c r="AU76" s="75"/>
      <c r="AV76" s="75"/>
      <c r="AW76" s="75"/>
      <c r="AX76" s="75">
        <v>20.9</v>
      </c>
      <c r="AY76" s="75">
        <v>52.78</v>
      </c>
      <c r="AZ76" s="75">
        <v>209.44</v>
      </c>
      <c r="BA76" s="75">
        <v>763.51</v>
      </c>
      <c r="BB76" s="75"/>
      <c r="BC76" s="75">
        <v>61.88</v>
      </c>
      <c r="BD76" s="75">
        <v>1827.98</v>
      </c>
      <c r="BE76" s="75">
        <v>232.4</v>
      </c>
      <c r="BF76" s="75">
        <v>232.4</v>
      </c>
      <c r="BG76" s="75">
        <v>724</v>
      </c>
      <c r="BH76" s="75">
        <v>747.4</v>
      </c>
      <c r="BI76" s="75">
        <v>34.799999999999997</v>
      </c>
      <c r="BJ76" s="75"/>
      <c r="BK76" s="75"/>
      <c r="BL76" s="75"/>
      <c r="BM76" s="75"/>
      <c r="BN76" s="75"/>
      <c r="BO76" s="75">
        <v>1827.98</v>
      </c>
      <c r="BP76" s="75">
        <v>1827.98</v>
      </c>
      <c r="BQ76" s="75">
        <v>420.17</v>
      </c>
      <c r="BR76" s="75"/>
      <c r="BS76" s="75"/>
      <c r="BT76" s="75"/>
      <c r="BU76" s="75">
        <v>420.17</v>
      </c>
      <c r="BV76" s="75">
        <v>420.17</v>
      </c>
      <c r="BW76" s="75">
        <v>1539.94</v>
      </c>
      <c r="BX76" s="75"/>
      <c r="BY76" s="75">
        <v>172.51</v>
      </c>
      <c r="BZ76" s="75"/>
    </row>
    <row r="77" spans="1:78" s="76" customFormat="1" ht="41.25" customHeight="1" x14ac:dyDescent="0.3">
      <c r="A77" s="70" t="s">
        <v>389</v>
      </c>
      <c r="B77" s="74" t="s">
        <v>213</v>
      </c>
      <c r="C77" s="70" t="s">
        <v>383</v>
      </c>
      <c r="D77" s="70" t="s">
        <v>384</v>
      </c>
      <c r="E77" s="70" t="s">
        <v>385</v>
      </c>
      <c r="F77" s="70" t="s">
        <v>386</v>
      </c>
      <c r="G77" s="70" t="s">
        <v>390</v>
      </c>
      <c r="H77" s="72"/>
      <c r="I77" s="72"/>
      <c r="J77" s="72"/>
      <c r="K77" s="72"/>
      <c r="L77" s="73" t="s">
        <v>393</v>
      </c>
      <c r="M77" s="72"/>
      <c r="N77" s="74" t="s">
        <v>226</v>
      </c>
      <c r="O77" s="75">
        <f t="shared" ref="O77:O140" si="6">SUM(P77:BZ77)</f>
        <v>133.07000000000002</v>
      </c>
      <c r="P77" s="75"/>
      <c r="Q77" s="75"/>
      <c r="R77" s="75"/>
      <c r="S77" s="75"/>
      <c r="T77" s="75"/>
      <c r="U77" s="75"/>
      <c r="V77" s="75"/>
      <c r="W77" s="75">
        <v>19.010000000000002</v>
      </c>
      <c r="X77" s="75"/>
      <c r="Y77" s="75"/>
      <c r="Z77" s="75"/>
      <c r="AA77" s="75"/>
      <c r="AB77" s="75"/>
      <c r="AC77" s="75"/>
      <c r="AD77" s="75"/>
      <c r="AE77" s="75"/>
      <c r="AF77" s="75"/>
      <c r="AG77" s="75"/>
      <c r="AH77" s="75"/>
      <c r="AI77" s="75"/>
      <c r="AJ77" s="75"/>
      <c r="AK77" s="75"/>
      <c r="AL77" s="75"/>
      <c r="AM77" s="75"/>
      <c r="AN77" s="75"/>
      <c r="AO77" s="75"/>
      <c r="AP77" s="75"/>
      <c r="AQ77" s="75"/>
      <c r="AR77" s="75">
        <v>19.010000000000002</v>
      </c>
      <c r="AS77" s="75">
        <v>19.010000000000002</v>
      </c>
      <c r="AT77" s="75">
        <v>19.010000000000002</v>
      </c>
      <c r="AU77" s="75">
        <v>19.010000000000002</v>
      </c>
      <c r="AV77" s="75">
        <v>19.010000000000002</v>
      </c>
      <c r="AW77" s="75">
        <v>19.010000000000002</v>
      </c>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row>
    <row r="78" spans="1:78" s="76" customFormat="1" ht="20.25" customHeight="1" x14ac:dyDescent="0.3">
      <c r="A78" s="70" t="s">
        <v>394</v>
      </c>
      <c r="B78" s="71"/>
      <c r="C78" s="70" t="s">
        <v>383</v>
      </c>
      <c r="D78" s="70" t="s">
        <v>395</v>
      </c>
      <c r="E78" s="70" t="s">
        <v>396</v>
      </c>
      <c r="F78" s="70" t="s">
        <v>397</v>
      </c>
      <c r="G78" s="72"/>
      <c r="H78" s="72"/>
      <c r="I78" s="72"/>
      <c r="J78" s="72"/>
      <c r="K78" s="72"/>
      <c r="L78" s="73"/>
      <c r="M78" s="70" t="s">
        <v>398</v>
      </c>
      <c r="N78" s="74" t="s">
        <v>226</v>
      </c>
      <c r="O78" s="75">
        <f t="shared" si="6"/>
        <v>13648.280000000004</v>
      </c>
      <c r="P78" s="75">
        <v>1249.52</v>
      </c>
      <c r="Q78" s="75">
        <v>1904.66</v>
      </c>
      <c r="R78" s="75">
        <v>744</v>
      </c>
      <c r="S78" s="75"/>
      <c r="T78" s="75"/>
      <c r="U78" s="75">
        <v>57.5</v>
      </c>
      <c r="V78" s="75">
        <v>34.56</v>
      </c>
      <c r="W78" s="75">
        <v>15.55</v>
      </c>
      <c r="X78" s="75"/>
      <c r="Y78" s="75"/>
      <c r="Z78" s="75"/>
      <c r="AA78" s="75"/>
      <c r="AB78" s="75"/>
      <c r="AC78" s="75"/>
      <c r="AD78" s="75"/>
      <c r="AE78" s="75"/>
      <c r="AF78" s="75"/>
      <c r="AG78" s="75"/>
      <c r="AH78" s="75">
        <v>48.84</v>
      </c>
      <c r="AI78" s="75">
        <v>39.82</v>
      </c>
      <c r="AJ78" s="75">
        <v>39.82</v>
      </c>
      <c r="AK78" s="75">
        <v>45.32</v>
      </c>
      <c r="AL78" s="75">
        <v>41.8</v>
      </c>
      <c r="AM78" s="75"/>
      <c r="AN78" s="75">
        <v>57.5</v>
      </c>
      <c r="AO78" s="75">
        <v>57.5</v>
      </c>
      <c r="AP78" s="75"/>
      <c r="AQ78" s="75">
        <v>34.56</v>
      </c>
      <c r="AR78" s="75">
        <v>15.55</v>
      </c>
      <c r="AS78" s="75">
        <v>15.55</v>
      </c>
      <c r="AT78" s="75">
        <v>15.55</v>
      </c>
      <c r="AU78" s="75">
        <v>15.55</v>
      </c>
      <c r="AV78" s="75">
        <v>15.55</v>
      </c>
      <c r="AW78" s="75">
        <v>15.55</v>
      </c>
      <c r="AX78" s="75">
        <v>41.8</v>
      </c>
      <c r="AY78" s="75">
        <v>57.5</v>
      </c>
      <c r="AZ78" s="75"/>
      <c r="BA78" s="75">
        <v>624.94000000000005</v>
      </c>
      <c r="BB78" s="75"/>
      <c r="BC78" s="75">
        <v>67.5</v>
      </c>
      <c r="BD78" s="75">
        <v>1637.01</v>
      </c>
      <c r="BE78" s="75"/>
      <c r="BF78" s="75"/>
      <c r="BG78" s="75">
        <v>559.49</v>
      </c>
      <c r="BH78" s="75">
        <v>581.22</v>
      </c>
      <c r="BI78" s="75">
        <v>46.8</v>
      </c>
      <c r="BJ78" s="75"/>
      <c r="BK78" s="75"/>
      <c r="BL78" s="75"/>
      <c r="BM78" s="75"/>
      <c r="BN78" s="75"/>
      <c r="BO78" s="75">
        <v>1637.01</v>
      </c>
      <c r="BP78" s="75">
        <v>1637.01</v>
      </c>
      <c r="BQ78" s="75">
        <v>489.36</v>
      </c>
      <c r="BR78" s="75"/>
      <c r="BS78" s="75"/>
      <c r="BT78" s="75"/>
      <c r="BU78" s="75">
        <v>489.36</v>
      </c>
      <c r="BV78" s="75">
        <v>489.36</v>
      </c>
      <c r="BW78" s="75">
        <v>716.62</v>
      </c>
      <c r="BX78" s="75"/>
      <c r="BY78" s="75">
        <v>109.05</v>
      </c>
      <c r="BZ78" s="75"/>
    </row>
    <row r="79" spans="1:78" s="76" customFormat="1" ht="20.25" customHeight="1" x14ac:dyDescent="0.3">
      <c r="A79" s="70" t="s">
        <v>399</v>
      </c>
      <c r="B79" s="71"/>
      <c r="C79" s="70" t="s">
        <v>383</v>
      </c>
      <c r="D79" s="70" t="s">
        <v>395</v>
      </c>
      <c r="E79" s="70" t="s">
        <v>396</v>
      </c>
      <c r="F79" s="70" t="s">
        <v>400</v>
      </c>
      <c r="G79" s="72"/>
      <c r="H79" s="72"/>
      <c r="I79" s="72"/>
      <c r="J79" s="72"/>
      <c r="K79" s="72"/>
      <c r="L79" s="73"/>
      <c r="M79" s="70" t="s">
        <v>401</v>
      </c>
      <c r="N79" s="74" t="s">
        <v>226</v>
      </c>
      <c r="O79" s="75">
        <f t="shared" si="6"/>
        <v>27559.45</v>
      </c>
      <c r="P79" s="75">
        <v>1545.6</v>
      </c>
      <c r="Q79" s="75"/>
      <c r="R79" s="75"/>
      <c r="S79" s="75">
        <v>7644.54</v>
      </c>
      <c r="T79" s="75">
        <v>2895.9</v>
      </c>
      <c r="U79" s="75">
        <v>328.45</v>
      </c>
      <c r="V79" s="75"/>
      <c r="W79" s="75"/>
      <c r="X79" s="75"/>
      <c r="Y79" s="75"/>
      <c r="Z79" s="75"/>
      <c r="AA79" s="75"/>
      <c r="AB79" s="75"/>
      <c r="AC79" s="75"/>
      <c r="AD79" s="75"/>
      <c r="AE79" s="75"/>
      <c r="AF79" s="75"/>
      <c r="AG79" s="75"/>
      <c r="AH79" s="75"/>
      <c r="AI79" s="75"/>
      <c r="AJ79" s="75"/>
      <c r="AK79" s="75"/>
      <c r="AL79" s="75"/>
      <c r="AM79" s="75">
        <v>2895.9</v>
      </c>
      <c r="AN79" s="75">
        <v>328.45</v>
      </c>
      <c r="AO79" s="75">
        <v>328.45</v>
      </c>
      <c r="AP79" s="75">
        <v>489.24</v>
      </c>
      <c r="AQ79" s="75"/>
      <c r="AR79" s="75"/>
      <c r="AS79" s="75"/>
      <c r="AT79" s="75"/>
      <c r="AU79" s="75"/>
      <c r="AV79" s="75"/>
      <c r="AW79" s="75"/>
      <c r="AX79" s="75"/>
      <c r="AY79" s="75">
        <v>328.45</v>
      </c>
      <c r="AZ79" s="75">
        <v>1681.73</v>
      </c>
      <c r="BA79" s="75">
        <v>730.25</v>
      </c>
      <c r="BB79" s="75"/>
      <c r="BC79" s="75">
        <v>361.45</v>
      </c>
      <c r="BD79" s="75"/>
      <c r="BE79" s="75">
        <v>1978.98</v>
      </c>
      <c r="BF79" s="75">
        <v>1944.06</v>
      </c>
      <c r="BG79" s="75">
        <v>666.93</v>
      </c>
      <c r="BH79" s="75">
        <v>688.34</v>
      </c>
      <c r="BI79" s="75"/>
      <c r="BJ79" s="75"/>
      <c r="BK79" s="75"/>
      <c r="BL79" s="75"/>
      <c r="BM79" s="75"/>
      <c r="BN79" s="75"/>
      <c r="BO79" s="75"/>
      <c r="BP79" s="75"/>
      <c r="BQ79" s="75">
        <v>558.79999999999995</v>
      </c>
      <c r="BR79" s="75"/>
      <c r="BS79" s="75"/>
      <c r="BT79" s="75"/>
      <c r="BU79" s="75">
        <v>558.79999999999995</v>
      </c>
      <c r="BV79" s="75">
        <v>558.79999999999995</v>
      </c>
      <c r="BW79" s="75">
        <v>929.28</v>
      </c>
      <c r="BX79" s="75"/>
      <c r="BY79" s="75">
        <v>117.05</v>
      </c>
      <c r="BZ79" s="75"/>
    </row>
    <row r="80" spans="1:78" s="76" customFormat="1" ht="20.25" customHeight="1" x14ac:dyDescent="0.3">
      <c r="A80" s="70" t="s">
        <v>402</v>
      </c>
      <c r="B80" s="74" t="s">
        <v>210</v>
      </c>
      <c r="C80" s="70" t="s">
        <v>383</v>
      </c>
      <c r="D80" s="70" t="s">
        <v>395</v>
      </c>
      <c r="E80" s="70" t="s">
        <v>403</v>
      </c>
      <c r="F80" s="70" t="s">
        <v>397</v>
      </c>
      <c r="G80" s="72"/>
      <c r="H80" s="72"/>
      <c r="I80" s="72"/>
      <c r="J80" s="72"/>
      <c r="K80" s="72"/>
      <c r="L80" s="73"/>
      <c r="M80" s="70" t="s">
        <v>398</v>
      </c>
      <c r="N80" s="74" t="s">
        <v>226</v>
      </c>
      <c r="O80" s="75">
        <f t="shared" si="6"/>
        <v>54662.1</v>
      </c>
      <c r="P80" s="75">
        <v>4525.29</v>
      </c>
      <c r="Q80" s="75">
        <v>2804.07</v>
      </c>
      <c r="R80" s="75">
        <v>8794.02</v>
      </c>
      <c r="S80" s="75">
        <v>8985.0499999999993</v>
      </c>
      <c r="T80" s="75">
        <v>1545.47</v>
      </c>
      <c r="U80" s="75">
        <v>359.4</v>
      </c>
      <c r="V80" s="75"/>
      <c r="W80" s="75"/>
      <c r="X80" s="75"/>
      <c r="Y80" s="75"/>
      <c r="Z80" s="75"/>
      <c r="AA80" s="75"/>
      <c r="AB80" s="75"/>
      <c r="AC80" s="75"/>
      <c r="AD80" s="75"/>
      <c r="AE80" s="75"/>
      <c r="AF80" s="75"/>
      <c r="AG80" s="75"/>
      <c r="AH80" s="75"/>
      <c r="AI80" s="75"/>
      <c r="AJ80" s="75"/>
      <c r="AK80" s="75"/>
      <c r="AL80" s="75"/>
      <c r="AM80" s="75">
        <v>1545.47</v>
      </c>
      <c r="AN80" s="75">
        <v>357.9</v>
      </c>
      <c r="AO80" s="75">
        <v>361.15</v>
      </c>
      <c r="AP80" s="75">
        <v>464.92</v>
      </c>
      <c r="AQ80" s="75"/>
      <c r="AR80" s="75"/>
      <c r="AS80" s="75"/>
      <c r="AT80" s="75"/>
      <c r="AU80" s="75"/>
      <c r="AV80" s="75"/>
      <c r="AW80" s="75"/>
      <c r="AX80" s="75"/>
      <c r="AY80" s="75">
        <v>359.4</v>
      </c>
      <c r="AZ80" s="75">
        <v>1470.07</v>
      </c>
      <c r="BA80" s="75">
        <v>1221.5999999999999</v>
      </c>
      <c r="BB80" s="75"/>
      <c r="BC80" s="75">
        <v>473.05</v>
      </c>
      <c r="BD80" s="75">
        <v>3702.03</v>
      </c>
      <c r="BE80" s="75">
        <v>1644.31</v>
      </c>
      <c r="BF80" s="75">
        <v>1644.31</v>
      </c>
      <c r="BG80" s="75">
        <v>1155.5</v>
      </c>
      <c r="BH80" s="75">
        <v>1184.97</v>
      </c>
      <c r="BI80" s="75"/>
      <c r="BJ80" s="75"/>
      <c r="BK80" s="75"/>
      <c r="BL80" s="75"/>
      <c r="BM80" s="75"/>
      <c r="BN80" s="75"/>
      <c r="BO80" s="75">
        <v>3702.03</v>
      </c>
      <c r="BP80" s="75">
        <v>3702.03</v>
      </c>
      <c r="BQ80" s="75">
        <v>816.21</v>
      </c>
      <c r="BR80" s="75"/>
      <c r="BS80" s="75"/>
      <c r="BT80" s="75"/>
      <c r="BU80" s="75">
        <v>816.21</v>
      </c>
      <c r="BV80" s="75">
        <v>816.21</v>
      </c>
      <c r="BW80" s="75">
        <v>2077.87</v>
      </c>
      <c r="BX80" s="75"/>
      <c r="BY80" s="75">
        <v>133.56</v>
      </c>
      <c r="BZ80" s="75"/>
    </row>
    <row r="81" spans="1:78" s="76" customFormat="1" ht="53.25" customHeight="1" x14ac:dyDescent="0.3">
      <c r="A81" s="70" t="s">
        <v>402</v>
      </c>
      <c r="B81" s="74" t="s">
        <v>213</v>
      </c>
      <c r="C81" s="70" t="s">
        <v>383</v>
      </c>
      <c r="D81" s="70" t="s">
        <v>395</v>
      </c>
      <c r="E81" s="70" t="s">
        <v>403</v>
      </c>
      <c r="F81" s="70" t="s">
        <v>397</v>
      </c>
      <c r="G81" s="72"/>
      <c r="H81" s="72"/>
      <c r="I81" s="72"/>
      <c r="J81" s="72"/>
      <c r="K81" s="72"/>
      <c r="L81" s="73" t="s">
        <v>404</v>
      </c>
      <c r="M81" s="72"/>
      <c r="N81" s="74" t="s">
        <v>226</v>
      </c>
      <c r="O81" s="75">
        <f t="shared" si="6"/>
        <v>2490.77</v>
      </c>
      <c r="P81" s="75">
        <v>503.74</v>
      </c>
      <c r="Q81" s="75">
        <v>86.33</v>
      </c>
      <c r="R81" s="75">
        <v>243.06</v>
      </c>
      <c r="S81" s="75">
        <v>113.29</v>
      </c>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v>48.04</v>
      </c>
      <c r="BA81" s="75">
        <v>154.05000000000001</v>
      </c>
      <c r="BB81" s="75"/>
      <c r="BC81" s="75"/>
      <c r="BD81" s="75">
        <v>120.21</v>
      </c>
      <c r="BE81" s="75">
        <v>48.04</v>
      </c>
      <c r="BF81" s="75">
        <v>48.04</v>
      </c>
      <c r="BG81" s="75">
        <v>139.13999999999999</v>
      </c>
      <c r="BH81" s="75">
        <v>149.08000000000001</v>
      </c>
      <c r="BI81" s="75"/>
      <c r="BJ81" s="75"/>
      <c r="BK81" s="75"/>
      <c r="BL81" s="75"/>
      <c r="BM81" s="75"/>
      <c r="BN81" s="75"/>
      <c r="BO81" s="75">
        <v>120.21</v>
      </c>
      <c r="BP81" s="75">
        <v>120.21</v>
      </c>
      <c r="BQ81" s="75">
        <v>144.54</v>
      </c>
      <c r="BR81" s="75"/>
      <c r="BS81" s="75"/>
      <c r="BT81" s="75"/>
      <c r="BU81" s="75">
        <v>144.54</v>
      </c>
      <c r="BV81" s="75">
        <v>144.54</v>
      </c>
      <c r="BW81" s="75">
        <v>163.71</v>
      </c>
      <c r="BX81" s="75"/>
      <c r="BY81" s="75"/>
      <c r="BZ81" s="75"/>
    </row>
    <row r="82" spans="1:78" s="76" customFormat="1" ht="20.25" customHeight="1" x14ac:dyDescent="0.3">
      <c r="A82" s="70" t="s">
        <v>405</v>
      </c>
      <c r="B82" s="71"/>
      <c r="C82" s="70" t="s">
        <v>383</v>
      </c>
      <c r="D82" s="70" t="s">
        <v>395</v>
      </c>
      <c r="E82" s="70" t="s">
        <v>403</v>
      </c>
      <c r="F82" s="70" t="s">
        <v>406</v>
      </c>
      <c r="G82" s="72"/>
      <c r="H82" s="72"/>
      <c r="I82" s="72"/>
      <c r="J82" s="72"/>
      <c r="K82" s="72"/>
      <c r="L82" s="73"/>
      <c r="M82" s="70" t="s">
        <v>407</v>
      </c>
      <c r="N82" s="74" t="s">
        <v>226</v>
      </c>
      <c r="O82" s="75">
        <f t="shared" si="6"/>
        <v>4830.9400000000005</v>
      </c>
      <c r="P82" s="75">
        <v>417.44</v>
      </c>
      <c r="Q82" s="75">
        <v>707.41</v>
      </c>
      <c r="R82" s="75"/>
      <c r="S82" s="75">
        <v>105.44</v>
      </c>
      <c r="T82" s="75">
        <v>159.69</v>
      </c>
      <c r="U82" s="75"/>
      <c r="V82" s="75">
        <v>196.8</v>
      </c>
      <c r="W82" s="75"/>
      <c r="X82" s="75"/>
      <c r="Y82" s="75"/>
      <c r="Z82" s="75"/>
      <c r="AA82" s="75"/>
      <c r="AB82" s="75"/>
      <c r="AC82" s="75"/>
      <c r="AD82" s="75"/>
      <c r="AE82" s="75"/>
      <c r="AF82" s="75"/>
      <c r="AG82" s="75"/>
      <c r="AH82" s="75"/>
      <c r="AI82" s="75"/>
      <c r="AJ82" s="75"/>
      <c r="AK82" s="75"/>
      <c r="AL82" s="75"/>
      <c r="AM82" s="75">
        <v>159.69</v>
      </c>
      <c r="AN82" s="75"/>
      <c r="AO82" s="75"/>
      <c r="AP82" s="75"/>
      <c r="AQ82" s="75">
        <v>196.8</v>
      </c>
      <c r="AR82" s="75"/>
      <c r="AS82" s="75"/>
      <c r="AT82" s="75"/>
      <c r="AU82" s="75"/>
      <c r="AV82" s="75"/>
      <c r="AW82" s="75"/>
      <c r="AX82" s="75"/>
      <c r="AY82" s="75"/>
      <c r="AZ82" s="75">
        <v>170.65</v>
      </c>
      <c r="BA82" s="75">
        <v>407.5</v>
      </c>
      <c r="BB82" s="75"/>
      <c r="BC82" s="75"/>
      <c r="BD82" s="75"/>
      <c r="BE82" s="75">
        <v>219.61</v>
      </c>
      <c r="BF82" s="75">
        <v>219.61</v>
      </c>
      <c r="BG82" s="75">
        <v>349.28</v>
      </c>
      <c r="BH82" s="75">
        <v>373.42</v>
      </c>
      <c r="BI82" s="75">
        <v>196.8</v>
      </c>
      <c r="BJ82" s="75"/>
      <c r="BK82" s="75"/>
      <c r="BL82" s="75"/>
      <c r="BM82" s="75"/>
      <c r="BN82" s="75"/>
      <c r="BO82" s="75"/>
      <c r="BP82" s="75"/>
      <c r="BQ82" s="75">
        <v>239.25</v>
      </c>
      <c r="BR82" s="75"/>
      <c r="BS82" s="75"/>
      <c r="BT82" s="75"/>
      <c r="BU82" s="75">
        <v>239.25</v>
      </c>
      <c r="BV82" s="75">
        <v>239.25</v>
      </c>
      <c r="BW82" s="75">
        <v>233.05</v>
      </c>
      <c r="BX82" s="75"/>
      <c r="BY82" s="75"/>
      <c r="BZ82" s="75"/>
    </row>
    <row r="83" spans="1:78" s="76" customFormat="1" ht="20.25" customHeight="1" x14ac:dyDescent="0.3">
      <c r="A83" s="70" t="s">
        <v>408</v>
      </c>
      <c r="B83" s="74" t="s">
        <v>210</v>
      </c>
      <c r="C83" s="70" t="s">
        <v>383</v>
      </c>
      <c r="D83" s="70" t="s">
        <v>395</v>
      </c>
      <c r="E83" s="70" t="s">
        <v>403</v>
      </c>
      <c r="F83" s="70" t="s">
        <v>409</v>
      </c>
      <c r="G83" s="72"/>
      <c r="H83" s="72"/>
      <c r="I83" s="72"/>
      <c r="J83" s="72"/>
      <c r="K83" s="72"/>
      <c r="L83" s="73" t="s">
        <v>410</v>
      </c>
      <c r="M83" s="70" t="s">
        <v>407</v>
      </c>
      <c r="N83" s="74" t="s">
        <v>226</v>
      </c>
      <c r="O83" s="75">
        <f t="shared" si="6"/>
        <v>1912.6000000000004</v>
      </c>
      <c r="P83" s="75">
        <v>357.29</v>
      </c>
      <c r="Q83" s="75">
        <v>17.059999999999999</v>
      </c>
      <c r="R83" s="75">
        <v>198.46</v>
      </c>
      <c r="S83" s="75">
        <v>362.11</v>
      </c>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v>188.8</v>
      </c>
      <c r="BB83" s="75"/>
      <c r="BC83" s="75"/>
      <c r="BD83" s="75"/>
      <c r="BE83" s="75"/>
      <c r="BF83" s="75"/>
      <c r="BG83" s="75">
        <v>169.9</v>
      </c>
      <c r="BH83" s="75">
        <v>179.1</v>
      </c>
      <c r="BI83" s="75"/>
      <c r="BJ83" s="75"/>
      <c r="BK83" s="75"/>
      <c r="BL83" s="75"/>
      <c r="BM83" s="75"/>
      <c r="BN83" s="75"/>
      <c r="BO83" s="75"/>
      <c r="BP83" s="75"/>
      <c r="BQ83" s="75">
        <v>107.14</v>
      </c>
      <c r="BR83" s="75"/>
      <c r="BS83" s="75"/>
      <c r="BT83" s="75"/>
      <c r="BU83" s="75">
        <v>107.14</v>
      </c>
      <c r="BV83" s="75">
        <v>107.14</v>
      </c>
      <c r="BW83" s="75">
        <v>118.46</v>
      </c>
      <c r="BX83" s="75"/>
      <c r="BY83" s="75"/>
      <c r="BZ83" s="75"/>
    </row>
    <row r="84" spans="1:78" s="76" customFormat="1" ht="20.25" customHeight="1" x14ac:dyDescent="0.3">
      <c r="A84" s="70" t="s">
        <v>411</v>
      </c>
      <c r="B84" s="71"/>
      <c r="C84" s="70" t="s">
        <v>383</v>
      </c>
      <c r="D84" s="70" t="s">
        <v>395</v>
      </c>
      <c r="E84" s="70" t="s">
        <v>412</v>
      </c>
      <c r="F84" s="70" t="s">
        <v>397</v>
      </c>
      <c r="G84" s="72"/>
      <c r="H84" s="72"/>
      <c r="I84" s="72"/>
      <c r="J84" s="72"/>
      <c r="K84" s="72"/>
      <c r="L84" s="73"/>
      <c r="M84" s="70" t="s">
        <v>398</v>
      </c>
      <c r="N84" s="74" t="s">
        <v>226</v>
      </c>
      <c r="O84" s="75">
        <f t="shared" si="6"/>
        <v>20326.270000000004</v>
      </c>
      <c r="P84" s="75">
        <v>1091.29</v>
      </c>
      <c r="Q84" s="75">
        <v>608.42999999999995</v>
      </c>
      <c r="R84" s="75"/>
      <c r="S84" s="75">
        <v>4956.42</v>
      </c>
      <c r="T84" s="75">
        <v>1404.08</v>
      </c>
      <c r="U84" s="75">
        <v>169</v>
      </c>
      <c r="V84" s="75"/>
      <c r="W84" s="75"/>
      <c r="X84" s="75"/>
      <c r="Y84" s="75"/>
      <c r="Z84" s="75"/>
      <c r="AA84" s="75"/>
      <c r="AB84" s="75"/>
      <c r="AC84" s="75"/>
      <c r="AD84" s="75"/>
      <c r="AE84" s="75"/>
      <c r="AF84" s="75"/>
      <c r="AG84" s="75"/>
      <c r="AH84" s="75"/>
      <c r="AI84" s="75"/>
      <c r="AJ84" s="75"/>
      <c r="AK84" s="75"/>
      <c r="AL84" s="75"/>
      <c r="AM84" s="75">
        <v>1404.08</v>
      </c>
      <c r="AN84" s="75">
        <v>169</v>
      </c>
      <c r="AO84" s="75">
        <v>169</v>
      </c>
      <c r="AP84" s="75">
        <v>239.31</v>
      </c>
      <c r="AQ84" s="75"/>
      <c r="AR84" s="75"/>
      <c r="AS84" s="75"/>
      <c r="AT84" s="75"/>
      <c r="AU84" s="75"/>
      <c r="AV84" s="75"/>
      <c r="AW84" s="75"/>
      <c r="AX84" s="75"/>
      <c r="AY84" s="75">
        <v>169</v>
      </c>
      <c r="AZ84" s="75">
        <v>1302.2</v>
      </c>
      <c r="BA84" s="75">
        <v>536.44000000000005</v>
      </c>
      <c r="BB84" s="75"/>
      <c r="BC84" s="75">
        <v>234</v>
      </c>
      <c r="BD84" s="75">
        <v>652.23</v>
      </c>
      <c r="BE84" s="75">
        <v>1506.06</v>
      </c>
      <c r="BF84" s="75">
        <v>1506.06</v>
      </c>
      <c r="BG84" s="75">
        <v>487.83</v>
      </c>
      <c r="BH84" s="75">
        <v>505.48</v>
      </c>
      <c r="BI84" s="75"/>
      <c r="BJ84" s="75"/>
      <c r="BK84" s="75"/>
      <c r="BL84" s="75"/>
      <c r="BM84" s="75"/>
      <c r="BN84" s="75"/>
      <c r="BO84" s="75">
        <v>652.23</v>
      </c>
      <c r="BP84" s="75">
        <v>652.23</v>
      </c>
      <c r="BQ84" s="75">
        <v>420.58</v>
      </c>
      <c r="BR84" s="75"/>
      <c r="BS84" s="75"/>
      <c r="BT84" s="75"/>
      <c r="BU84" s="75">
        <v>420.58</v>
      </c>
      <c r="BV84" s="75">
        <v>420.58</v>
      </c>
      <c r="BW84" s="75">
        <v>650.16</v>
      </c>
      <c r="BX84" s="75"/>
      <c r="BY84" s="75"/>
      <c r="BZ84" s="75"/>
    </row>
    <row r="85" spans="1:78" s="76" customFormat="1" ht="20.25" customHeight="1" x14ac:dyDescent="0.3">
      <c r="A85" s="70" t="s">
        <v>413</v>
      </c>
      <c r="B85" s="71"/>
      <c r="C85" s="70" t="s">
        <v>383</v>
      </c>
      <c r="D85" s="70" t="s">
        <v>395</v>
      </c>
      <c r="E85" s="70" t="s">
        <v>412</v>
      </c>
      <c r="F85" s="70" t="s">
        <v>406</v>
      </c>
      <c r="G85" s="72"/>
      <c r="H85" s="72"/>
      <c r="I85" s="72"/>
      <c r="J85" s="72"/>
      <c r="K85" s="72"/>
      <c r="L85" s="73"/>
      <c r="M85" s="70" t="s">
        <v>407</v>
      </c>
      <c r="N85" s="74" t="s">
        <v>226</v>
      </c>
      <c r="O85" s="75">
        <f t="shared" si="6"/>
        <v>68.92</v>
      </c>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v>68.92</v>
      </c>
      <c r="BX85" s="75"/>
      <c r="BY85" s="75"/>
      <c r="BZ85" s="75"/>
    </row>
    <row r="86" spans="1:78" s="76" customFormat="1" ht="20.25" customHeight="1" x14ac:dyDescent="0.3">
      <c r="A86" s="70" t="s">
        <v>414</v>
      </c>
      <c r="B86" s="71"/>
      <c r="C86" s="70" t="s">
        <v>383</v>
      </c>
      <c r="D86" s="70" t="s">
        <v>395</v>
      </c>
      <c r="E86" s="70" t="s">
        <v>415</v>
      </c>
      <c r="F86" s="70" t="s">
        <v>416</v>
      </c>
      <c r="G86" s="72"/>
      <c r="H86" s="72"/>
      <c r="I86" s="72"/>
      <c r="J86" s="72"/>
      <c r="K86" s="72"/>
      <c r="L86" s="73"/>
      <c r="M86" s="72"/>
      <c r="N86" s="74" t="s">
        <v>226</v>
      </c>
      <c r="O86" s="75">
        <f t="shared" si="6"/>
        <v>6508.55</v>
      </c>
      <c r="P86" s="75">
        <v>2343.6</v>
      </c>
      <c r="Q86" s="75">
        <v>25.3</v>
      </c>
      <c r="R86" s="75">
        <v>243.65</v>
      </c>
      <c r="S86" s="75">
        <v>977.64</v>
      </c>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v>618</v>
      </c>
      <c r="BB86" s="75"/>
      <c r="BC86" s="75"/>
      <c r="BD86" s="75"/>
      <c r="BE86" s="75"/>
      <c r="BF86" s="75"/>
      <c r="BG86" s="75">
        <v>495.72</v>
      </c>
      <c r="BH86" s="75">
        <v>555.38</v>
      </c>
      <c r="BI86" s="75"/>
      <c r="BJ86" s="75"/>
      <c r="BK86" s="75"/>
      <c r="BL86" s="75"/>
      <c r="BM86" s="75"/>
      <c r="BN86" s="75"/>
      <c r="BO86" s="75"/>
      <c r="BP86" s="75"/>
      <c r="BQ86" s="75">
        <v>288.89999999999998</v>
      </c>
      <c r="BR86" s="75"/>
      <c r="BS86" s="75"/>
      <c r="BT86" s="75"/>
      <c r="BU86" s="75">
        <v>288.89999999999998</v>
      </c>
      <c r="BV86" s="75">
        <v>288.89999999999998</v>
      </c>
      <c r="BW86" s="75">
        <v>382.56</v>
      </c>
      <c r="BX86" s="75"/>
      <c r="BY86" s="75"/>
      <c r="BZ86" s="75"/>
    </row>
    <row r="87" spans="1:78" s="76" customFormat="1" ht="20.25" customHeight="1" x14ac:dyDescent="0.3">
      <c r="A87" s="70" t="s">
        <v>417</v>
      </c>
      <c r="B87" s="74" t="s">
        <v>210</v>
      </c>
      <c r="C87" s="70" t="s">
        <v>383</v>
      </c>
      <c r="D87" s="70" t="s">
        <v>395</v>
      </c>
      <c r="E87" s="70" t="s">
        <v>415</v>
      </c>
      <c r="F87" s="70" t="s">
        <v>409</v>
      </c>
      <c r="G87" s="72"/>
      <c r="H87" s="72"/>
      <c r="I87" s="72"/>
      <c r="J87" s="72"/>
      <c r="K87" s="72"/>
      <c r="L87" s="73" t="s">
        <v>418</v>
      </c>
      <c r="M87" s="70" t="s">
        <v>407</v>
      </c>
      <c r="N87" s="74" t="s">
        <v>226</v>
      </c>
      <c r="O87" s="75">
        <f t="shared" si="6"/>
        <v>10621.439999999999</v>
      </c>
      <c r="P87" s="75">
        <v>216.05</v>
      </c>
      <c r="Q87" s="75">
        <v>167.51</v>
      </c>
      <c r="R87" s="75">
        <v>285.83999999999997</v>
      </c>
      <c r="S87" s="75">
        <v>1241.07</v>
      </c>
      <c r="T87" s="75">
        <v>844.22</v>
      </c>
      <c r="U87" s="75">
        <v>168.24</v>
      </c>
      <c r="V87" s="75">
        <v>2.74</v>
      </c>
      <c r="W87" s="75">
        <v>44.26</v>
      </c>
      <c r="X87" s="75"/>
      <c r="Y87" s="75"/>
      <c r="Z87" s="75"/>
      <c r="AA87" s="75"/>
      <c r="AB87" s="75"/>
      <c r="AC87" s="75"/>
      <c r="AD87" s="75"/>
      <c r="AE87" s="75"/>
      <c r="AF87" s="75"/>
      <c r="AG87" s="75"/>
      <c r="AH87" s="75">
        <v>59.36</v>
      </c>
      <c r="AI87" s="75">
        <v>36.4</v>
      </c>
      <c r="AJ87" s="75">
        <v>36.4</v>
      </c>
      <c r="AK87" s="75">
        <v>50.4</v>
      </c>
      <c r="AL87" s="75">
        <v>41.44</v>
      </c>
      <c r="AM87" s="75">
        <v>844.22</v>
      </c>
      <c r="AN87" s="75">
        <v>168.24</v>
      </c>
      <c r="AO87" s="75">
        <v>168.24</v>
      </c>
      <c r="AP87" s="75">
        <v>214.8</v>
      </c>
      <c r="AQ87" s="75">
        <v>2.74</v>
      </c>
      <c r="AR87" s="75">
        <v>44.26</v>
      </c>
      <c r="AS87" s="75">
        <v>44.26</v>
      </c>
      <c r="AT87" s="75">
        <v>44.26</v>
      </c>
      <c r="AU87" s="75">
        <v>44.26</v>
      </c>
      <c r="AV87" s="75">
        <v>44.26</v>
      </c>
      <c r="AW87" s="75">
        <v>44.26</v>
      </c>
      <c r="AX87" s="75">
        <v>41.44</v>
      </c>
      <c r="AY87" s="75">
        <v>168.24</v>
      </c>
      <c r="AZ87" s="75">
        <v>714.75</v>
      </c>
      <c r="BA87" s="75">
        <v>34.869999999999997</v>
      </c>
      <c r="BB87" s="75"/>
      <c r="BC87" s="75">
        <v>218.01</v>
      </c>
      <c r="BD87" s="75">
        <v>86.09</v>
      </c>
      <c r="BE87" s="75">
        <v>850.45</v>
      </c>
      <c r="BF87" s="75">
        <v>850.45</v>
      </c>
      <c r="BG87" s="75">
        <v>34.869999999999997</v>
      </c>
      <c r="BH87" s="75">
        <v>35.03</v>
      </c>
      <c r="BI87" s="75">
        <v>4.24</v>
      </c>
      <c r="BJ87" s="75"/>
      <c r="BK87" s="75"/>
      <c r="BL87" s="75"/>
      <c r="BM87" s="75"/>
      <c r="BN87" s="75">
        <v>1074.77</v>
      </c>
      <c r="BO87" s="75">
        <v>86.09</v>
      </c>
      <c r="BP87" s="75">
        <v>86.09</v>
      </c>
      <c r="BQ87" s="75">
        <v>63.32</v>
      </c>
      <c r="BR87" s="75"/>
      <c r="BS87" s="75"/>
      <c r="BT87" s="75"/>
      <c r="BU87" s="75">
        <v>63.32</v>
      </c>
      <c r="BV87" s="75">
        <v>63.32</v>
      </c>
      <c r="BW87" s="75">
        <v>243.24</v>
      </c>
      <c r="BX87" s="75"/>
      <c r="BY87" s="75"/>
      <c r="BZ87" s="75">
        <v>1045.1199999999999</v>
      </c>
    </row>
    <row r="88" spans="1:78" s="76" customFormat="1" ht="41.25" customHeight="1" x14ac:dyDescent="0.3">
      <c r="A88" s="70" t="s">
        <v>417</v>
      </c>
      <c r="B88" s="74" t="s">
        <v>213</v>
      </c>
      <c r="C88" s="70" t="s">
        <v>383</v>
      </c>
      <c r="D88" s="70" t="s">
        <v>395</v>
      </c>
      <c r="E88" s="70" t="s">
        <v>415</v>
      </c>
      <c r="F88" s="70" t="s">
        <v>409</v>
      </c>
      <c r="G88" s="72"/>
      <c r="H88" s="72"/>
      <c r="I88" s="72"/>
      <c r="J88" s="72"/>
      <c r="K88" s="72"/>
      <c r="L88" s="73" t="s">
        <v>419</v>
      </c>
      <c r="M88" s="72"/>
      <c r="N88" s="74" t="s">
        <v>226</v>
      </c>
      <c r="O88" s="75">
        <f t="shared" si="6"/>
        <v>9480.1299999999992</v>
      </c>
      <c r="P88" s="75">
        <v>473.49</v>
      </c>
      <c r="Q88" s="75">
        <v>330</v>
      </c>
      <c r="R88" s="75">
        <v>1671.66</v>
      </c>
      <c r="S88" s="75">
        <v>3331.89</v>
      </c>
      <c r="T88" s="75">
        <v>187.5</v>
      </c>
      <c r="U88" s="75"/>
      <c r="V88" s="75"/>
      <c r="W88" s="75"/>
      <c r="X88" s="75"/>
      <c r="Y88" s="75"/>
      <c r="Z88" s="75"/>
      <c r="AA88" s="75"/>
      <c r="AB88" s="75"/>
      <c r="AC88" s="75"/>
      <c r="AD88" s="75"/>
      <c r="AE88" s="75"/>
      <c r="AF88" s="75"/>
      <c r="AG88" s="75"/>
      <c r="AH88" s="75"/>
      <c r="AI88" s="75"/>
      <c r="AJ88" s="75"/>
      <c r="AK88" s="75"/>
      <c r="AL88" s="75"/>
      <c r="AM88" s="75">
        <v>187.5</v>
      </c>
      <c r="AN88" s="75"/>
      <c r="AO88" s="75"/>
      <c r="AP88" s="75"/>
      <c r="AQ88" s="75"/>
      <c r="AR88" s="75"/>
      <c r="AS88" s="75"/>
      <c r="AT88" s="75"/>
      <c r="AU88" s="75"/>
      <c r="AV88" s="75"/>
      <c r="AW88" s="75"/>
      <c r="AX88" s="75"/>
      <c r="AY88" s="75"/>
      <c r="AZ88" s="75">
        <v>229.95</v>
      </c>
      <c r="BA88" s="75">
        <v>187.2</v>
      </c>
      <c r="BB88" s="75"/>
      <c r="BC88" s="75"/>
      <c r="BD88" s="75">
        <v>417.99</v>
      </c>
      <c r="BE88" s="75">
        <v>225</v>
      </c>
      <c r="BF88" s="75">
        <v>225</v>
      </c>
      <c r="BG88" s="75">
        <v>187.2</v>
      </c>
      <c r="BH88" s="75">
        <v>180</v>
      </c>
      <c r="BI88" s="75"/>
      <c r="BJ88" s="75"/>
      <c r="BK88" s="75"/>
      <c r="BL88" s="75"/>
      <c r="BM88" s="75"/>
      <c r="BN88" s="75"/>
      <c r="BO88" s="75">
        <v>417.99</v>
      </c>
      <c r="BP88" s="75">
        <v>417.99</v>
      </c>
      <c r="BQ88" s="75">
        <v>182.6</v>
      </c>
      <c r="BR88" s="75"/>
      <c r="BS88" s="75"/>
      <c r="BT88" s="75"/>
      <c r="BU88" s="75">
        <v>182.6</v>
      </c>
      <c r="BV88" s="75">
        <v>182.6</v>
      </c>
      <c r="BW88" s="75">
        <v>261.97000000000003</v>
      </c>
      <c r="BX88" s="75"/>
      <c r="BY88" s="75"/>
      <c r="BZ88" s="75"/>
    </row>
    <row r="89" spans="1:78" s="76" customFormat="1" ht="29.25" customHeight="1" x14ac:dyDescent="0.3">
      <c r="A89" s="70" t="s">
        <v>420</v>
      </c>
      <c r="B89" s="71"/>
      <c r="C89" s="70" t="s">
        <v>383</v>
      </c>
      <c r="D89" s="70" t="s">
        <v>395</v>
      </c>
      <c r="E89" s="70" t="s">
        <v>415</v>
      </c>
      <c r="F89" s="70" t="s">
        <v>421</v>
      </c>
      <c r="G89" s="72"/>
      <c r="H89" s="72"/>
      <c r="I89" s="72"/>
      <c r="J89" s="72"/>
      <c r="K89" s="72"/>
      <c r="L89" s="73" t="s">
        <v>422</v>
      </c>
      <c r="M89" s="72"/>
      <c r="N89" s="74" t="s">
        <v>294</v>
      </c>
      <c r="O89" s="75">
        <f t="shared" si="6"/>
        <v>1152.0999999999997</v>
      </c>
      <c r="P89" s="75"/>
      <c r="Q89" s="75"/>
      <c r="R89" s="75"/>
      <c r="S89" s="75"/>
      <c r="T89" s="75"/>
      <c r="U89" s="75"/>
      <c r="V89" s="75"/>
      <c r="W89" s="75"/>
      <c r="X89" s="75">
        <v>162</v>
      </c>
      <c r="Y89" s="75">
        <v>62.7</v>
      </c>
      <c r="Z89" s="75">
        <v>128.5</v>
      </c>
      <c r="AA89" s="75">
        <v>62.7</v>
      </c>
      <c r="AB89" s="75">
        <v>62.7</v>
      </c>
      <c r="AC89" s="75">
        <v>144</v>
      </c>
      <c r="AD89" s="75">
        <v>24</v>
      </c>
      <c r="AE89" s="75">
        <v>24</v>
      </c>
      <c r="AF89" s="75">
        <v>48</v>
      </c>
      <c r="AG89" s="75">
        <v>77.099999999999994</v>
      </c>
      <c r="AH89" s="75"/>
      <c r="AI89" s="75"/>
      <c r="AJ89" s="75"/>
      <c r="AK89" s="75"/>
      <c r="AL89" s="75"/>
      <c r="AM89" s="75"/>
      <c r="AN89" s="75"/>
      <c r="AO89" s="75"/>
      <c r="AP89" s="75"/>
      <c r="AQ89" s="75"/>
      <c r="AR89" s="75"/>
      <c r="AS89" s="75"/>
      <c r="AT89" s="75"/>
      <c r="AU89" s="75"/>
      <c r="AV89" s="75"/>
      <c r="AW89" s="75"/>
      <c r="AX89" s="75"/>
      <c r="AY89" s="75"/>
      <c r="AZ89" s="75"/>
      <c r="BA89" s="75"/>
      <c r="BB89" s="75">
        <v>39.9</v>
      </c>
      <c r="BC89" s="75"/>
      <c r="BD89" s="75"/>
      <c r="BE89" s="75"/>
      <c r="BF89" s="75"/>
      <c r="BG89" s="75"/>
      <c r="BH89" s="75"/>
      <c r="BI89" s="75"/>
      <c r="BJ89" s="75">
        <v>60</v>
      </c>
      <c r="BK89" s="75">
        <v>68.400000000000006</v>
      </c>
      <c r="BL89" s="75">
        <v>34.200000000000003</v>
      </c>
      <c r="BM89" s="75">
        <v>17.100000000000001</v>
      </c>
      <c r="BN89" s="75"/>
      <c r="BO89" s="75"/>
      <c r="BP89" s="75"/>
      <c r="BQ89" s="75"/>
      <c r="BR89" s="75">
        <v>17.100000000000001</v>
      </c>
      <c r="BS89" s="75">
        <v>17.100000000000001</v>
      </c>
      <c r="BT89" s="75">
        <v>17.100000000000001</v>
      </c>
      <c r="BU89" s="75"/>
      <c r="BV89" s="75"/>
      <c r="BW89" s="75"/>
      <c r="BX89" s="75">
        <v>85.5</v>
      </c>
      <c r="BY89" s="75"/>
      <c r="BZ89" s="75"/>
    </row>
    <row r="90" spans="1:78" s="76" customFormat="1" ht="20.25" customHeight="1" x14ac:dyDescent="0.3">
      <c r="A90" s="70" t="s">
        <v>423</v>
      </c>
      <c r="B90" s="71"/>
      <c r="C90" s="70" t="s">
        <v>383</v>
      </c>
      <c r="D90" s="70" t="s">
        <v>395</v>
      </c>
      <c r="E90" s="70" t="s">
        <v>415</v>
      </c>
      <c r="F90" s="70" t="s">
        <v>424</v>
      </c>
      <c r="G90" s="72"/>
      <c r="H90" s="72"/>
      <c r="I90" s="72"/>
      <c r="J90" s="72"/>
      <c r="K90" s="72"/>
      <c r="L90" s="73"/>
      <c r="M90" s="72"/>
      <c r="N90" s="74" t="s">
        <v>226</v>
      </c>
      <c r="O90" s="75">
        <f t="shared" si="6"/>
        <v>572</v>
      </c>
      <c r="P90" s="75"/>
      <c r="Q90" s="75"/>
      <c r="R90" s="75"/>
      <c r="S90" s="75"/>
      <c r="T90" s="75"/>
      <c r="U90" s="75"/>
      <c r="V90" s="75">
        <v>236</v>
      </c>
      <c r="W90" s="75"/>
      <c r="X90" s="75"/>
      <c r="Y90" s="75"/>
      <c r="Z90" s="75"/>
      <c r="AA90" s="75"/>
      <c r="AB90" s="75"/>
      <c r="AC90" s="75"/>
      <c r="AD90" s="75"/>
      <c r="AE90" s="75"/>
      <c r="AF90" s="75"/>
      <c r="AG90" s="75"/>
      <c r="AH90" s="75"/>
      <c r="AI90" s="75"/>
      <c r="AJ90" s="75"/>
      <c r="AK90" s="75"/>
      <c r="AL90" s="75"/>
      <c r="AM90" s="75"/>
      <c r="AN90" s="75"/>
      <c r="AO90" s="75"/>
      <c r="AP90" s="75"/>
      <c r="AQ90" s="75">
        <v>236</v>
      </c>
      <c r="AR90" s="75"/>
      <c r="AS90" s="75"/>
      <c r="AT90" s="75"/>
      <c r="AU90" s="75"/>
      <c r="AV90" s="75"/>
      <c r="AW90" s="75"/>
      <c r="AX90" s="75"/>
      <c r="AY90" s="75"/>
      <c r="AZ90" s="75"/>
      <c r="BA90" s="75"/>
      <c r="BB90" s="75"/>
      <c r="BC90" s="75"/>
      <c r="BD90" s="75"/>
      <c r="BE90" s="75"/>
      <c r="BF90" s="75"/>
      <c r="BG90" s="75"/>
      <c r="BH90" s="75"/>
      <c r="BI90" s="75">
        <v>100</v>
      </c>
      <c r="BJ90" s="75"/>
      <c r="BK90" s="75"/>
      <c r="BL90" s="75"/>
      <c r="BM90" s="75"/>
      <c r="BN90" s="75"/>
      <c r="BO90" s="75"/>
      <c r="BP90" s="75"/>
      <c r="BQ90" s="75"/>
      <c r="BR90" s="75"/>
      <c r="BS90" s="75"/>
      <c r="BT90" s="75"/>
      <c r="BU90" s="75"/>
      <c r="BV90" s="75"/>
      <c r="BW90" s="75"/>
      <c r="BX90" s="75"/>
      <c r="BY90" s="75"/>
      <c r="BZ90" s="75"/>
    </row>
    <row r="91" spans="1:78" s="76" customFormat="1" ht="20.25" customHeight="1" x14ac:dyDescent="0.3">
      <c r="A91" s="70" t="s">
        <v>425</v>
      </c>
      <c r="B91" s="74" t="s">
        <v>210</v>
      </c>
      <c r="C91" s="70" t="s">
        <v>383</v>
      </c>
      <c r="D91" s="70" t="s">
        <v>395</v>
      </c>
      <c r="E91" s="70" t="s">
        <v>426</v>
      </c>
      <c r="F91" s="70" t="s">
        <v>409</v>
      </c>
      <c r="G91" s="70" t="s">
        <v>427</v>
      </c>
      <c r="H91" s="72"/>
      <c r="I91" s="72"/>
      <c r="J91" s="72"/>
      <c r="K91" s="72"/>
      <c r="L91" s="73" t="s">
        <v>428</v>
      </c>
      <c r="M91" s="70" t="s">
        <v>407</v>
      </c>
      <c r="N91" s="74" t="s">
        <v>294</v>
      </c>
      <c r="O91" s="75">
        <f t="shared" si="6"/>
        <v>4645.2900000000009</v>
      </c>
      <c r="P91" s="75">
        <v>151.91999999999999</v>
      </c>
      <c r="Q91" s="75">
        <v>124.7</v>
      </c>
      <c r="R91" s="75">
        <v>545.6</v>
      </c>
      <c r="S91" s="75">
        <v>942.92</v>
      </c>
      <c r="T91" s="75">
        <v>219.4</v>
      </c>
      <c r="U91" s="75">
        <v>59.5</v>
      </c>
      <c r="V91" s="75"/>
      <c r="W91" s="75"/>
      <c r="X91" s="75"/>
      <c r="Y91" s="75"/>
      <c r="Z91" s="75"/>
      <c r="AA91" s="75"/>
      <c r="AB91" s="75"/>
      <c r="AC91" s="75"/>
      <c r="AD91" s="75"/>
      <c r="AE91" s="75"/>
      <c r="AF91" s="75"/>
      <c r="AG91" s="75"/>
      <c r="AH91" s="75"/>
      <c r="AI91" s="75"/>
      <c r="AJ91" s="75"/>
      <c r="AK91" s="75"/>
      <c r="AL91" s="75"/>
      <c r="AM91" s="75">
        <v>219.4</v>
      </c>
      <c r="AN91" s="75">
        <v>59</v>
      </c>
      <c r="AO91" s="75">
        <v>59.7</v>
      </c>
      <c r="AP91" s="75">
        <v>66.599999999999994</v>
      </c>
      <c r="AQ91" s="75"/>
      <c r="AR91" s="75"/>
      <c r="AS91" s="75"/>
      <c r="AT91" s="75"/>
      <c r="AU91" s="75"/>
      <c r="AV91" s="75"/>
      <c r="AW91" s="75"/>
      <c r="AX91" s="75"/>
      <c r="AY91" s="75">
        <v>59.5</v>
      </c>
      <c r="AZ91" s="75">
        <v>204.85</v>
      </c>
      <c r="BA91" s="75">
        <v>101</v>
      </c>
      <c r="BB91" s="75"/>
      <c r="BC91" s="75">
        <v>66.5</v>
      </c>
      <c r="BD91" s="75">
        <v>246.2</v>
      </c>
      <c r="BE91" s="75">
        <v>229.05</v>
      </c>
      <c r="BF91" s="75">
        <v>229.05</v>
      </c>
      <c r="BG91" s="75">
        <v>98.8</v>
      </c>
      <c r="BH91" s="75">
        <v>99.7</v>
      </c>
      <c r="BI91" s="75"/>
      <c r="BJ91" s="75"/>
      <c r="BK91" s="75"/>
      <c r="BL91" s="75"/>
      <c r="BM91" s="75"/>
      <c r="BN91" s="75"/>
      <c r="BO91" s="75">
        <v>246.2</v>
      </c>
      <c r="BP91" s="75">
        <v>246.2</v>
      </c>
      <c r="BQ91" s="75">
        <v>77.099999999999994</v>
      </c>
      <c r="BR91" s="75"/>
      <c r="BS91" s="75"/>
      <c r="BT91" s="75"/>
      <c r="BU91" s="75">
        <v>77.099999999999994</v>
      </c>
      <c r="BV91" s="75">
        <v>77.099999999999994</v>
      </c>
      <c r="BW91" s="75">
        <v>138.19999999999999</v>
      </c>
      <c r="BX91" s="75"/>
      <c r="BY91" s="75"/>
      <c r="BZ91" s="75"/>
    </row>
    <row r="92" spans="1:78" s="76" customFormat="1" ht="20.25" customHeight="1" x14ac:dyDescent="0.3">
      <c r="A92" s="70" t="s">
        <v>429</v>
      </c>
      <c r="B92" s="71"/>
      <c r="C92" s="70" t="s">
        <v>383</v>
      </c>
      <c r="D92" s="70" t="s">
        <v>395</v>
      </c>
      <c r="E92" s="70" t="s">
        <v>426</v>
      </c>
      <c r="F92" s="70" t="s">
        <v>424</v>
      </c>
      <c r="G92" s="70" t="s">
        <v>427</v>
      </c>
      <c r="H92" s="72"/>
      <c r="I92" s="72"/>
      <c r="J92" s="72"/>
      <c r="K92" s="72"/>
      <c r="L92" s="73" t="s">
        <v>428</v>
      </c>
      <c r="M92" s="72"/>
      <c r="N92" s="74" t="s">
        <v>294</v>
      </c>
      <c r="O92" s="75">
        <f t="shared" si="6"/>
        <v>120</v>
      </c>
      <c r="P92" s="75"/>
      <c r="Q92" s="75"/>
      <c r="R92" s="75"/>
      <c r="S92" s="75"/>
      <c r="T92" s="75"/>
      <c r="U92" s="75"/>
      <c r="V92" s="75">
        <v>40</v>
      </c>
      <c r="W92" s="75"/>
      <c r="X92" s="75"/>
      <c r="Y92" s="75"/>
      <c r="Z92" s="75"/>
      <c r="AA92" s="75"/>
      <c r="AB92" s="75"/>
      <c r="AC92" s="75"/>
      <c r="AD92" s="75"/>
      <c r="AE92" s="75"/>
      <c r="AF92" s="75"/>
      <c r="AG92" s="75"/>
      <c r="AH92" s="75"/>
      <c r="AI92" s="75"/>
      <c r="AJ92" s="75"/>
      <c r="AK92" s="75"/>
      <c r="AL92" s="75"/>
      <c r="AM92" s="75"/>
      <c r="AN92" s="75"/>
      <c r="AO92" s="75"/>
      <c r="AP92" s="75"/>
      <c r="AQ92" s="75">
        <v>40</v>
      </c>
      <c r="AR92" s="75"/>
      <c r="AS92" s="75"/>
      <c r="AT92" s="75"/>
      <c r="AU92" s="75"/>
      <c r="AV92" s="75"/>
      <c r="AW92" s="75"/>
      <c r="AX92" s="75"/>
      <c r="AY92" s="75"/>
      <c r="AZ92" s="75"/>
      <c r="BA92" s="75"/>
      <c r="BB92" s="75"/>
      <c r="BC92" s="75"/>
      <c r="BD92" s="75"/>
      <c r="BE92" s="75"/>
      <c r="BF92" s="75"/>
      <c r="BG92" s="75"/>
      <c r="BH92" s="75"/>
      <c r="BI92" s="75">
        <v>40</v>
      </c>
      <c r="BJ92" s="75"/>
      <c r="BK92" s="75"/>
      <c r="BL92" s="75"/>
      <c r="BM92" s="75"/>
      <c r="BN92" s="75"/>
      <c r="BO92" s="75"/>
      <c r="BP92" s="75"/>
      <c r="BQ92" s="75"/>
      <c r="BR92" s="75"/>
      <c r="BS92" s="75"/>
      <c r="BT92" s="75"/>
      <c r="BU92" s="75"/>
      <c r="BV92" s="75"/>
      <c r="BW92" s="75"/>
      <c r="BX92" s="75"/>
      <c r="BY92" s="75"/>
      <c r="BZ92" s="75"/>
    </row>
    <row r="93" spans="1:78" s="76" customFormat="1" ht="53.25" customHeight="1" x14ac:dyDescent="0.3">
      <c r="A93" s="70" t="s">
        <v>430</v>
      </c>
      <c r="B93" s="71"/>
      <c r="C93" s="70" t="s">
        <v>383</v>
      </c>
      <c r="D93" s="70" t="s">
        <v>431</v>
      </c>
      <c r="E93" s="70" t="s">
        <v>432</v>
      </c>
      <c r="F93" s="70" t="s">
        <v>433</v>
      </c>
      <c r="G93" s="70" t="s">
        <v>434</v>
      </c>
      <c r="H93" s="72"/>
      <c r="I93" s="72"/>
      <c r="J93" s="72"/>
      <c r="K93" s="72"/>
      <c r="L93" s="73" t="s">
        <v>435</v>
      </c>
      <c r="M93" s="70" t="s">
        <v>436</v>
      </c>
      <c r="N93" s="74" t="s">
        <v>226</v>
      </c>
      <c r="O93" s="75">
        <f t="shared" si="6"/>
        <v>1619</v>
      </c>
      <c r="P93" s="75">
        <v>216.35</v>
      </c>
      <c r="Q93" s="75">
        <v>221.69</v>
      </c>
      <c r="R93" s="75">
        <v>403.27</v>
      </c>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v>182.76</v>
      </c>
      <c r="BE93" s="75"/>
      <c r="BF93" s="75"/>
      <c r="BG93" s="75"/>
      <c r="BH93" s="75"/>
      <c r="BI93" s="75"/>
      <c r="BJ93" s="75"/>
      <c r="BK93" s="75"/>
      <c r="BL93" s="75"/>
      <c r="BM93" s="75"/>
      <c r="BN93" s="75"/>
      <c r="BO93" s="75">
        <v>182.76</v>
      </c>
      <c r="BP93" s="75">
        <v>182.76</v>
      </c>
      <c r="BQ93" s="75"/>
      <c r="BR93" s="75"/>
      <c r="BS93" s="75"/>
      <c r="BT93" s="75"/>
      <c r="BU93" s="75"/>
      <c r="BV93" s="75"/>
      <c r="BW93" s="75">
        <v>164.44</v>
      </c>
      <c r="BX93" s="75"/>
      <c r="BY93" s="75">
        <v>64.97</v>
      </c>
      <c r="BZ93" s="75"/>
    </row>
    <row r="94" spans="1:78" s="76" customFormat="1" ht="53.25" customHeight="1" x14ac:dyDescent="0.3">
      <c r="A94" s="70" t="s">
        <v>437</v>
      </c>
      <c r="B94" s="71"/>
      <c r="C94" s="70" t="s">
        <v>383</v>
      </c>
      <c r="D94" s="70" t="s">
        <v>431</v>
      </c>
      <c r="E94" s="70" t="s">
        <v>438</v>
      </c>
      <c r="F94" s="70" t="s">
        <v>439</v>
      </c>
      <c r="G94" s="70" t="s">
        <v>440</v>
      </c>
      <c r="H94" s="72"/>
      <c r="I94" s="72"/>
      <c r="J94" s="72"/>
      <c r="K94" s="72"/>
      <c r="L94" s="73" t="s">
        <v>441</v>
      </c>
      <c r="M94" s="70" t="s">
        <v>436</v>
      </c>
      <c r="N94" s="74" t="s">
        <v>226</v>
      </c>
      <c r="O94" s="75">
        <f t="shared" si="6"/>
        <v>2768.31</v>
      </c>
      <c r="P94" s="75">
        <v>860.97</v>
      </c>
      <c r="Q94" s="75">
        <v>111.75</v>
      </c>
      <c r="R94" s="75">
        <v>226.8</v>
      </c>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Y94" s="75"/>
      <c r="AZ94" s="75"/>
      <c r="BA94" s="75"/>
      <c r="BB94" s="75"/>
      <c r="BC94" s="75"/>
      <c r="BD94" s="75">
        <v>500.98</v>
      </c>
      <c r="BE94" s="75"/>
      <c r="BF94" s="75"/>
      <c r="BG94" s="75"/>
      <c r="BH94" s="75"/>
      <c r="BI94" s="75"/>
      <c r="BJ94" s="75"/>
      <c r="BK94" s="75"/>
      <c r="BL94" s="75"/>
      <c r="BM94" s="75"/>
      <c r="BN94" s="75"/>
      <c r="BO94" s="75">
        <v>500.98</v>
      </c>
      <c r="BP94" s="75">
        <v>500.98</v>
      </c>
      <c r="BQ94" s="75"/>
      <c r="BR94" s="75"/>
      <c r="BS94" s="75"/>
      <c r="BT94" s="75"/>
      <c r="BU94" s="75"/>
      <c r="BV94" s="75"/>
      <c r="BW94" s="75">
        <v>46.35</v>
      </c>
      <c r="BX94" s="75"/>
      <c r="BY94" s="75">
        <v>19.5</v>
      </c>
      <c r="BZ94" s="75"/>
    </row>
    <row r="95" spans="1:78" s="76" customFormat="1" ht="29.25" customHeight="1" x14ac:dyDescent="0.3">
      <c r="A95" s="70" t="s">
        <v>442</v>
      </c>
      <c r="B95" s="71"/>
      <c r="C95" s="70" t="s">
        <v>383</v>
      </c>
      <c r="D95" s="70" t="s">
        <v>431</v>
      </c>
      <c r="E95" s="70" t="s">
        <v>438</v>
      </c>
      <c r="F95" s="70" t="s">
        <v>443</v>
      </c>
      <c r="G95" s="70" t="s">
        <v>440</v>
      </c>
      <c r="H95" s="72"/>
      <c r="I95" s="72"/>
      <c r="J95" s="72"/>
      <c r="K95" s="72"/>
      <c r="L95" s="73" t="s">
        <v>444</v>
      </c>
      <c r="M95" s="70" t="s">
        <v>445</v>
      </c>
      <c r="N95" s="74" t="s">
        <v>226</v>
      </c>
      <c r="O95" s="75">
        <f t="shared" si="6"/>
        <v>1444.65</v>
      </c>
      <c r="P95" s="75">
        <v>160.63</v>
      </c>
      <c r="Q95" s="75">
        <v>515.1</v>
      </c>
      <c r="R95" s="75"/>
      <c r="S95" s="75">
        <v>75.63</v>
      </c>
      <c r="T95" s="75">
        <v>33.58</v>
      </c>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v>30.75</v>
      </c>
      <c r="BA95" s="75">
        <v>102</v>
      </c>
      <c r="BB95" s="75"/>
      <c r="BC95" s="75"/>
      <c r="BD95" s="75"/>
      <c r="BE95" s="75">
        <v>50</v>
      </c>
      <c r="BF95" s="75">
        <v>50</v>
      </c>
      <c r="BG95" s="75">
        <v>77.400000000000006</v>
      </c>
      <c r="BH95" s="75">
        <v>87.6</v>
      </c>
      <c r="BI95" s="75"/>
      <c r="BJ95" s="75"/>
      <c r="BK95" s="75"/>
      <c r="BL95" s="75"/>
      <c r="BM95" s="75"/>
      <c r="BN95" s="75"/>
      <c r="BO95" s="75"/>
      <c r="BP95" s="75"/>
      <c r="BQ95" s="75">
        <v>66</v>
      </c>
      <c r="BR95" s="75"/>
      <c r="BS95" s="75"/>
      <c r="BT95" s="75"/>
      <c r="BU95" s="75">
        <v>66</v>
      </c>
      <c r="BV95" s="75">
        <v>66</v>
      </c>
      <c r="BW95" s="75">
        <v>63.96</v>
      </c>
      <c r="BX95" s="75"/>
      <c r="BY95" s="75"/>
      <c r="BZ95" s="75"/>
    </row>
    <row r="96" spans="1:78" s="76" customFormat="1" ht="41.25" customHeight="1" x14ac:dyDescent="0.3">
      <c r="A96" s="70" t="s">
        <v>446</v>
      </c>
      <c r="B96" s="71"/>
      <c r="C96" s="70" t="s">
        <v>383</v>
      </c>
      <c r="D96" s="70" t="s">
        <v>431</v>
      </c>
      <c r="E96" s="70" t="s">
        <v>438</v>
      </c>
      <c r="F96" s="70" t="s">
        <v>447</v>
      </c>
      <c r="G96" s="70" t="s">
        <v>434</v>
      </c>
      <c r="H96" s="72"/>
      <c r="I96" s="72"/>
      <c r="J96" s="72"/>
      <c r="K96" s="72"/>
      <c r="L96" s="73" t="s">
        <v>448</v>
      </c>
      <c r="M96" s="70" t="s">
        <v>449</v>
      </c>
      <c r="N96" s="74" t="s">
        <v>226</v>
      </c>
      <c r="O96" s="75">
        <f t="shared" si="6"/>
        <v>4380.1200000000008</v>
      </c>
      <c r="P96" s="75">
        <v>875.77</v>
      </c>
      <c r="Q96" s="75">
        <v>955.95</v>
      </c>
      <c r="R96" s="75">
        <v>1858.95</v>
      </c>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v>135.76</v>
      </c>
      <c r="BE96" s="75"/>
      <c r="BF96" s="75"/>
      <c r="BG96" s="75"/>
      <c r="BH96" s="75"/>
      <c r="BI96" s="75"/>
      <c r="BJ96" s="75"/>
      <c r="BK96" s="75"/>
      <c r="BL96" s="75"/>
      <c r="BM96" s="75"/>
      <c r="BN96" s="75"/>
      <c r="BO96" s="75">
        <v>135.76</v>
      </c>
      <c r="BP96" s="75">
        <v>135.76</v>
      </c>
      <c r="BQ96" s="75"/>
      <c r="BR96" s="75"/>
      <c r="BS96" s="75"/>
      <c r="BT96" s="75"/>
      <c r="BU96" s="75"/>
      <c r="BV96" s="75"/>
      <c r="BW96" s="75">
        <v>254.54</v>
      </c>
      <c r="BX96" s="75"/>
      <c r="BY96" s="75">
        <v>27.63</v>
      </c>
      <c r="BZ96" s="75"/>
    </row>
    <row r="97" spans="1:78" s="76" customFormat="1" ht="29.25" customHeight="1" x14ac:dyDescent="0.3">
      <c r="A97" s="70" t="s">
        <v>450</v>
      </c>
      <c r="B97" s="71"/>
      <c r="C97" s="70" t="s">
        <v>383</v>
      </c>
      <c r="D97" s="70" t="s">
        <v>431</v>
      </c>
      <c r="E97" s="70" t="s">
        <v>451</v>
      </c>
      <c r="F97" s="70" t="s">
        <v>452</v>
      </c>
      <c r="G97" s="70" t="s">
        <v>434</v>
      </c>
      <c r="H97" s="70" t="s">
        <v>427</v>
      </c>
      <c r="I97" s="72"/>
      <c r="J97" s="72"/>
      <c r="K97" s="72"/>
      <c r="L97" s="73" t="s">
        <v>453</v>
      </c>
      <c r="M97" s="70" t="s">
        <v>436</v>
      </c>
      <c r="N97" s="74" t="s">
        <v>294</v>
      </c>
      <c r="O97" s="75">
        <f t="shared" si="6"/>
        <v>2066.61</v>
      </c>
      <c r="P97" s="75">
        <v>384.77</v>
      </c>
      <c r="Q97" s="75">
        <v>106.84</v>
      </c>
      <c r="R97" s="75">
        <v>169.74</v>
      </c>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v>434.2</v>
      </c>
      <c r="BE97" s="75"/>
      <c r="BF97" s="75"/>
      <c r="BG97" s="75"/>
      <c r="BH97" s="75"/>
      <c r="BI97" s="75"/>
      <c r="BJ97" s="75"/>
      <c r="BK97" s="75"/>
      <c r="BL97" s="75"/>
      <c r="BM97" s="75"/>
      <c r="BN97" s="75"/>
      <c r="BO97" s="75">
        <v>434.2</v>
      </c>
      <c r="BP97" s="75">
        <v>434.2</v>
      </c>
      <c r="BQ97" s="75"/>
      <c r="BR97" s="75"/>
      <c r="BS97" s="75"/>
      <c r="BT97" s="75"/>
      <c r="BU97" s="75"/>
      <c r="BV97" s="75"/>
      <c r="BW97" s="75">
        <v>80.06</v>
      </c>
      <c r="BX97" s="75"/>
      <c r="BY97" s="75">
        <v>22.6</v>
      </c>
      <c r="BZ97" s="75"/>
    </row>
    <row r="98" spans="1:78" s="76" customFormat="1" ht="20.25" customHeight="1" x14ac:dyDescent="0.3">
      <c r="A98" s="70" t="s">
        <v>454</v>
      </c>
      <c r="B98" s="71"/>
      <c r="C98" s="70" t="s">
        <v>383</v>
      </c>
      <c r="D98" s="70" t="s">
        <v>431</v>
      </c>
      <c r="E98" s="70" t="s">
        <v>451</v>
      </c>
      <c r="F98" s="70" t="s">
        <v>443</v>
      </c>
      <c r="G98" s="70" t="s">
        <v>434</v>
      </c>
      <c r="H98" s="70" t="s">
        <v>427</v>
      </c>
      <c r="I98" s="72"/>
      <c r="J98" s="72"/>
      <c r="K98" s="72"/>
      <c r="L98" s="73" t="s">
        <v>455</v>
      </c>
      <c r="M98" s="70" t="s">
        <v>445</v>
      </c>
      <c r="N98" s="74" t="s">
        <v>294</v>
      </c>
      <c r="O98" s="75">
        <f t="shared" si="6"/>
        <v>689.03000000000009</v>
      </c>
      <c r="P98" s="75">
        <v>52.13</v>
      </c>
      <c r="Q98" s="75">
        <v>187.6</v>
      </c>
      <c r="R98" s="75"/>
      <c r="S98" s="75">
        <v>36.1</v>
      </c>
      <c r="T98" s="75">
        <v>22.8</v>
      </c>
      <c r="U98" s="75"/>
      <c r="V98" s="75"/>
      <c r="W98" s="75"/>
      <c r="X98" s="75"/>
      <c r="Y98" s="75"/>
      <c r="Z98" s="75"/>
      <c r="AA98" s="75"/>
      <c r="AB98" s="75"/>
      <c r="AC98" s="75"/>
      <c r="AD98" s="75"/>
      <c r="AE98" s="75"/>
      <c r="AF98" s="75"/>
      <c r="AG98" s="75"/>
      <c r="AH98" s="75"/>
      <c r="AI98" s="75"/>
      <c r="AJ98" s="75"/>
      <c r="AK98" s="75"/>
      <c r="AL98" s="75"/>
      <c r="AM98" s="75">
        <v>22.8</v>
      </c>
      <c r="AN98" s="75"/>
      <c r="AO98" s="75"/>
      <c r="AP98" s="75"/>
      <c r="AQ98" s="75"/>
      <c r="AR98" s="75"/>
      <c r="AS98" s="75"/>
      <c r="AT98" s="75"/>
      <c r="AU98" s="75"/>
      <c r="AV98" s="75"/>
      <c r="AW98" s="75"/>
      <c r="AX98" s="75"/>
      <c r="AY98" s="75"/>
      <c r="AZ98" s="75">
        <v>23</v>
      </c>
      <c r="BA98" s="75">
        <v>56</v>
      </c>
      <c r="BB98" s="75"/>
      <c r="BC98" s="75"/>
      <c r="BD98" s="75"/>
      <c r="BE98" s="75">
        <v>29.8</v>
      </c>
      <c r="BF98" s="75">
        <v>29.8</v>
      </c>
      <c r="BG98" s="75">
        <v>47.8</v>
      </c>
      <c r="BH98" s="75">
        <v>51.2</v>
      </c>
      <c r="BI98" s="75"/>
      <c r="BJ98" s="75"/>
      <c r="BK98" s="75"/>
      <c r="BL98" s="75"/>
      <c r="BM98" s="75"/>
      <c r="BN98" s="75"/>
      <c r="BO98" s="75"/>
      <c r="BP98" s="75"/>
      <c r="BQ98" s="75">
        <v>33</v>
      </c>
      <c r="BR98" s="75"/>
      <c r="BS98" s="75"/>
      <c r="BT98" s="75"/>
      <c r="BU98" s="75">
        <v>33</v>
      </c>
      <c r="BV98" s="75">
        <v>33</v>
      </c>
      <c r="BW98" s="75">
        <v>31</v>
      </c>
      <c r="BX98" s="75"/>
      <c r="BY98" s="75"/>
      <c r="BZ98" s="75"/>
    </row>
    <row r="99" spans="1:78" s="76" customFormat="1" ht="29.25" customHeight="1" x14ac:dyDescent="0.3">
      <c r="A99" s="70" t="s">
        <v>456</v>
      </c>
      <c r="B99" s="71"/>
      <c r="C99" s="70" t="s">
        <v>383</v>
      </c>
      <c r="D99" s="70" t="s">
        <v>431</v>
      </c>
      <c r="E99" s="70" t="s">
        <v>451</v>
      </c>
      <c r="F99" s="70" t="s">
        <v>447</v>
      </c>
      <c r="G99" s="70" t="s">
        <v>434</v>
      </c>
      <c r="H99" s="70" t="s">
        <v>427</v>
      </c>
      <c r="I99" s="72"/>
      <c r="J99" s="72"/>
      <c r="K99" s="72"/>
      <c r="L99" s="73" t="s">
        <v>457</v>
      </c>
      <c r="M99" s="70" t="s">
        <v>458</v>
      </c>
      <c r="N99" s="74" t="s">
        <v>294</v>
      </c>
      <c r="O99" s="75">
        <f t="shared" si="6"/>
        <v>4490.0800000000008</v>
      </c>
      <c r="P99" s="75">
        <v>679.07</v>
      </c>
      <c r="Q99" s="75">
        <v>746.3</v>
      </c>
      <c r="R99" s="75">
        <v>1215.23</v>
      </c>
      <c r="S99" s="75">
        <v>251.22</v>
      </c>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AY99" s="75"/>
      <c r="AZ99" s="75"/>
      <c r="BA99" s="75">
        <v>173.2</v>
      </c>
      <c r="BB99" s="75"/>
      <c r="BC99" s="75"/>
      <c r="BD99" s="75">
        <v>137.30000000000001</v>
      </c>
      <c r="BE99" s="75"/>
      <c r="BF99" s="75"/>
      <c r="BG99" s="75">
        <v>154.30000000000001</v>
      </c>
      <c r="BH99" s="75">
        <v>163.5</v>
      </c>
      <c r="BI99" s="75"/>
      <c r="BJ99" s="75"/>
      <c r="BK99" s="75"/>
      <c r="BL99" s="75"/>
      <c r="BM99" s="75"/>
      <c r="BN99" s="75"/>
      <c r="BO99" s="75">
        <v>137.30000000000001</v>
      </c>
      <c r="BP99" s="75">
        <v>137.30000000000001</v>
      </c>
      <c r="BQ99" s="75">
        <v>98.34</v>
      </c>
      <c r="BR99" s="75"/>
      <c r="BS99" s="75"/>
      <c r="BT99" s="75"/>
      <c r="BU99" s="75">
        <v>98.34</v>
      </c>
      <c r="BV99" s="75">
        <v>98.34</v>
      </c>
      <c r="BW99" s="75">
        <v>359.54</v>
      </c>
      <c r="BX99" s="75"/>
      <c r="BY99" s="75">
        <v>40.799999999999997</v>
      </c>
      <c r="BZ99" s="75"/>
    </row>
    <row r="100" spans="1:78" s="76" customFormat="1" ht="20.25" customHeight="1" x14ac:dyDescent="0.3">
      <c r="A100" s="70" t="s">
        <v>459</v>
      </c>
      <c r="B100" s="74" t="s">
        <v>210</v>
      </c>
      <c r="C100" s="70" t="s">
        <v>383</v>
      </c>
      <c r="D100" s="70" t="s">
        <v>460</v>
      </c>
      <c r="E100" s="70" t="s">
        <v>461</v>
      </c>
      <c r="F100" s="70" t="s">
        <v>462</v>
      </c>
      <c r="G100" s="70" t="s">
        <v>463</v>
      </c>
      <c r="H100" s="72"/>
      <c r="I100" s="72"/>
      <c r="J100" s="72"/>
      <c r="K100" s="72"/>
      <c r="L100" s="73"/>
      <c r="M100" s="70" t="s">
        <v>464</v>
      </c>
      <c r="N100" s="74" t="s">
        <v>226</v>
      </c>
      <c r="O100" s="75">
        <f t="shared" si="6"/>
        <v>644.87</v>
      </c>
      <c r="P100" s="75">
        <v>77.349999999999994</v>
      </c>
      <c r="Q100" s="75">
        <v>76.86</v>
      </c>
      <c r="R100" s="75">
        <v>157.41999999999999</v>
      </c>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O100" s="75"/>
      <c r="AP100" s="75"/>
      <c r="AQ100" s="75"/>
      <c r="AR100" s="75"/>
      <c r="AS100" s="75"/>
      <c r="AT100" s="75"/>
      <c r="AU100" s="75"/>
      <c r="AV100" s="75"/>
      <c r="AW100" s="75"/>
      <c r="AX100" s="75"/>
      <c r="AY100" s="75"/>
      <c r="AZ100" s="75"/>
      <c r="BA100" s="75"/>
      <c r="BB100" s="75"/>
      <c r="BC100" s="75"/>
      <c r="BD100" s="75">
        <v>93.3</v>
      </c>
      <c r="BE100" s="75"/>
      <c r="BF100" s="75"/>
      <c r="BG100" s="75"/>
      <c r="BH100" s="75"/>
      <c r="BI100" s="75"/>
      <c r="BJ100" s="75"/>
      <c r="BK100" s="75"/>
      <c r="BL100" s="75"/>
      <c r="BM100" s="75"/>
      <c r="BN100" s="75"/>
      <c r="BO100" s="75">
        <v>93.3</v>
      </c>
      <c r="BP100" s="75">
        <v>93.3</v>
      </c>
      <c r="BQ100" s="75"/>
      <c r="BR100" s="75"/>
      <c r="BS100" s="75"/>
      <c r="BT100" s="75"/>
      <c r="BU100" s="75"/>
      <c r="BV100" s="75"/>
      <c r="BW100" s="75">
        <v>33.840000000000003</v>
      </c>
      <c r="BX100" s="75"/>
      <c r="BY100" s="75">
        <v>19.5</v>
      </c>
      <c r="BZ100" s="75"/>
    </row>
    <row r="101" spans="1:78" s="76" customFormat="1" ht="41.25" customHeight="1" x14ac:dyDescent="0.3">
      <c r="A101" s="70" t="s">
        <v>459</v>
      </c>
      <c r="B101" s="74" t="s">
        <v>213</v>
      </c>
      <c r="C101" s="70" t="s">
        <v>383</v>
      </c>
      <c r="D101" s="70" t="s">
        <v>460</v>
      </c>
      <c r="E101" s="70" t="s">
        <v>461</v>
      </c>
      <c r="F101" s="70" t="s">
        <v>462</v>
      </c>
      <c r="G101" s="70" t="s">
        <v>463</v>
      </c>
      <c r="H101" s="72"/>
      <c r="I101" s="72"/>
      <c r="J101" s="72"/>
      <c r="K101" s="72"/>
      <c r="L101" s="73" t="s">
        <v>465</v>
      </c>
      <c r="M101" s="72"/>
      <c r="N101" s="74" t="s">
        <v>226</v>
      </c>
      <c r="O101" s="75">
        <f t="shared" si="6"/>
        <v>1876.34</v>
      </c>
      <c r="P101" s="75"/>
      <c r="Q101" s="75"/>
      <c r="R101" s="75"/>
      <c r="S101" s="75">
        <v>1876.34</v>
      </c>
      <c r="T101" s="75"/>
      <c r="U101" s="75"/>
      <c r="V101" s="75"/>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75"/>
      <c r="AS101" s="75"/>
      <c r="AT101" s="75"/>
      <c r="AU101" s="75"/>
      <c r="AV101" s="75"/>
      <c r="AW101" s="75"/>
      <c r="AX101" s="75"/>
      <c r="AY101" s="75"/>
      <c r="AZ101" s="75"/>
      <c r="BA101" s="75"/>
      <c r="BB101" s="75"/>
      <c r="BC101" s="75"/>
      <c r="BD101" s="75"/>
      <c r="BE101" s="75"/>
      <c r="BF101" s="75"/>
      <c r="BG101" s="75"/>
      <c r="BH101" s="75"/>
      <c r="BI101" s="75"/>
      <c r="BJ101" s="75"/>
      <c r="BK101" s="75"/>
      <c r="BL101" s="75"/>
      <c r="BM101" s="75"/>
      <c r="BN101" s="75"/>
      <c r="BO101" s="75"/>
      <c r="BP101" s="75"/>
      <c r="BQ101" s="75"/>
      <c r="BR101" s="75"/>
      <c r="BS101" s="75"/>
      <c r="BT101" s="75"/>
      <c r="BU101" s="75"/>
      <c r="BV101" s="75"/>
      <c r="BW101" s="75"/>
      <c r="BX101" s="75"/>
      <c r="BY101" s="75"/>
      <c r="BZ101" s="75"/>
    </row>
    <row r="102" spans="1:78" s="76" customFormat="1" ht="20.25" customHeight="1" x14ac:dyDescent="0.3">
      <c r="A102" s="70" t="s">
        <v>466</v>
      </c>
      <c r="B102" s="74" t="s">
        <v>210</v>
      </c>
      <c r="C102" s="70" t="s">
        <v>383</v>
      </c>
      <c r="D102" s="70" t="s">
        <v>460</v>
      </c>
      <c r="E102" s="70" t="s">
        <v>461</v>
      </c>
      <c r="F102" s="70" t="s">
        <v>467</v>
      </c>
      <c r="G102" s="70" t="s">
        <v>463</v>
      </c>
      <c r="H102" s="72"/>
      <c r="I102" s="72"/>
      <c r="J102" s="72"/>
      <c r="K102" s="72"/>
      <c r="L102" s="73"/>
      <c r="M102" s="70" t="s">
        <v>464</v>
      </c>
      <c r="N102" s="74" t="s">
        <v>226</v>
      </c>
      <c r="O102" s="75">
        <f t="shared" si="6"/>
        <v>1252.77</v>
      </c>
      <c r="P102" s="75">
        <v>167.76</v>
      </c>
      <c r="Q102" s="75">
        <v>185.04</v>
      </c>
      <c r="R102" s="75">
        <v>172.48</v>
      </c>
      <c r="S102" s="75"/>
      <c r="T102" s="75"/>
      <c r="U102" s="75"/>
      <c r="V102" s="75"/>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75"/>
      <c r="AS102" s="75"/>
      <c r="AT102" s="75"/>
      <c r="AU102" s="75"/>
      <c r="AV102" s="75"/>
      <c r="AW102" s="75"/>
      <c r="AX102" s="75"/>
      <c r="AY102" s="75"/>
      <c r="AZ102" s="75"/>
      <c r="BA102" s="75"/>
      <c r="BB102" s="75"/>
      <c r="BC102" s="75"/>
      <c r="BD102" s="75">
        <v>182.76</v>
      </c>
      <c r="BE102" s="75"/>
      <c r="BF102" s="75"/>
      <c r="BG102" s="75"/>
      <c r="BH102" s="75"/>
      <c r="BI102" s="75"/>
      <c r="BJ102" s="75"/>
      <c r="BK102" s="75"/>
      <c r="BL102" s="75"/>
      <c r="BM102" s="75"/>
      <c r="BN102" s="75"/>
      <c r="BO102" s="75">
        <v>182.76</v>
      </c>
      <c r="BP102" s="75">
        <v>182.76</v>
      </c>
      <c r="BQ102" s="75"/>
      <c r="BR102" s="75"/>
      <c r="BS102" s="75"/>
      <c r="BT102" s="75"/>
      <c r="BU102" s="75"/>
      <c r="BV102" s="75"/>
      <c r="BW102" s="75">
        <v>131.81</v>
      </c>
      <c r="BX102" s="75"/>
      <c r="BY102" s="75">
        <v>47.4</v>
      </c>
      <c r="BZ102" s="75"/>
    </row>
    <row r="103" spans="1:78" s="76" customFormat="1" ht="41.25" customHeight="1" x14ac:dyDescent="0.3">
      <c r="A103" s="70" t="s">
        <v>466</v>
      </c>
      <c r="B103" s="74" t="s">
        <v>213</v>
      </c>
      <c r="C103" s="70" t="s">
        <v>383</v>
      </c>
      <c r="D103" s="70" t="s">
        <v>460</v>
      </c>
      <c r="E103" s="70" t="s">
        <v>461</v>
      </c>
      <c r="F103" s="70" t="s">
        <v>467</v>
      </c>
      <c r="G103" s="70" t="s">
        <v>463</v>
      </c>
      <c r="H103" s="72"/>
      <c r="I103" s="72"/>
      <c r="J103" s="72"/>
      <c r="K103" s="72"/>
      <c r="L103" s="73" t="s">
        <v>465</v>
      </c>
      <c r="M103" s="72"/>
      <c r="N103" s="74" t="s">
        <v>226</v>
      </c>
      <c r="O103" s="75">
        <f t="shared" si="6"/>
        <v>1760.17</v>
      </c>
      <c r="P103" s="75"/>
      <c r="Q103" s="75"/>
      <c r="R103" s="75">
        <v>148.03</v>
      </c>
      <c r="S103" s="75">
        <v>1612.14</v>
      </c>
      <c r="T103" s="75"/>
      <c r="U103" s="75"/>
      <c r="V103" s="75"/>
      <c r="W103" s="75"/>
      <c r="X103" s="75"/>
      <c r="Y103" s="75"/>
      <c r="Z103" s="75"/>
      <c r="AA103" s="75"/>
      <c r="AB103" s="75"/>
      <c r="AC103" s="75"/>
      <c r="AD103" s="75"/>
      <c r="AE103" s="75"/>
      <c r="AF103" s="75"/>
      <c r="AG103" s="75"/>
      <c r="AH103" s="75"/>
      <c r="AI103" s="75"/>
      <c r="AJ103" s="75"/>
      <c r="AK103" s="75"/>
      <c r="AL103" s="75"/>
      <c r="AM103" s="75"/>
      <c r="AN103" s="75"/>
      <c r="AO103" s="75"/>
      <c r="AP103" s="75"/>
      <c r="AQ103" s="75"/>
      <c r="AR103" s="75"/>
      <c r="AS103" s="75"/>
      <c r="AT103" s="75"/>
      <c r="AU103" s="75"/>
      <c r="AV103" s="75"/>
      <c r="AW103" s="75"/>
      <c r="AX103" s="75"/>
      <c r="AY103" s="75"/>
      <c r="AZ103" s="75"/>
      <c r="BA103" s="75"/>
      <c r="BB103" s="75"/>
      <c r="BC103" s="75"/>
      <c r="BD103" s="75"/>
      <c r="BE103" s="75"/>
      <c r="BF103" s="75"/>
      <c r="BG103" s="75"/>
      <c r="BH103" s="75"/>
      <c r="BI103" s="75"/>
      <c r="BJ103" s="75"/>
      <c r="BK103" s="75"/>
      <c r="BL103" s="75"/>
      <c r="BM103" s="75"/>
      <c r="BN103" s="75"/>
      <c r="BO103" s="75"/>
      <c r="BP103" s="75"/>
      <c r="BQ103" s="75"/>
      <c r="BR103" s="75"/>
      <c r="BS103" s="75"/>
      <c r="BT103" s="75"/>
      <c r="BU103" s="75"/>
      <c r="BV103" s="75"/>
      <c r="BW103" s="75"/>
      <c r="BX103" s="75"/>
      <c r="BY103" s="75"/>
      <c r="BZ103" s="75"/>
    </row>
    <row r="104" spans="1:78" s="76" customFormat="1" ht="41.25" customHeight="1" x14ac:dyDescent="0.3">
      <c r="A104" s="70" t="s">
        <v>468</v>
      </c>
      <c r="B104" s="71"/>
      <c r="C104" s="70" t="s">
        <v>383</v>
      </c>
      <c r="D104" s="70" t="s">
        <v>469</v>
      </c>
      <c r="E104" s="70" t="s">
        <v>283</v>
      </c>
      <c r="F104" s="70" t="s">
        <v>284</v>
      </c>
      <c r="G104" s="72"/>
      <c r="H104" s="72"/>
      <c r="I104" s="72"/>
      <c r="J104" s="72"/>
      <c r="K104" s="72"/>
      <c r="L104" s="73" t="s">
        <v>470</v>
      </c>
      <c r="M104" s="70" t="s">
        <v>286</v>
      </c>
      <c r="N104" s="74" t="s">
        <v>226</v>
      </c>
      <c r="O104" s="75">
        <f t="shared" si="6"/>
        <v>26282.620000000003</v>
      </c>
      <c r="P104" s="75">
        <v>4032.44</v>
      </c>
      <c r="Q104" s="75">
        <v>2046.57</v>
      </c>
      <c r="R104" s="75"/>
      <c r="S104" s="75">
        <v>4647.2700000000004</v>
      </c>
      <c r="T104" s="75">
        <v>1050</v>
      </c>
      <c r="U104" s="75">
        <v>134.63999999999999</v>
      </c>
      <c r="V104" s="75"/>
      <c r="W104" s="75"/>
      <c r="X104" s="75"/>
      <c r="Y104" s="75"/>
      <c r="Z104" s="75"/>
      <c r="AA104" s="75"/>
      <c r="AB104" s="75"/>
      <c r="AC104" s="75"/>
      <c r="AD104" s="75"/>
      <c r="AE104" s="75"/>
      <c r="AF104" s="75"/>
      <c r="AG104" s="75"/>
      <c r="AH104" s="75"/>
      <c r="AI104" s="75"/>
      <c r="AJ104" s="75"/>
      <c r="AK104" s="75"/>
      <c r="AL104" s="75"/>
      <c r="AM104" s="75">
        <v>1050</v>
      </c>
      <c r="AN104" s="75">
        <v>134.63999999999999</v>
      </c>
      <c r="AO104" s="75">
        <v>134.63999999999999</v>
      </c>
      <c r="AP104" s="75">
        <v>185.44</v>
      </c>
      <c r="AQ104" s="75"/>
      <c r="AR104" s="75"/>
      <c r="AS104" s="75"/>
      <c r="AT104" s="75"/>
      <c r="AU104" s="75"/>
      <c r="AV104" s="75"/>
      <c r="AW104" s="75"/>
      <c r="AX104" s="75"/>
      <c r="AY104" s="75">
        <v>134.63999999999999</v>
      </c>
      <c r="AZ104" s="75">
        <v>994.5</v>
      </c>
      <c r="BA104" s="75">
        <v>922.14</v>
      </c>
      <c r="BB104" s="75"/>
      <c r="BC104" s="75">
        <v>185.44</v>
      </c>
      <c r="BD104" s="75">
        <v>1191.56</v>
      </c>
      <c r="BE104" s="75">
        <v>1147.5</v>
      </c>
      <c r="BF104" s="75">
        <v>1147.5</v>
      </c>
      <c r="BG104" s="75">
        <v>773.9</v>
      </c>
      <c r="BH104" s="75">
        <v>837.4</v>
      </c>
      <c r="BI104" s="75"/>
      <c r="BJ104" s="75"/>
      <c r="BK104" s="75"/>
      <c r="BL104" s="75"/>
      <c r="BM104" s="75"/>
      <c r="BN104" s="75"/>
      <c r="BO104" s="75">
        <v>1191.56</v>
      </c>
      <c r="BP104" s="75">
        <v>1191.56</v>
      </c>
      <c r="BQ104" s="75">
        <v>600.96</v>
      </c>
      <c r="BR104" s="75"/>
      <c r="BS104" s="75"/>
      <c r="BT104" s="75"/>
      <c r="BU104" s="75">
        <v>600.96</v>
      </c>
      <c r="BV104" s="75">
        <v>600.96</v>
      </c>
      <c r="BW104" s="75">
        <v>1286.4000000000001</v>
      </c>
      <c r="BX104" s="75"/>
      <c r="BY104" s="75">
        <v>60</v>
      </c>
      <c r="BZ104" s="75"/>
    </row>
    <row r="105" spans="1:78" s="76" customFormat="1" ht="20.25" customHeight="1" x14ac:dyDescent="0.3">
      <c r="A105" s="70" t="s">
        <v>471</v>
      </c>
      <c r="B105" s="74" t="s">
        <v>210</v>
      </c>
      <c r="C105" s="70" t="s">
        <v>383</v>
      </c>
      <c r="D105" s="70" t="s">
        <v>469</v>
      </c>
      <c r="E105" s="70" t="s">
        <v>472</v>
      </c>
      <c r="F105" s="70" t="s">
        <v>473</v>
      </c>
      <c r="G105" s="70" t="s">
        <v>474</v>
      </c>
      <c r="H105" s="70" t="s">
        <v>475</v>
      </c>
      <c r="I105" s="72"/>
      <c r="J105" s="72"/>
      <c r="K105" s="72"/>
      <c r="L105" s="73" t="s">
        <v>476</v>
      </c>
      <c r="M105" s="70" t="s">
        <v>477</v>
      </c>
      <c r="N105" s="74" t="s">
        <v>201</v>
      </c>
      <c r="O105" s="75">
        <f t="shared" si="6"/>
        <v>5757.9699999999993</v>
      </c>
      <c r="P105" s="75">
        <v>1250.06</v>
      </c>
      <c r="Q105" s="75">
        <v>528.59</v>
      </c>
      <c r="R105" s="75"/>
      <c r="S105" s="75">
        <v>973.38</v>
      </c>
      <c r="T105" s="75">
        <v>210</v>
      </c>
      <c r="U105" s="75">
        <v>20.2</v>
      </c>
      <c r="V105" s="75"/>
      <c r="W105" s="75"/>
      <c r="X105" s="75"/>
      <c r="Y105" s="75"/>
      <c r="Z105" s="75"/>
      <c r="AA105" s="75"/>
      <c r="AB105" s="75"/>
      <c r="AC105" s="75"/>
      <c r="AD105" s="75"/>
      <c r="AE105" s="75"/>
      <c r="AF105" s="75"/>
      <c r="AG105" s="75"/>
      <c r="AH105" s="75"/>
      <c r="AI105" s="75"/>
      <c r="AJ105" s="75"/>
      <c r="AK105" s="75"/>
      <c r="AL105" s="75"/>
      <c r="AM105" s="75">
        <v>210</v>
      </c>
      <c r="AN105" s="75">
        <v>20.2</v>
      </c>
      <c r="AO105" s="75">
        <v>20.2</v>
      </c>
      <c r="AP105" s="75">
        <v>31.52</v>
      </c>
      <c r="AQ105" s="75"/>
      <c r="AR105" s="75"/>
      <c r="AS105" s="75"/>
      <c r="AT105" s="75"/>
      <c r="AU105" s="75"/>
      <c r="AV105" s="75"/>
      <c r="AW105" s="75"/>
      <c r="AX105" s="75"/>
      <c r="AY105" s="75">
        <v>20.2</v>
      </c>
      <c r="AZ105" s="75">
        <v>275.41000000000003</v>
      </c>
      <c r="BA105" s="75">
        <v>147.55000000000001</v>
      </c>
      <c r="BB105" s="75"/>
      <c r="BC105" s="75">
        <v>53.78</v>
      </c>
      <c r="BD105" s="75">
        <v>202.57</v>
      </c>
      <c r="BE105" s="75">
        <v>229.51</v>
      </c>
      <c r="BF105" s="75">
        <v>229.51</v>
      </c>
      <c r="BG105" s="75">
        <v>123.83</v>
      </c>
      <c r="BH105" s="75">
        <v>133.97999999999999</v>
      </c>
      <c r="BI105" s="75"/>
      <c r="BJ105" s="75"/>
      <c r="BK105" s="75"/>
      <c r="BL105" s="75"/>
      <c r="BM105" s="75"/>
      <c r="BN105" s="75"/>
      <c r="BO105" s="75">
        <v>202.57</v>
      </c>
      <c r="BP105" s="75">
        <v>202.57</v>
      </c>
      <c r="BQ105" s="75">
        <v>96.16</v>
      </c>
      <c r="BR105" s="75"/>
      <c r="BS105" s="75"/>
      <c r="BT105" s="75"/>
      <c r="BU105" s="75">
        <v>96.16</v>
      </c>
      <c r="BV105" s="75">
        <v>96.16</v>
      </c>
      <c r="BW105" s="75">
        <v>373.06</v>
      </c>
      <c r="BX105" s="75"/>
      <c r="BY105" s="75">
        <v>10.8</v>
      </c>
      <c r="BZ105" s="75"/>
    </row>
    <row r="106" spans="1:78" s="76" customFormat="1" ht="41.25" customHeight="1" x14ac:dyDescent="0.3">
      <c r="A106" s="70" t="s">
        <v>478</v>
      </c>
      <c r="B106" s="71"/>
      <c r="C106" s="70" t="s">
        <v>383</v>
      </c>
      <c r="D106" s="70" t="s">
        <v>469</v>
      </c>
      <c r="E106" s="70" t="s">
        <v>479</v>
      </c>
      <c r="F106" s="70" t="s">
        <v>480</v>
      </c>
      <c r="G106" s="70" t="s">
        <v>481</v>
      </c>
      <c r="H106" s="72"/>
      <c r="I106" s="72"/>
      <c r="J106" s="72"/>
      <c r="K106" s="72"/>
      <c r="L106" s="73" t="s">
        <v>482</v>
      </c>
      <c r="M106" s="70" t="s">
        <v>483</v>
      </c>
      <c r="N106" s="74" t="s">
        <v>226</v>
      </c>
      <c r="O106" s="75">
        <f t="shared" si="6"/>
        <v>26282.620000000003</v>
      </c>
      <c r="P106" s="75">
        <v>4032.44</v>
      </c>
      <c r="Q106" s="75">
        <v>2046.57</v>
      </c>
      <c r="R106" s="75"/>
      <c r="S106" s="75">
        <v>4647.2700000000004</v>
      </c>
      <c r="T106" s="75">
        <v>1050</v>
      </c>
      <c r="U106" s="75">
        <v>134.63999999999999</v>
      </c>
      <c r="V106" s="75"/>
      <c r="W106" s="75"/>
      <c r="X106" s="75"/>
      <c r="Y106" s="75"/>
      <c r="Z106" s="75"/>
      <c r="AA106" s="75"/>
      <c r="AB106" s="75"/>
      <c r="AC106" s="75"/>
      <c r="AD106" s="75"/>
      <c r="AE106" s="75"/>
      <c r="AF106" s="75"/>
      <c r="AG106" s="75"/>
      <c r="AH106" s="75"/>
      <c r="AI106" s="75"/>
      <c r="AJ106" s="75"/>
      <c r="AK106" s="75"/>
      <c r="AL106" s="75"/>
      <c r="AM106" s="75">
        <v>1050</v>
      </c>
      <c r="AN106" s="75">
        <v>134.63999999999999</v>
      </c>
      <c r="AO106" s="75">
        <v>134.63999999999999</v>
      </c>
      <c r="AP106" s="75">
        <v>185.44</v>
      </c>
      <c r="AQ106" s="75"/>
      <c r="AR106" s="75"/>
      <c r="AS106" s="75"/>
      <c r="AT106" s="75"/>
      <c r="AU106" s="75"/>
      <c r="AV106" s="75"/>
      <c r="AW106" s="75"/>
      <c r="AX106" s="75"/>
      <c r="AY106" s="75">
        <v>134.63999999999999</v>
      </c>
      <c r="AZ106" s="75">
        <v>994.5</v>
      </c>
      <c r="BA106" s="75">
        <v>922.14</v>
      </c>
      <c r="BB106" s="75"/>
      <c r="BC106" s="75">
        <v>185.44</v>
      </c>
      <c r="BD106" s="75">
        <v>1191.56</v>
      </c>
      <c r="BE106" s="75">
        <v>1147.5</v>
      </c>
      <c r="BF106" s="75">
        <v>1147.5</v>
      </c>
      <c r="BG106" s="75">
        <v>773.9</v>
      </c>
      <c r="BH106" s="75">
        <v>837.4</v>
      </c>
      <c r="BI106" s="75"/>
      <c r="BJ106" s="75"/>
      <c r="BK106" s="75"/>
      <c r="BL106" s="75"/>
      <c r="BM106" s="75"/>
      <c r="BN106" s="75"/>
      <c r="BO106" s="75">
        <v>1191.56</v>
      </c>
      <c r="BP106" s="75">
        <v>1191.56</v>
      </c>
      <c r="BQ106" s="75">
        <v>600.96</v>
      </c>
      <c r="BR106" s="75"/>
      <c r="BS106" s="75"/>
      <c r="BT106" s="75"/>
      <c r="BU106" s="75">
        <v>600.96</v>
      </c>
      <c r="BV106" s="75">
        <v>600.96</v>
      </c>
      <c r="BW106" s="75">
        <v>1286.4000000000001</v>
      </c>
      <c r="BX106" s="75"/>
      <c r="BY106" s="75">
        <v>60</v>
      </c>
      <c r="BZ106" s="75"/>
    </row>
    <row r="107" spans="1:78" s="76" customFormat="1" ht="29.25" customHeight="1" x14ac:dyDescent="0.3">
      <c r="A107" s="70" t="s">
        <v>484</v>
      </c>
      <c r="B107" s="74" t="s">
        <v>210</v>
      </c>
      <c r="C107" s="70" t="s">
        <v>383</v>
      </c>
      <c r="D107" s="70" t="s">
        <v>469</v>
      </c>
      <c r="E107" s="70" t="s">
        <v>485</v>
      </c>
      <c r="F107" s="70" t="s">
        <v>486</v>
      </c>
      <c r="G107" s="70" t="s">
        <v>487</v>
      </c>
      <c r="H107" s="72"/>
      <c r="I107" s="72"/>
      <c r="J107" s="72"/>
      <c r="K107" s="72"/>
      <c r="L107" s="73" t="s">
        <v>488</v>
      </c>
      <c r="M107" s="72"/>
      <c r="N107" s="74" t="s">
        <v>226</v>
      </c>
      <c r="O107" s="75">
        <f t="shared" si="6"/>
        <v>1186.23</v>
      </c>
      <c r="P107" s="75">
        <v>77.28</v>
      </c>
      <c r="Q107" s="75">
        <v>69.86</v>
      </c>
      <c r="R107" s="75"/>
      <c r="S107" s="75">
        <v>175.51</v>
      </c>
      <c r="T107" s="75">
        <v>59.5</v>
      </c>
      <c r="U107" s="75">
        <v>16.100000000000001</v>
      </c>
      <c r="V107" s="75"/>
      <c r="W107" s="75"/>
      <c r="X107" s="75"/>
      <c r="Y107" s="75"/>
      <c r="Z107" s="75"/>
      <c r="AA107" s="75"/>
      <c r="AB107" s="75"/>
      <c r="AC107" s="75"/>
      <c r="AD107" s="75"/>
      <c r="AE107" s="75"/>
      <c r="AF107" s="75"/>
      <c r="AG107" s="75"/>
      <c r="AH107" s="75"/>
      <c r="AI107" s="75"/>
      <c r="AJ107" s="75"/>
      <c r="AK107" s="75"/>
      <c r="AL107" s="75"/>
      <c r="AM107" s="75">
        <v>59.5</v>
      </c>
      <c r="AN107" s="75">
        <v>16.100000000000001</v>
      </c>
      <c r="AO107" s="75">
        <v>16.100000000000001</v>
      </c>
      <c r="AP107" s="75">
        <v>19.600000000000001</v>
      </c>
      <c r="AQ107" s="75"/>
      <c r="AR107" s="75"/>
      <c r="AS107" s="75"/>
      <c r="AT107" s="75"/>
      <c r="AU107" s="75"/>
      <c r="AV107" s="75"/>
      <c r="AW107" s="75"/>
      <c r="AX107" s="75"/>
      <c r="AY107" s="75">
        <v>16.100000000000001</v>
      </c>
      <c r="AZ107" s="75">
        <v>56.86</v>
      </c>
      <c r="BA107" s="75">
        <v>45.29</v>
      </c>
      <c r="BB107" s="75"/>
      <c r="BC107" s="75">
        <v>18.899999999999999</v>
      </c>
      <c r="BD107" s="75">
        <v>52.5</v>
      </c>
      <c r="BE107" s="75">
        <v>63.86</v>
      </c>
      <c r="BF107" s="75">
        <v>63.86</v>
      </c>
      <c r="BG107" s="75">
        <v>40.53</v>
      </c>
      <c r="BH107" s="75">
        <v>42.91</v>
      </c>
      <c r="BI107" s="75"/>
      <c r="BJ107" s="75"/>
      <c r="BK107" s="75"/>
      <c r="BL107" s="75"/>
      <c r="BM107" s="75"/>
      <c r="BN107" s="75"/>
      <c r="BO107" s="75">
        <v>52.5</v>
      </c>
      <c r="BP107" s="75">
        <v>52.5</v>
      </c>
      <c r="BQ107" s="75">
        <v>34.79</v>
      </c>
      <c r="BR107" s="75"/>
      <c r="BS107" s="75"/>
      <c r="BT107" s="75"/>
      <c r="BU107" s="75">
        <v>34.79</v>
      </c>
      <c r="BV107" s="75">
        <v>34.79</v>
      </c>
      <c r="BW107" s="75">
        <v>54.32</v>
      </c>
      <c r="BX107" s="75"/>
      <c r="BY107" s="75">
        <v>12.18</v>
      </c>
      <c r="BZ107" s="75"/>
    </row>
    <row r="108" spans="1:78" s="76" customFormat="1" ht="29.25" customHeight="1" x14ac:dyDescent="0.3">
      <c r="A108" s="70" t="s">
        <v>484</v>
      </c>
      <c r="B108" s="74" t="s">
        <v>213</v>
      </c>
      <c r="C108" s="70" t="s">
        <v>383</v>
      </c>
      <c r="D108" s="70" t="s">
        <v>469</v>
      </c>
      <c r="E108" s="70" t="s">
        <v>485</v>
      </c>
      <c r="F108" s="70" t="s">
        <v>486</v>
      </c>
      <c r="G108" s="70" t="s">
        <v>487</v>
      </c>
      <c r="H108" s="72"/>
      <c r="I108" s="72"/>
      <c r="J108" s="72"/>
      <c r="K108" s="72"/>
      <c r="L108" s="73" t="s">
        <v>489</v>
      </c>
      <c r="M108" s="72"/>
      <c r="N108" s="74" t="s">
        <v>226</v>
      </c>
      <c r="O108" s="75">
        <f t="shared" si="6"/>
        <v>98.59</v>
      </c>
      <c r="P108" s="75">
        <v>29.79</v>
      </c>
      <c r="Q108" s="75"/>
      <c r="R108" s="75"/>
      <c r="S108" s="75">
        <v>28.57</v>
      </c>
      <c r="T108" s="75">
        <v>7.95</v>
      </c>
      <c r="U108" s="75"/>
      <c r="V108" s="75"/>
      <c r="W108" s="75"/>
      <c r="X108" s="75"/>
      <c r="Y108" s="75"/>
      <c r="Z108" s="75"/>
      <c r="AA108" s="75"/>
      <c r="AB108" s="75"/>
      <c r="AC108" s="75"/>
      <c r="AD108" s="75"/>
      <c r="AE108" s="75"/>
      <c r="AF108" s="75"/>
      <c r="AG108" s="75"/>
      <c r="AH108" s="75"/>
      <c r="AI108" s="75"/>
      <c r="AJ108" s="75"/>
      <c r="AK108" s="75"/>
      <c r="AL108" s="75"/>
      <c r="AM108" s="75">
        <v>7.95</v>
      </c>
      <c r="AN108" s="75"/>
      <c r="AO108" s="75"/>
      <c r="AP108" s="75"/>
      <c r="AQ108" s="75"/>
      <c r="AR108" s="75"/>
      <c r="AS108" s="75"/>
      <c r="AT108" s="75"/>
      <c r="AU108" s="75"/>
      <c r="AV108" s="75"/>
      <c r="AW108" s="75"/>
      <c r="AX108" s="75"/>
      <c r="AY108" s="75"/>
      <c r="AZ108" s="75">
        <v>8.11</v>
      </c>
      <c r="BA108" s="75"/>
      <c r="BB108" s="75"/>
      <c r="BC108" s="75"/>
      <c r="BD108" s="75"/>
      <c r="BE108" s="75">
        <v>8.11</v>
      </c>
      <c r="BF108" s="75">
        <v>8.11</v>
      </c>
      <c r="BG108" s="75"/>
      <c r="BH108" s="75"/>
      <c r="BI108" s="75"/>
      <c r="BJ108" s="75"/>
      <c r="BK108" s="75"/>
      <c r="BL108" s="75"/>
      <c r="BM108" s="75"/>
      <c r="BN108" s="75"/>
      <c r="BO108" s="75"/>
      <c r="BP108" s="75"/>
      <c r="BQ108" s="75"/>
      <c r="BR108" s="75"/>
      <c r="BS108" s="75"/>
      <c r="BT108" s="75"/>
      <c r="BU108" s="75"/>
      <c r="BV108" s="75"/>
      <c r="BW108" s="75"/>
      <c r="BX108" s="75"/>
      <c r="BY108" s="75"/>
      <c r="BZ108" s="75"/>
    </row>
    <row r="109" spans="1:78" s="76" customFormat="1" ht="29.25" customHeight="1" x14ac:dyDescent="0.3">
      <c r="A109" s="70" t="s">
        <v>490</v>
      </c>
      <c r="B109" s="71"/>
      <c r="C109" s="70" t="s">
        <v>383</v>
      </c>
      <c r="D109" s="70" t="s">
        <v>469</v>
      </c>
      <c r="E109" s="70" t="s">
        <v>491</v>
      </c>
      <c r="F109" s="70" t="s">
        <v>492</v>
      </c>
      <c r="G109" s="70" t="s">
        <v>487</v>
      </c>
      <c r="H109" s="72"/>
      <c r="I109" s="72"/>
      <c r="J109" s="72"/>
      <c r="K109" s="72"/>
      <c r="L109" s="73" t="s">
        <v>493</v>
      </c>
      <c r="M109" s="72"/>
      <c r="N109" s="74" t="s">
        <v>226</v>
      </c>
      <c r="O109" s="75">
        <f t="shared" si="6"/>
        <v>2497.8099999999995</v>
      </c>
      <c r="P109" s="75">
        <v>299.88</v>
      </c>
      <c r="Q109" s="75">
        <v>179.68</v>
      </c>
      <c r="R109" s="75"/>
      <c r="S109" s="75">
        <v>397.4</v>
      </c>
      <c r="T109" s="75">
        <v>139.19999999999999</v>
      </c>
      <c r="U109" s="75">
        <v>28.59</v>
      </c>
      <c r="V109" s="75"/>
      <c r="W109" s="75"/>
      <c r="X109" s="75"/>
      <c r="Y109" s="75"/>
      <c r="Z109" s="75"/>
      <c r="AA109" s="75"/>
      <c r="AB109" s="75"/>
      <c r="AC109" s="75"/>
      <c r="AD109" s="75"/>
      <c r="AE109" s="75"/>
      <c r="AF109" s="75"/>
      <c r="AG109" s="75"/>
      <c r="AH109" s="75"/>
      <c r="AI109" s="75"/>
      <c r="AJ109" s="75"/>
      <c r="AK109" s="75"/>
      <c r="AL109" s="75"/>
      <c r="AM109" s="75">
        <v>139.19999999999999</v>
      </c>
      <c r="AN109" s="75">
        <v>28.59</v>
      </c>
      <c r="AO109" s="75">
        <v>28.59</v>
      </c>
      <c r="AP109" s="75">
        <v>32.880000000000003</v>
      </c>
      <c r="AQ109" s="75"/>
      <c r="AR109" s="75"/>
      <c r="AS109" s="75"/>
      <c r="AT109" s="75"/>
      <c r="AU109" s="75"/>
      <c r="AV109" s="75"/>
      <c r="AW109" s="75"/>
      <c r="AX109" s="75"/>
      <c r="AY109" s="75">
        <v>28.59</v>
      </c>
      <c r="AZ109" s="75">
        <v>115.11</v>
      </c>
      <c r="BA109" s="75">
        <v>76.92</v>
      </c>
      <c r="BB109" s="75"/>
      <c r="BC109" s="75">
        <v>33.42</v>
      </c>
      <c r="BD109" s="75">
        <v>89.4</v>
      </c>
      <c r="BE109" s="75">
        <v>127.11</v>
      </c>
      <c r="BF109" s="75">
        <v>127.11</v>
      </c>
      <c r="BG109" s="75">
        <v>68.760000000000005</v>
      </c>
      <c r="BH109" s="75">
        <v>72.84</v>
      </c>
      <c r="BI109" s="75"/>
      <c r="BJ109" s="75"/>
      <c r="BK109" s="75"/>
      <c r="BL109" s="75"/>
      <c r="BM109" s="75"/>
      <c r="BN109" s="75"/>
      <c r="BO109" s="75">
        <v>89.4</v>
      </c>
      <c r="BP109" s="75">
        <v>89.4</v>
      </c>
      <c r="BQ109" s="75">
        <v>58.98</v>
      </c>
      <c r="BR109" s="75"/>
      <c r="BS109" s="75"/>
      <c r="BT109" s="75"/>
      <c r="BU109" s="75">
        <v>58.98</v>
      </c>
      <c r="BV109" s="75">
        <v>58.98</v>
      </c>
      <c r="BW109" s="75">
        <v>108.64</v>
      </c>
      <c r="BX109" s="75"/>
      <c r="BY109" s="75">
        <v>20.16</v>
      </c>
      <c r="BZ109" s="75"/>
    </row>
    <row r="110" spans="1:78" s="76" customFormat="1" ht="29.25" customHeight="1" x14ac:dyDescent="0.3">
      <c r="A110" s="70" t="s">
        <v>494</v>
      </c>
      <c r="B110" s="71"/>
      <c r="C110" s="70" t="s">
        <v>383</v>
      </c>
      <c r="D110" s="70" t="s">
        <v>469</v>
      </c>
      <c r="E110" s="70" t="s">
        <v>495</v>
      </c>
      <c r="F110" s="70" t="s">
        <v>496</v>
      </c>
      <c r="G110" s="70" t="s">
        <v>497</v>
      </c>
      <c r="H110" s="72"/>
      <c r="I110" s="72"/>
      <c r="J110" s="72"/>
      <c r="K110" s="72"/>
      <c r="L110" s="73" t="s">
        <v>498</v>
      </c>
      <c r="M110" s="70" t="s">
        <v>499</v>
      </c>
      <c r="N110" s="74" t="s">
        <v>226</v>
      </c>
      <c r="O110" s="75">
        <f t="shared" si="6"/>
        <v>28426.809999999998</v>
      </c>
      <c r="P110" s="75">
        <v>4268.57</v>
      </c>
      <c r="Q110" s="75">
        <v>2174.5</v>
      </c>
      <c r="R110" s="75"/>
      <c r="S110" s="75">
        <v>4969.51</v>
      </c>
      <c r="T110" s="75">
        <v>1149.3800000000001</v>
      </c>
      <c r="U110" s="75">
        <v>160.85</v>
      </c>
      <c r="V110" s="75"/>
      <c r="W110" s="75"/>
      <c r="X110" s="75"/>
      <c r="Y110" s="75"/>
      <c r="Z110" s="75"/>
      <c r="AA110" s="75"/>
      <c r="AB110" s="75"/>
      <c r="AC110" s="75"/>
      <c r="AD110" s="75"/>
      <c r="AE110" s="75"/>
      <c r="AF110" s="75"/>
      <c r="AG110" s="75"/>
      <c r="AH110" s="75"/>
      <c r="AI110" s="75"/>
      <c r="AJ110" s="75"/>
      <c r="AK110" s="75"/>
      <c r="AL110" s="75"/>
      <c r="AM110" s="75">
        <v>1149.3800000000001</v>
      </c>
      <c r="AN110" s="75">
        <v>130.31</v>
      </c>
      <c r="AO110" s="75">
        <v>130.31</v>
      </c>
      <c r="AP110" s="75">
        <v>344.79</v>
      </c>
      <c r="AQ110" s="75"/>
      <c r="AR110" s="75"/>
      <c r="AS110" s="75"/>
      <c r="AT110" s="75"/>
      <c r="AU110" s="75"/>
      <c r="AV110" s="75"/>
      <c r="AW110" s="75"/>
      <c r="AX110" s="75"/>
      <c r="AY110" s="75">
        <v>162.72</v>
      </c>
      <c r="AZ110" s="75">
        <v>1095.33</v>
      </c>
      <c r="BA110" s="75">
        <v>991.37</v>
      </c>
      <c r="BB110" s="75"/>
      <c r="BC110" s="75">
        <v>218.32</v>
      </c>
      <c r="BD110" s="75">
        <v>1270.53</v>
      </c>
      <c r="BE110" s="75">
        <v>1258.33</v>
      </c>
      <c r="BF110" s="75">
        <v>1258.33</v>
      </c>
      <c r="BG110" s="75">
        <v>835.78</v>
      </c>
      <c r="BH110" s="75">
        <v>902.96</v>
      </c>
      <c r="BI110" s="75"/>
      <c r="BJ110" s="75"/>
      <c r="BK110" s="75"/>
      <c r="BL110" s="75"/>
      <c r="BM110" s="75"/>
      <c r="BN110" s="75"/>
      <c r="BO110" s="75">
        <v>1270.53</v>
      </c>
      <c r="BP110" s="75">
        <v>1270.53</v>
      </c>
      <c r="BQ110" s="75">
        <v>654.04</v>
      </c>
      <c r="BR110" s="75"/>
      <c r="BS110" s="75"/>
      <c r="BT110" s="75"/>
      <c r="BU110" s="75">
        <v>654.04</v>
      </c>
      <c r="BV110" s="75">
        <v>654.04</v>
      </c>
      <c r="BW110" s="75">
        <v>1372.54</v>
      </c>
      <c r="BX110" s="75"/>
      <c r="BY110" s="75">
        <v>79.819999999999993</v>
      </c>
      <c r="BZ110" s="75"/>
    </row>
    <row r="111" spans="1:78" s="76" customFormat="1" ht="29.25" customHeight="1" x14ac:dyDescent="0.3">
      <c r="A111" s="70" t="s">
        <v>500</v>
      </c>
      <c r="B111" s="71"/>
      <c r="C111" s="70" t="s">
        <v>383</v>
      </c>
      <c r="D111" s="70" t="s">
        <v>501</v>
      </c>
      <c r="E111" s="70" t="s">
        <v>502</v>
      </c>
      <c r="F111" s="70" t="s">
        <v>503</v>
      </c>
      <c r="G111" s="70" t="s">
        <v>504</v>
      </c>
      <c r="H111" s="72"/>
      <c r="I111" s="72"/>
      <c r="J111" s="72"/>
      <c r="K111" s="72"/>
      <c r="L111" s="73" t="s">
        <v>505</v>
      </c>
      <c r="M111" s="70" t="s">
        <v>506</v>
      </c>
      <c r="N111" s="74" t="s">
        <v>226</v>
      </c>
      <c r="O111" s="75">
        <f t="shared" si="6"/>
        <v>155.11000000000001</v>
      </c>
      <c r="P111" s="75">
        <v>6.45</v>
      </c>
      <c r="Q111" s="75">
        <v>3.87</v>
      </c>
      <c r="R111" s="75">
        <v>68.8</v>
      </c>
      <c r="S111" s="75"/>
      <c r="T111" s="75"/>
      <c r="U111" s="75"/>
      <c r="V111" s="75"/>
      <c r="W111" s="75"/>
      <c r="X111" s="75"/>
      <c r="Y111" s="75"/>
      <c r="Z111" s="75"/>
      <c r="AA111" s="75"/>
      <c r="AB111" s="75"/>
      <c r="AC111" s="75"/>
      <c r="AD111" s="75"/>
      <c r="AE111" s="75"/>
      <c r="AF111" s="75"/>
      <c r="AG111" s="75"/>
      <c r="AH111" s="75"/>
      <c r="AI111" s="75"/>
      <c r="AJ111" s="75"/>
      <c r="AK111" s="75"/>
      <c r="AL111" s="75"/>
      <c r="AM111" s="75"/>
      <c r="AN111" s="75"/>
      <c r="AO111" s="75"/>
      <c r="AP111" s="75"/>
      <c r="AQ111" s="75"/>
      <c r="AR111" s="75"/>
      <c r="AS111" s="75"/>
      <c r="AT111" s="75"/>
      <c r="AU111" s="75"/>
      <c r="AV111" s="75"/>
      <c r="AW111" s="75"/>
      <c r="AX111" s="75"/>
      <c r="AY111" s="75"/>
      <c r="AZ111" s="75"/>
      <c r="BA111" s="75"/>
      <c r="BB111" s="75"/>
      <c r="BC111" s="75"/>
      <c r="BD111" s="75">
        <v>25.33</v>
      </c>
      <c r="BE111" s="75"/>
      <c r="BF111" s="75"/>
      <c r="BG111" s="75"/>
      <c r="BH111" s="75"/>
      <c r="BI111" s="75"/>
      <c r="BJ111" s="75"/>
      <c r="BK111" s="75"/>
      <c r="BL111" s="75"/>
      <c r="BM111" s="75"/>
      <c r="BN111" s="75"/>
      <c r="BO111" s="75">
        <v>25.33</v>
      </c>
      <c r="BP111" s="75">
        <v>25.33</v>
      </c>
      <c r="BQ111" s="75"/>
      <c r="BR111" s="75"/>
      <c r="BS111" s="75"/>
      <c r="BT111" s="75"/>
      <c r="BU111" s="75"/>
      <c r="BV111" s="75"/>
      <c r="BW111" s="75"/>
      <c r="BX111" s="75"/>
      <c r="BY111" s="75"/>
      <c r="BZ111" s="75"/>
    </row>
    <row r="112" spans="1:78" s="76" customFormat="1" ht="20.25" customHeight="1" x14ac:dyDescent="0.3">
      <c r="A112" s="70" t="s">
        <v>507</v>
      </c>
      <c r="B112" s="74" t="s">
        <v>210</v>
      </c>
      <c r="C112" s="70" t="s">
        <v>383</v>
      </c>
      <c r="D112" s="70" t="s">
        <v>501</v>
      </c>
      <c r="E112" s="70" t="s">
        <v>502</v>
      </c>
      <c r="F112" s="70" t="s">
        <v>508</v>
      </c>
      <c r="G112" s="70" t="s">
        <v>504</v>
      </c>
      <c r="H112" s="72"/>
      <c r="I112" s="72"/>
      <c r="J112" s="72"/>
      <c r="K112" s="72"/>
      <c r="L112" s="73"/>
      <c r="M112" s="72"/>
      <c r="N112" s="74" t="s">
        <v>226</v>
      </c>
      <c r="O112" s="75">
        <f t="shared" si="6"/>
        <v>65.789999999999992</v>
      </c>
      <c r="P112" s="75">
        <v>29.67</v>
      </c>
      <c r="Q112" s="75">
        <v>8.17</v>
      </c>
      <c r="R112" s="75">
        <v>4.3</v>
      </c>
      <c r="S112" s="75"/>
      <c r="T112" s="75"/>
      <c r="U112" s="75"/>
      <c r="V112" s="75"/>
      <c r="W112" s="75"/>
      <c r="X112" s="75"/>
      <c r="Y112" s="75"/>
      <c r="Z112" s="75"/>
      <c r="AA112" s="75"/>
      <c r="AB112" s="75"/>
      <c r="AC112" s="75"/>
      <c r="AD112" s="75"/>
      <c r="AE112" s="75"/>
      <c r="AF112" s="75"/>
      <c r="AG112" s="75"/>
      <c r="AH112" s="75"/>
      <c r="AI112" s="75"/>
      <c r="AJ112" s="75"/>
      <c r="AK112" s="75"/>
      <c r="AL112" s="75"/>
      <c r="AM112" s="75"/>
      <c r="AN112" s="75"/>
      <c r="AO112" s="75"/>
      <c r="AP112" s="75"/>
      <c r="AQ112" s="75"/>
      <c r="AR112" s="75"/>
      <c r="AS112" s="75"/>
      <c r="AT112" s="75"/>
      <c r="AU112" s="75"/>
      <c r="AV112" s="75"/>
      <c r="AW112" s="75"/>
      <c r="AX112" s="75"/>
      <c r="AY112" s="75"/>
      <c r="AZ112" s="75"/>
      <c r="BA112" s="75"/>
      <c r="BB112" s="75"/>
      <c r="BC112" s="75"/>
      <c r="BD112" s="75"/>
      <c r="BE112" s="75"/>
      <c r="BF112" s="75"/>
      <c r="BG112" s="75"/>
      <c r="BH112" s="75"/>
      <c r="BI112" s="75"/>
      <c r="BJ112" s="75"/>
      <c r="BK112" s="75"/>
      <c r="BL112" s="75"/>
      <c r="BM112" s="75"/>
      <c r="BN112" s="75"/>
      <c r="BO112" s="75"/>
      <c r="BP112" s="75"/>
      <c r="BQ112" s="75"/>
      <c r="BR112" s="75"/>
      <c r="BS112" s="75"/>
      <c r="BT112" s="75"/>
      <c r="BU112" s="75"/>
      <c r="BV112" s="75"/>
      <c r="BW112" s="75">
        <v>23.65</v>
      </c>
      <c r="BX112" s="75"/>
      <c r="BY112" s="75"/>
      <c r="BZ112" s="75"/>
    </row>
    <row r="113" spans="1:78" s="76" customFormat="1" ht="29.25" customHeight="1" x14ac:dyDescent="0.3">
      <c r="A113" s="70" t="s">
        <v>507</v>
      </c>
      <c r="B113" s="74" t="s">
        <v>287</v>
      </c>
      <c r="C113" s="70" t="s">
        <v>383</v>
      </c>
      <c r="D113" s="70" t="s">
        <v>501</v>
      </c>
      <c r="E113" s="70" t="s">
        <v>502</v>
      </c>
      <c r="F113" s="70" t="s">
        <v>508</v>
      </c>
      <c r="G113" s="70" t="s">
        <v>504</v>
      </c>
      <c r="H113" s="72"/>
      <c r="I113" s="72"/>
      <c r="J113" s="72"/>
      <c r="K113" s="72"/>
      <c r="L113" s="73" t="s">
        <v>509</v>
      </c>
      <c r="M113" s="72"/>
      <c r="N113" s="74" t="s">
        <v>226</v>
      </c>
      <c r="O113" s="75">
        <f t="shared" si="6"/>
        <v>2.15</v>
      </c>
      <c r="P113" s="75">
        <v>2.15</v>
      </c>
      <c r="Q113" s="75"/>
      <c r="R113" s="75"/>
      <c r="S113" s="75"/>
      <c r="T113" s="75"/>
      <c r="U113" s="75"/>
      <c r="V113" s="75"/>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75"/>
      <c r="AS113" s="75"/>
      <c r="AT113" s="75"/>
      <c r="AU113" s="75"/>
      <c r="AV113" s="75"/>
      <c r="AW113" s="75"/>
      <c r="AX113" s="75"/>
      <c r="AY113" s="75"/>
      <c r="AZ113" s="75"/>
      <c r="BA113" s="75"/>
      <c r="BB113" s="75"/>
      <c r="BC113" s="75"/>
      <c r="BD113" s="75"/>
      <c r="BE113" s="75"/>
      <c r="BF113" s="75"/>
      <c r="BG113" s="75"/>
      <c r="BH113" s="75"/>
      <c r="BI113" s="75"/>
      <c r="BJ113" s="75"/>
      <c r="BK113" s="75"/>
      <c r="BL113" s="75"/>
      <c r="BM113" s="75"/>
      <c r="BN113" s="75"/>
      <c r="BO113" s="75"/>
      <c r="BP113" s="75"/>
      <c r="BQ113" s="75"/>
      <c r="BR113" s="75"/>
      <c r="BS113" s="75"/>
      <c r="BT113" s="75"/>
      <c r="BU113" s="75"/>
      <c r="BV113" s="75"/>
      <c r="BW113" s="75"/>
      <c r="BX113" s="75"/>
      <c r="BY113" s="75"/>
      <c r="BZ113" s="75"/>
    </row>
    <row r="114" spans="1:78" s="76" customFormat="1" ht="29.25" customHeight="1" x14ac:dyDescent="0.3">
      <c r="A114" s="70" t="s">
        <v>510</v>
      </c>
      <c r="B114" s="71"/>
      <c r="C114" s="70" t="s">
        <v>383</v>
      </c>
      <c r="D114" s="70" t="s">
        <v>501</v>
      </c>
      <c r="E114" s="70" t="s">
        <v>502</v>
      </c>
      <c r="F114" s="70" t="s">
        <v>511</v>
      </c>
      <c r="G114" s="70" t="s">
        <v>504</v>
      </c>
      <c r="H114" s="72"/>
      <c r="I114" s="72"/>
      <c r="J114" s="72"/>
      <c r="K114" s="72"/>
      <c r="L114" s="73" t="s">
        <v>512</v>
      </c>
      <c r="M114" s="72"/>
      <c r="N114" s="74" t="s">
        <v>226</v>
      </c>
      <c r="O114" s="75">
        <f t="shared" si="6"/>
        <v>116.09</v>
      </c>
      <c r="P114" s="75">
        <v>21.84</v>
      </c>
      <c r="Q114" s="75">
        <v>3.24</v>
      </c>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v>5.75</v>
      </c>
      <c r="AP114" s="75">
        <v>11.84</v>
      </c>
      <c r="AQ114" s="75"/>
      <c r="AR114" s="75"/>
      <c r="AS114" s="75"/>
      <c r="AT114" s="75"/>
      <c r="AU114" s="75"/>
      <c r="AV114" s="75"/>
      <c r="AW114" s="75"/>
      <c r="AX114" s="75"/>
      <c r="AY114" s="75"/>
      <c r="AZ114" s="75">
        <v>9</v>
      </c>
      <c r="BA114" s="75">
        <v>18.72</v>
      </c>
      <c r="BB114" s="75"/>
      <c r="BC114" s="75">
        <v>12.25</v>
      </c>
      <c r="BD114" s="75"/>
      <c r="BE114" s="75"/>
      <c r="BF114" s="75"/>
      <c r="BG114" s="75"/>
      <c r="BH114" s="75"/>
      <c r="BI114" s="75"/>
      <c r="BJ114" s="75"/>
      <c r="BK114" s="75"/>
      <c r="BL114" s="75"/>
      <c r="BM114" s="75"/>
      <c r="BN114" s="75"/>
      <c r="BO114" s="75"/>
      <c r="BP114" s="75"/>
      <c r="BQ114" s="75">
        <v>9</v>
      </c>
      <c r="BR114" s="75"/>
      <c r="BS114" s="75"/>
      <c r="BT114" s="75"/>
      <c r="BU114" s="75">
        <v>9</v>
      </c>
      <c r="BV114" s="75">
        <v>9</v>
      </c>
      <c r="BW114" s="75">
        <v>6.45</v>
      </c>
      <c r="BX114" s="75"/>
      <c r="BY114" s="75"/>
      <c r="BZ114" s="75"/>
    </row>
    <row r="115" spans="1:78" s="76" customFormat="1" ht="29.25" customHeight="1" x14ac:dyDescent="0.3">
      <c r="A115" s="70" t="s">
        <v>513</v>
      </c>
      <c r="B115" s="71"/>
      <c r="C115" s="70" t="s">
        <v>383</v>
      </c>
      <c r="D115" s="70" t="s">
        <v>501</v>
      </c>
      <c r="E115" s="70" t="s">
        <v>502</v>
      </c>
      <c r="F115" s="70" t="s">
        <v>514</v>
      </c>
      <c r="G115" s="70" t="s">
        <v>504</v>
      </c>
      <c r="H115" s="72"/>
      <c r="I115" s="72"/>
      <c r="J115" s="72"/>
      <c r="K115" s="72"/>
      <c r="L115" s="73" t="s">
        <v>515</v>
      </c>
      <c r="M115" s="72"/>
      <c r="N115" s="74" t="s">
        <v>226</v>
      </c>
      <c r="O115" s="75">
        <f t="shared" si="6"/>
        <v>40.85</v>
      </c>
      <c r="P115" s="75"/>
      <c r="Q115" s="75"/>
      <c r="R115" s="75"/>
      <c r="S115" s="75">
        <v>2.15</v>
      </c>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5"/>
      <c r="AW115" s="75"/>
      <c r="AX115" s="75"/>
      <c r="AY115" s="75"/>
      <c r="AZ115" s="75"/>
      <c r="BA115" s="75"/>
      <c r="BB115" s="75"/>
      <c r="BC115" s="75"/>
      <c r="BD115" s="75">
        <v>12.9</v>
      </c>
      <c r="BE115" s="75"/>
      <c r="BF115" s="75"/>
      <c r="BG115" s="75"/>
      <c r="BH115" s="75"/>
      <c r="BI115" s="75"/>
      <c r="BJ115" s="75"/>
      <c r="BK115" s="75"/>
      <c r="BL115" s="75"/>
      <c r="BM115" s="75"/>
      <c r="BN115" s="75"/>
      <c r="BO115" s="75">
        <v>12.9</v>
      </c>
      <c r="BP115" s="75">
        <v>12.9</v>
      </c>
      <c r="BQ115" s="75"/>
      <c r="BR115" s="75"/>
      <c r="BS115" s="75"/>
      <c r="BT115" s="75"/>
      <c r="BU115" s="75"/>
      <c r="BV115" s="75"/>
      <c r="BW115" s="75"/>
      <c r="BX115" s="75"/>
      <c r="BY115" s="75"/>
      <c r="BZ115" s="75"/>
    </row>
    <row r="116" spans="1:78" s="76" customFormat="1" ht="29.25" customHeight="1" x14ac:dyDescent="0.3">
      <c r="A116" s="70" t="s">
        <v>516</v>
      </c>
      <c r="B116" s="71"/>
      <c r="C116" s="70" t="s">
        <v>383</v>
      </c>
      <c r="D116" s="70" t="s">
        <v>501</v>
      </c>
      <c r="E116" s="70" t="s">
        <v>517</v>
      </c>
      <c r="F116" s="70" t="s">
        <v>518</v>
      </c>
      <c r="G116" s="70" t="s">
        <v>504</v>
      </c>
      <c r="H116" s="72"/>
      <c r="I116" s="72"/>
      <c r="J116" s="72"/>
      <c r="K116" s="72"/>
      <c r="L116" s="73" t="s">
        <v>519</v>
      </c>
      <c r="M116" s="70" t="s">
        <v>506</v>
      </c>
      <c r="N116" s="74" t="s">
        <v>238</v>
      </c>
      <c r="O116" s="75">
        <f t="shared" si="6"/>
        <v>41</v>
      </c>
      <c r="P116" s="75">
        <v>3</v>
      </c>
      <c r="Q116" s="75"/>
      <c r="R116" s="75">
        <v>23</v>
      </c>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v>5</v>
      </c>
      <c r="BE116" s="75"/>
      <c r="BF116" s="75"/>
      <c r="BG116" s="75"/>
      <c r="BH116" s="75"/>
      <c r="BI116" s="75"/>
      <c r="BJ116" s="75"/>
      <c r="BK116" s="75"/>
      <c r="BL116" s="75"/>
      <c r="BM116" s="75"/>
      <c r="BN116" s="75"/>
      <c r="BO116" s="75">
        <v>5</v>
      </c>
      <c r="BP116" s="75">
        <v>5</v>
      </c>
      <c r="BQ116" s="75"/>
      <c r="BR116" s="75"/>
      <c r="BS116" s="75"/>
      <c r="BT116" s="75"/>
      <c r="BU116" s="75"/>
      <c r="BV116" s="75"/>
      <c r="BW116" s="75"/>
      <c r="BX116" s="75"/>
      <c r="BY116" s="75"/>
      <c r="BZ116" s="75"/>
    </row>
    <row r="117" spans="1:78" s="76" customFormat="1" ht="29.25" customHeight="1" x14ac:dyDescent="0.3">
      <c r="A117" s="70" t="s">
        <v>520</v>
      </c>
      <c r="B117" s="74" t="s">
        <v>210</v>
      </c>
      <c r="C117" s="70" t="s">
        <v>383</v>
      </c>
      <c r="D117" s="70" t="s">
        <v>501</v>
      </c>
      <c r="E117" s="70" t="s">
        <v>517</v>
      </c>
      <c r="F117" s="70" t="s">
        <v>521</v>
      </c>
      <c r="G117" s="70" t="s">
        <v>504</v>
      </c>
      <c r="H117" s="72"/>
      <c r="I117" s="72"/>
      <c r="J117" s="72"/>
      <c r="K117" s="72"/>
      <c r="L117" s="73" t="s">
        <v>522</v>
      </c>
      <c r="M117" s="72"/>
      <c r="N117" s="74" t="s">
        <v>238</v>
      </c>
      <c r="O117" s="75">
        <f t="shared" si="6"/>
        <v>6</v>
      </c>
      <c r="P117" s="75"/>
      <c r="Q117" s="75">
        <v>1</v>
      </c>
      <c r="R117" s="75">
        <v>5</v>
      </c>
      <c r="S117" s="75"/>
      <c r="T117" s="75"/>
      <c r="U117" s="75"/>
      <c r="V117" s="75"/>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75"/>
      <c r="AS117" s="75"/>
      <c r="AT117" s="75"/>
      <c r="AU117" s="75"/>
      <c r="AV117" s="75"/>
      <c r="AW117" s="75"/>
      <c r="AX117" s="75"/>
      <c r="AY117" s="75"/>
      <c r="AZ117" s="75"/>
      <c r="BA117" s="75"/>
      <c r="BB117" s="75"/>
      <c r="BC117" s="75"/>
      <c r="BD117" s="75"/>
      <c r="BE117" s="75"/>
      <c r="BF117" s="75"/>
      <c r="BG117" s="75"/>
      <c r="BH117" s="75"/>
      <c r="BI117" s="75"/>
      <c r="BJ117" s="75"/>
      <c r="BK117" s="75"/>
      <c r="BL117" s="75"/>
      <c r="BM117" s="75"/>
      <c r="BN117" s="75"/>
      <c r="BO117" s="75"/>
      <c r="BP117" s="75"/>
      <c r="BQ117" s="75"/>
      <c r="BR117" s="75"/>
      <c r="BS117" s="75"/>
      <c r="BT117" s="75"/>
      <c r="BU117" s="75"/>
      <c r="BV117" s="75"/>
      <c r="BW117" s="75"/>
      <c r="BX117" s="75"/>
      <c r="BY117" s="75"/>
      <c r="BZ117" s="75"/>
    </row>
    <row r="118" spans="1:78" s="76" customFormat="1" ht="29.25" customHeight="1" x14ac:dyDescent="0.3">
      <c r="A118" s="70" t="s">
        <v>520</v>
      </c>
      <c r="B118" s="74" t="s">
        <v>213</v>
      </c>
      <c r="C118" s="70" t="s">
        <v>383</v>
      </c>
      <c r="D118" s="70" t="s">
        <v>501</v>
      </c>
      <c r="E118" s="70" t="s">
        <v>517</v>
      </c>
      <c r="F118" s="70" t="s">
        <v>521</v>
      </c>
      <c r="G118" s="70" t="s">
        <v>504</v>
      </c>
      <c r="H118" s="72"/>
      <c r="I118" s="72"/>
      <c r="J118" s="72"/>
      <c r="K118" s="72"/>
      <c r="L118" s="73" t="s">
        <v>523</v>
      </c>
      <c r="M118" s="72"/>
      <c r="N118" s="74" t="s">
        <v>238</v>
      </c>
      <c r="O118" s="75">
        <f t="shared" si="6"/>
        <v>9</v>
      </c>
      <c r="P118" s="75"/>
      <c r="Q118" s="75"/>
      <c r="R118" s="75"/>
      <c r="S118" s="75"/>
      <c r="T118" s="75"/>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AU118" s="75"/>
      <c r="AV118" s="75"/>
      <c r="AW118" s="75"/>
      <c r="AX118" s="75"/>
      <c r="AY118" s="75"/>
      <c r="AZ118" s="75"/>
      <c r="BA118" s="75"/>
      <c r="BB118" s="75"/>
      <c r="BC118" s="75"/>
      <c r="BD118" s="75">
        <v>3</v>
      </c>
      <c r="BE118" s="75"/>
      <c r="BF118" s="75"/>
      <c r="BG118" s="75"/>
      <c r="BH118" s="75"/>
      <c r="BI118" s="75"/>
      <c r="BJ118" s="75"/>
      <c r="BK118" s="75"/>
      <c r="BL118" s="75"/>
      <c r="BM118" s="75"/>
      <c r="BN118" s="75"/>
      <c r="BO118" s="75">
        <v>3</v>
      </c>
      <c r="BP118" s="75">
        <v>3</v>
      </c>
      <c r="BQ118" s="75"/>
      <c r="BR118" s="75"/>
      <c r="BS118" s="75"/>
      <c r="BT118" s="75"/>
      <c r="BU118" s="75"/>
      <c r="BV118" s="75"/>
      <c r="BW118" s="75"/>
      <c r="BX118" s="75"/>
      <c r="BY118" s="75"/>
      <c r="BZ118" s="75"/>
    </row>
    <row r="119" spans="1:78" s="76" customFormat="1" ht="41.25" customHeight="1" x14ac:dyDescent="0.3">
      <c r="A119" s="70" t="s">
        <v>524</v>
      </c>
      <c r="B119" s="74" t="s">
        <v>210</v>
      </c>
      <c r="C119" s="70" t="s">
        <v>383</v>
      </c>
      <c r="D119" s="70" t="s">
        <v>501</v>
      </c>
      <c r="E119" s="70" t="s">
        <v>517</v>
      </c>
      <c r="F119" s="70" t="s">
        <v>525</v>
      </c>
      <c r="G119" s="70" t="s">
        <v>504</v>
      </c>
      <c r="H119" s="72"/>
      <c r="I119" s="72"/>
      <c r="J119" s="72"/>
      <c r="K119" s="72"/>
      <c r="L119" s="73" t="s">
        <v>526</v>
      </c>
      <c r="M119" s="72"/>
      <c r="N119" s="74" t="s">
        <v>238</v>
      </c>
      <c r="O119" s="75">
        <f t="shared" si="6"/>
        <v>27</v>
      </c>
      <c r="P119" s="75">
        <v>12</v>
      </c>
      <c r="Q119" s="75">
        <v>2</v>
      </c>
      <c r="R119" s="75">
        <v>2</v>
      </c>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c r="BG119" s="75"/>
      <c r="BH119" s="75"/>
      <c r="BI119" s="75"/>
      <c r="BJ119" s="75"/>
      <c r="BK119" s="75"/>
      <c r="BL119" s="75"/>
      <c r="BM119" s="75"/>
      <c r="BN119" s="75"/>
      <c r="BO119" s="75"/>
      <c r="BP119" s="75"/>
      <c r="BQ119" s="75"/>
      <c r="BR119" s="75"/>
      <c r="BS119" s="75"/>
      <c r="BT119" s="75"/>
      <c r="BU119" s="75"/>
      <c r="BV119" s="75"/>
      <c r="BW119" s="75">
        <v>11</v>
      </c>
      <c r="BX119" s="75"/>
      <c r="BY119" s="75"/>
      <c r="BZ119" s="75"/>
    </row>
    <row r="120" spans="1:78" s="76" customFormat="1" ht="41.25" customHeight="1" x14ac:dyDescent="0.3">
      <c r="A120" s="70" t="s">
        <v>524</v>
      </c>
      <c r="B120" s="74" t="s">
        <v>213</v>
      </c>
      <c r="C120" s="70" t="s">
        <v>383</v>
      </c>
      <c r="D120" s="70" t="s">
        <v>501</v>
      </c>
      <c r="E120" s="70" t="s">
        <v>517</v>
      </c>
      <c r="F120" s="70" t="s">
        <v>525</v>
      </c>
      <c r="G120" s="70" t="s">
        <v>504</v>
      </c>
      <c r="H120" s="72"/>
      <c r="I120" s="72"/>
      <c r="J120" s="72"/>
      <c r="K120" s="72"/>
      <c r="L120" s="73" t="s">
        <v>527</v>
      </c>
      <c r="M120" s="72"/>
      <c r="N120" s="74" t="s">
        <v>238</v>
      </c>
      <c r="O120" s="75">
        <f t="shared" si="6"/>
        <v>1</v>
      </c>
      <c r="P120" s="75">
        <v>1</v>
      </c>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75"/>
      <c r="BM120" s="75"/>
      <c r="BN120" s="75"/>
      <c r="BO120" s="75"/>
      <c r="BP120" s="75"/>
      <c r="BQ120" s="75"/>
      <c r="BR120" s="75"/>
      <c r="BS120" s="75"/>
      <c r="BT120" s="75"/>
      <c r="BU120" s="75"/>
      <c r="BV120" s="75"/>
      <c r="BW120" s="75"/>
      <c r="BX120" s="75"/>
      <c r="BY120" s="75"/>
      <c r="BZ120" s="75"/>
    </row>
    <row r="121" spans="1:78" s="76" customFormat="1" ht="41.25" customHeight="1" x14ac:dyDescent="0.3">
      <c r="A121" s="70" t="s">
        <v>528</v>
      </c>
      <c r="B121" s="74" t="s">
        <v>210</v>
      </c>
      <c r="C121" s="70" t="s">
        <v>383</v>
      </c>
      <c r="D121" s="70" t="s">
        <v>501</v>
      </c>
      <c r="E121" s="70" t="s">
        <v>517</v>
      </c>
      <c r="F121" s="70" t="s">
        <v>529</v>
      </c>
      <c r="G121" s="70" t="s">
        <v>504</v>
      </c>
      <c r="H121" s="72"/>
      <c r="I121" s="72"/>
      <c r="J121" s="72"/>
      <c r="K121" s="72"/>
      <c r="L121" s="73" t="s">
        <v>530</v>
      </c>
      <c r="M121" s="72"/>
      <c r="N121" s="74" t="s">
        <v>238</v>
      </c>
      <c r="O121" s="75">
        <f t="shared" si="6"/>
        <v>1</v>
      </c>
      <c r="P121" s="75">
        <v>1</v>
      </c>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c r="BL121" s="75"/>
      <c r="BM121" s="75"/>
      <c r="BN121" s="75"/>
      <c r="BO121" s="75"/>
      <c r="BP121" s="75"/>
      <c r="BQ121" s="75"/>
      <c r="BR121" s="75"/>
      <c r="BS121" s="75"/>
      <c r="BT121" s="75"/>
      <c r="BU121" s="75"/>
      <c r="BV121" s="75"/>
      <c r="BW121" s="75"/>
      <c r="BX121" s="75"/>
      <c r="BY121" s="75"/>
      <c r="BZ121" s="75"/>
    </row>
    <row r="122" spans="1:78" s="76" customFormat="1" ht="41.25" customHeight="1" x14ac:dyDescent="0.3">
      <c r="A122" s="70" t="s">
        <v>528</v>
      </c>
      <c r="B122" s="74" t="s">
        <v>213</v>
      </c>
      <c r="C122" s="70" t="s">
        <v>383</v>
      </c>
      <c r="D122" s="70" t="s">
        <v>501</v>
      </c>
      <c r="E122" s="70" t="s">
        <v>517</v>
      </c>
      <c r="F122" s="70" t="s">
        <v>529</v>
      </c>
      <c r="G122" s="70" t="s">
        <v>504</v>
      </c>
      <c r="H122" s="72"/>
      <c r="I122" s="72"/>
      <c r="J122" s="72"/>
      <c r="K122" s="72"/>
      <c r="L122" s="73" t="s">
        <v>531</v>
      </c>
      <c r="M122" s="72"/>
      <c r="N122" s="74" t="s">
        <v>238</v>
      </c>
      <c r="O122" s="75">
        <f t="shared" si="6"/>
        <v>1</v>
      </c>
      <c r="P122" s="75"/>
      <c r="Q122" s="75">
        <v>1</v>
      </c>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c r="BJ122" s="75"/>
      <c r="BK122" s="75"/>
      <c r="BL122" s="75"/>
      <c r="BM122" s="75"/>
      <c r="BN122" s="75"/>
      <c r="BO122" s="75"/>
      <c r="BP122" s="75"/>
      <c r="BQ122" s="75"/>
      <c r="BR122" s="75"/>
      <c r="BS122" s="75"/>
      <c r="BT122" s="75"/>
      <c r="BU122" s="75"/>
      <c r="BV122" s="75"/>
      <c r="BW122" s="75"/>
      <c r="BX122" s="75"/>
      <c r="BY122" s="75"/>
      <c r="BZ122" s="75"/>
    </row>
    <row r="123" spans="1:78" s="76" customFormat="1" ht="41.25" customHeight="1" x14ac:dyDescent="0.3">
      <c r="A123" s="70" t="s">
        <v>532</v>
      </c>
      <c r="B123" s="74" t="s">
        <v>210</v>
      </c>
      <c r="C123" s="70" t="s">
        <v>383</v>
      </c>
      <c r="D123" s="70" t="s">
        <v>501</v>
      </c>
      <c r="E123" s="70" t="s">
        <v>517</v>
      </c>
      <c r="F123" s="70" t="s">
        <v>533</v>
      </c>
      <c r="G123" s="70" t="s">
        <v>504</v>
      </c>
      <c r="H123" s="72"/>
      <c r="I123" s="72"/>
      <c r="J123" s="72"/>
      <c r="K123" s="72"/>
      <c r="L123" s="73" t="s">
        <v>534</v>
      </c>
      <c r="M123" s="72"/>
      <c r="N123" s="74" t="s">
        <v>238</v>
      </c>
      <c r="O123" s="75">
        <f t="shared" si="6"/>
        <v>3</v>
      </c>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c r="BJ123" s="75"/>
      <c r="BK123" s="75"/>
      <c r="BL123" s="75"/>
      <c r="BM123" s="75"/>
      <c r="BN123" s="75"/>
      <c r="BO123" s="75"/>
      <c r="BP123" s="75"/>
      <c r="BQ123" s="75"/>
      <c r="BR123" s="75"/>
      <c r="BS123" s="75"/>
      <c r="BT123" s="75"/>
      <c r="BU123" s="75"/>
      <c r="BV123" s="75"/>
      <c r="BW123" s="75">
        <v>3</v>
      </c>
      <c r="BX123" s="75"/>
      <c r="BY123" s="75"/>
      <c r="BZ123" s="75"/>
    </row>
    <row r="124" spans="1:78" s="76" customFormat="1" ht="41.25" customHeight="1" x14ac:dyDescent="0.3">
      <c r="A124" s="70" t="s">
        <v>532</v>
      </c>
      <c r="B124" s="74" t="s">
        <v>213</v>
      </c>
      <c r="C124" s="70" t="s">
        <v>383</v>
      </c>
      <c r="D124" s="70" t="s">
        <v>501</v>
      </c>
      <c r="E124" s="70" t="s">
        <v>517</v>
      </c>
      <c r="F124" s="70" t="s">
        <v>533</v>
      </c>
      <c r="G124" s="70" t="s">
        <v>504</v>
      </c>
      <c r="H124" s="72"/>
      <c r="I124" s="72"/>
      <c r="J124" s="72"/>
      <c r="K124" s="72"/>
      <c r="L124" s="73" t="s">
        <v>535</v>
      </c>
      <c r="M124" s="72"/>
      <c r="N124" s="74" t="s">
        <v>238</v>
      </c>
      <c r="O124" s="75">
        <f t="shared" si="6"/>
        <v>1</v>
      </c>
      <c r="P124" s="75"/>
      <c r="Q124" s="75">
        <v>1</v>
      </c>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75"/>
      <c r="BM124" s="75"/>
      <c r="BN124" s="75"/>
      <c r="BO124" s="75"/>
      <c r="BP124" s="75"/>
      <c r="BQ124" s="75"/>
      <c r="BR124" s="75"/>
      <c r="BS124" s="75"/>
      <c r="BT124" s="75"/>
      <c r="BU124" s="75"/>
      <c r="BV124" s="75"/>
      <c r="BW124" s="75"/>
      <c r="BX124" s="75"/>
      <c r="BY124" s="75"/>
      <c r="BZ124" s="75"/>
    </row>
    <row r="125" spans="1:78" s="76" customFormat="1" ht="41.25" customHeight="1" x14ac:dyDescent="0.3">
      <c r="A125" s="70" t="s">
        <v>532</v>
      </c>
      <c r="B125" s="74" t="s">
        <v>287</v>
      </c>
      <c r="C125" s="70" t="s">
        <v>383</v>
      </c>
      <c r="D125" s="70" t="s">
        <v>501</v>
      </c>
      <c r="E125" s="70" t="s">
        <v>517</v>
      </c>
      <c r="F125" s="70" t="s">
        <v>533</v>
      </c>
      <c r="G125" s="70" t="s">
        <v>504</v>
      </c>
      <c r="H125" s="72"/>
      <c r="I125" s="72"/>
      <c r="J125" s="72"/>
      <c r="K125" s="72"/>
      <c r="L125" s="73" t="s">
        <v>536</v>
      </c>
      <c r="M125" s="72"/>
      <c r="N125" s="74" t="s">
        <v>238</v>
      </c>
      <c r="O125" s="75">
        <f t="shared" si="6"/>
        <v>1</v>
      </c>
      <c r="P125" s="75">
        <v>1</v>
      </c>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c r="BL125" s="75"/>
      <c r="BM125" s="75"/>
      <c r="BN125" s="75"/>
      <c r="BO125" s="75"/>
      <c r="BP125" s="75"/>
      <c r="BQ125" s="75"/>
      <c r="BR125" s="75"/>
      <c r="BS125" s="75"/>
      <c r="BT125" s="75"/>
      <c r="BU125" s="75"/>
      <c r="BV125" s="75"/>
      <c r="BW125" s="75"/>
      <c r="BX125" s="75"/>
      <c r="BY125" s="75"/>
      <c r="BZ125" s="75"/>
    </row>
    <row r="126" spans="1:78" s="76" customFormat="1" ht="41.25" customHeight="1" x14ac:dyDescent="0.3">
      <c r="A126" s="70" t="s">
        <v>537</v>
      </c>
      <c r="B126" s="74" t="s">
        <v>210</v>
      </c>
      <c r="C126" s="70" t="s">
        <v>383</v>
      </c>
      <c r="D126" s="70" t="s">
        <v>501</v>
      </c>
      <c r="E126" s="70" t="s">
        <v>517</v>
      </c>
      <c r="F126" s="70" t="s">
        <v>538</v>
      </c>
      <c r="G126" s="70" t="s">
        <v>504</v>
      </c>
      <c r="H126" s="72"/>
      <c r="I126" s="72"/>
      <c r="J126" s="72"/>
      <c r="K126" s="72"/>
      <c r="L126" s="73" t="s">
        <v>539</v>
      </c>
      <c r="M126" s="72"/>
      <c r="N126" s="74" t="s">
        <v>238</v>
      </c>
      <c r="O126" s="75">
        <f t="shared" si="6"/>
        <v>2</v>
      </c>
      <c r="P126" s="75">
        <v>2</v>
      </c>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75"/>
      <c r="BM126" s="75"/>
      <c r="BN126" s="75"/>
      <c r="BO126" s="75"/>
      <c r="BP126" s="75"/>
      <c r="BQ126" s="75"/>
      <c r="BR126" s="75"/>
      <c r="BS126" s="75"/>
      <c r="BT126" s="75"/>
      <c r="BU126" s="75"/>
      <c r="BV126" s="75"/>
      <c r="BW126" s="75"/>
      <c r="BX126" s="75"/>
      <c r="BY126" s="75"/>
      <c r="BZ126" s="75"/>
    </row>
    <row r="127" spans="1:78" s="76" customFormat="1" ht="41.25" customHeight="1" x14ac:dyDescent="0.3">
      <c r="A127" s="70" t="s">
        <v>537</v>
      </c>
      <c r="B127" s="74" t="s">
        <v>213</v>
      </c>
      <c r="C127" s="70" t="s">
        <v>383</v>
      </c>
      <c r="D127" s="70" t="s">
        <v>501</v>
      </c>
      <c r="E127" s="70" t="s">
        <v>517</v>
      </c>
      <c r="F127" s="70" t="s">
        <v>538</v>
      </c>
      <c r="G127" s="70" t="s">
        <v>504</v>
      </c>
      <c r="H127" s="72"/>
      <c r="I127" s="72"/>
      <c r="J127" s="72"/>
      <c r="K127" s="72"/>
      <c r="L127" s="73" t="s">
        <v>540</v>
      </c>
      <c r="M127" s="72"/>
      <c r="N127" s="74" t="s">
        <v>238</v>
      </c>
      <c r="O127" s="75">
        <f t="shared" si="6"/>
        <v>4</v>
      </c>
      <c r="P127" s="75">
        <v>2</v>
      </c>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v>2</v>
      </c>
      <c r="BB127" s="75"/>
      <c r="BC127" s="75"/>
      <c r="BD127" s="75"/>
      <c r="BE127" s="75"/>
      <c r="BF127" s="75"/>
      <c r="BG127" s="75"/>
      <c r="BH127" s="75"/>
      <c r="BI127" s="75"/>
      <c r="BJ127" s="75"/>
      <c r="BK127" s="75"/>
      <c r="BL127" s="75"/>
      <c r="BM127" s="75"/>
      <c r="BN127" s="75"/>
      <c r="BO127" s="75"/>
      <c r="BP127" s="75"/>
      <c r="BQ127" s="75"/>
      <c r="BR127" s="75"/>
      <c r="BS127" s="75"/>
      <c r="BT127" s="75"/>
      <c r="BU127" s="75"/>
      <c r="BV127" s="75"/>
      <c r="BW127" s="75"/>
      <c r="BX127" s="75"/>
      <c r="BY127" s="75"/>
      <c r="BZ127" s="75"/>
    </row>
    <row r="128" spans="1:78" s="76" customFormat="1" ht="41.25" customHeight="1" x14ac:dyDescent="0.3">
      <c r="A128" s="70" t="s">
        <v>537</v>
      </c>
      <c r="B128" s="74" t="s">
        <v>287</v>
      </c>
      <c r="C128" s="70" t="s">
        <v>383</v>
      </c>
      <c r="D128" s="70" t="s">
        <v>501</v>
      </c>
      <c r="E128" s="70" t="s">
        <v>517</v>
      </c>
      <c r="F128" s="70" t="s">
        <v>538</v>
      </c>
      <c r="G128" s="70" t="s">
        <v>504</v>
      </c>
      <c r="H128" s="72"/>
      <c r="I128" s="72"/>
      <c r="J128" s="72"/>
      <c r="K128" s="72"/>
      <c r="L128" s="73" t="s">
        <v>541</v>
      </c>
      <c r="M128" s="72"/>
      <c r="N128" s="74" t="s">
        <v>238</v>
      </c>
      <c r="O128" s="75">
        <f t="shared" si="6"/>
        <v>5</v>
      </c>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v>1</v>
      </c>
      <c r="BA128" s="75">
        <v>1</v>
      </c>
      <c r="BB128" s="75"/>
      <c r="BC128" s="75"/>
      <c r="BD128" s="75"/>
      <c r="BE128" s="75"/>
      <c r="BF128" s="75"/>
      <c r="BG128" s="75"/>
      <c r="BH128" s="75"/>
      <c r="BI128" s="75"/>
      <c r="BJ128" s="75"/>
      <c r="BK128" s="75"/>
      <c r="BL128" s="75"/>
      <c r="BM128" s="75"/>
      <c r="BN128" s="75"/>
      <c r="BO128" s="75"/>
      <c r="BP128" s="75"/>
      <c r="BQ128" s="75">
        <v>1</v>
      </c>
      <c r="BR128" s="75"/>
      <c r="BS128" s="75"/>
      <c r="BT128" s="75"/>
      <c r="BU128" s="75">
        <v>1</v>
      </c>
      <c r="BV128" s="75">
        <v>1</v>
      </c>
      <c r="BW128" s="75"/>
      <c r="BX128" s="75"/>
      <c r="BY128" s="75"/>
      <c r="BZ128" s="75"/>
    </row>
    <row r="129" spans="1:78" s="76" customFormat="1" ht="41.25" customHeight="1" x14ac:dyDescent="0.3">
      <c r="A129" s="70" t="s">
        <v>537</v>
      </c>
      <c r="B129" s="74" t="s">
        <v>345</v>
      </c>
      <c r="C129" s="70" t="s">
        <v>383</v>
      </c>
      <c r="D129" s="70" t="s">
        <v>501</v>
      </c>
      <c r="E129" s="70" t="s">
        <v>517</v>
      </c>
      <c r="F129" s="70" t="s">
        <v>538</v>
      </c>
      <c r="G129" s="70" t="s">
        <v>504</v>
      </c>
      <c r="H129" s="72"/>
      <c r="I129" s="72"/>
      <c r="J129" s="72"/>
      <c r="K129" s="72"/>
      <c r="L129" s="73" t="s">
        <v>542</v>
      </c>
      <c r="M129" s="72"/>
      <c r="N129" s="74" t="s">
        <v>238</v>
      </c>
      <c r="O129" s="75">
        <f t="shared" si="6"/>
        <v>1</v>
      </c>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v>1</v>
      </c>
      <c r="AQ129" s="75"/>
      <c r="AR129" s="75"/>
      <c r="AS129" s="75"/>
      <c r="AT129" s="75"/>
      <c r="AU129" s="75"/>
      <c r="AV129" s="75"/>
      <c r="AW129" s="75"/>
      <c r="AX129" s="75"/>
      <c r="AY129" s="75"/>
      <c r="AZ129" s="75"/>
      <c r="BA129" s="75"/>
      <c r="BB129" s="75"/>
      <c r="BC129" s="75"/>
      <c r="BD129" s="75"/>
      <c r="BE129" s="75"/>
      <c r="BF129" s="75"/>
      <c r="BG129" s="75"/>
      <c r="BH129" s="75"/>
      <c r="BI129" s="75"/>
      <c r="BJ129" s="75"/>
      <c r="BK129" s="75"/>
      <c r="BL129" s="75"/>
      <c r="BM129" s="75"/>
      <c r="BN129" s="75"/>
      <c r="BO129" s="75"/>
      <c r="BP129" s="75"/>
      <c r="BQ129" s="75"/>
      <c r="BR129" s="75"/>
      <c r="BS129" s="75"/>
      <c r="BT129" s="75"/>
      <c r="BU129" s="75"/>
      <c r="BV129" s="75"/>
      <c r="BW129" s="75"/>
      <c r="BX129" s="75"/>
      <c r="BY129" s="75"/>
      <c r="BZ129" s="75"/>
    </row>
    <row r="130" spans="1:78" s="76" customFormat="1" ht="41.25" customHeight="1" x14ac:dyDescent="0.3">
      <c r="A130" s="70" t="s">
        <v>537</v>
      </c>
      <c r="B130" s="74" t="s">
        <v>543</v>
      </c>
      <c r="C130" s="70" t="s">
        <v>383</v>
      </c>
      <c r="D130" s="70" t="s">
        <v>501</v>
      </c>
      <c r="E130" s="70" t="s">
        <v>517</v>
      </c>
      <c r="F130" s="70" t="s">
        <v>538</v>
      </c>
      <c r="G130" s="70" t="s">
        <v>504</v>
      </c>
      <c r="H130" s="72"/>
      <c r="I130" s="72"/>
      <c r="J130" s="72"/>
      <c r="K130" s="72"/>
      <c r="L130" s="73" t="s">
        <v>544</v>
      </c>
      <c r="M130" s="72"/>
      <c r="N130" s="74" t="s">
        <v>238</v>
      </c>
      <c r="O130" s="75">
        <f t="shared" si="6"/>
        <v>1</v>
      </c>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v>1</v>
      </c>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75"/>
      <c r="BM130" s="75"/>
      <c r="BN130" s="75"/>
      <c r="BO130" s="75"/>
      <c r="BP130" s="75"/>
      <c r="BQ130" s="75"/>
      <c r="BR130" s="75"/>
      <c r="BS130" s="75"/>
      <c r="BT130" s="75"/>
      <c r="BU130" s="75"/>
      <c r="BV130" s="75"/>
      <c r="BW130" s="75"/>
      <c r="BX130" s="75"/>
      <c r="BY130" s="75"/>
      <c r="BZ130" s="75"/>
    </row>
    <row r="131" spans="1:78" s="76" customFormat="1" ht="20.25" customHeight="1" x14ac:dyDescent="0.3">
      <c r="A131" s="70" t="s">
        <v>537</v>
      </c>
      <c r="B131" s="74" t="s">
        <v>545</v>
      </c>
      <c r="C131" s="70" t="s">
        <v>383</v>
      </c>
      <c r="D131" s="70" t="s">
        <v>501</v>
      </c>
      <c r="E131" s="70" t="s">
        <v>517</v>
      </c>
      <c r="F131" s="70" t="s">
        <v>538</v>
      </c>
      <c r="G131" s="70" t="s">
        <v>504</v>
      </c>
      <c r="H131" s="72"/>
      <c r="I131" s="72"/>
      <c r="J131" s="72"/>
      <c r="K131" s="72"/>
      <c r="L131" s="77"/>
      <c r="M131" s="72"/>
      <c r="N131" s="74" t="s">
        <v>238</v>
      </c>
      <c r="O131" s="75">
        <f t="shared" si="6"/>
        <v>1</v>
      </c>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v>1</v>
      </c>
      <c r="BD131" s="75"/>
      <c r="BE131" s="75"/>
      <c r="BF131" s="75"/>
      <c r="BG131" s="75"/>
      <c r="BH131" s="75"/>
      <c r="BI131" s="75"/>
      <c r="BJ131" s="75"/>
      <c r="BK131" s="75"/>
      <c r="BL131" s="75"/>
      <c r="BM131" s="75"/>
      <c r="BN131" s="75"/>
      <c r="BO131" s="75"/>
      <c r="BP131" s="75"/>
      <c r="BQ131" s="75"/>
      <c r="BR131" s="75"/>
      <c r="BS131" s="75"/>
      <c r="BT131" s="75"/>
      <c r="BU131" s="75"/>
      <c r="BV131" s="75"/>
      <c r="BW131" s="75"/>
      <c r="BX131" s="75"/>
      <c r="BY131" s="75"/>
      <c r="BZ131" s="75"/>
    </row>
    <row r="132" spans="1:78" s="76" customFormat="1" ht="41.25" customHeight="1" x14ac:dyDescent="0.3">
      <c r="A132" s="70" t="s">
        <v>546</v>
      </c>
      <c r="B132" s="71"/>
      <c r="C132" s="70" t="s">
        <v>383</v>
      </c>
      <c r="D132" s="70" t="s">
        <v>501</v>
      </c>
      <c r="E132" s="70" t="s">
        <v>517</v>
      </c>
      <c r="F132" s="70" t="s">
        <v>547</v>
      </c>
      <c r="G132" s="70" t="s">
        <v>504</v>
      </c>
      <c r="H132" s="72"/>
      <c r="I132" s="72"/>
      <c r="J132" s="72"/>
      <c r="K132" s="72"/>
      <c r="L132" s="73" t="s">
        <v>548</v>
      </c>
      <c r="M132" s="72"/>
      <c r="N132" s="74" t="s">
        <v>238</v>
      </c>
      <c r="O132" s="75">
        <f t="shared" si="6"/>
        <v>19</v>
      </c>
      <c r="P132" s="75"/>
      <c r="Q132" s="75"/>
      <c r="R132" s="75"/>
      <c r="S132" s="75">
        <v>1</v>
      </c>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c r="AY132" s="75"/>
      <c r="AZ132" s="75"/>
      <c r="BA132" s="75"/>
      <c r="BB132" s="75"/>
      <c r="BC132" s="75"/>
      <c r="BD132" s="75">
        <v>6</v>
      </c>
      <c r="BE132" s="75"/>
      <c r="BF132" s="75"/>
      <c r="BG132" s="75"/>
      <c r="BH132" s="75"/>
      <c r="BI132" s="75"/>
      <c r="BJ132" s="75"/>
      <c r="BK132" s="75"/>
      <c r="BL132" s="75"/>
      <c r="BM132" s="75"/>
      <c r="BN132" s="75"/>
      <c r="BO132" s="75">
        <v>6</v>
      </c>
      <c r="BP132" s="75">
        <v>6</v>
      </c>
      <c r="BQ132" s="75"/>
      <c r="BR132" s="75"/>
      <c r="BS132" s="75"/>
      <c r="BT132" s="75"/>
      <c r="BU132" s="75"/>
      <c r="BV132" s="75"/>
      <c r="BW132" s="75"/>
      <c r="BX132" s="75"/>
      <c r="BY132" s="75"/>
      <c r="BZ132" s="75"/>
    </row>
    <row r="133" spans="1:78" s="76" customFormat="1" ht="65.25" customHeight="1" x14ac:dyDescent="0.3">
      <c r="A133" s="70" t="s">
        <v>549</v>
      </c>
      <c r="B133" s="71"/>
      <c r="C133" s="70" t="s">
        <v>383</v>
      </c>
      <c r="D133" s="70" t="s">
        <v>501</v>
      </c>
      <c r="E133" s="70" t="s">
        <v>550</v>
      </c>
      <c r="F133" s="70" t="s">
        <v>503</v>
      </c>
      <c r="G133" s="70" t="s">
        <v>504</v>
      </c>
      <c r="H133" s="72"/>
      <c r="I133" s="72"/>
      <c r="J133" s="72"/>
      <c r="K133" s="72"/>
      <c r="L133" s="73" t="s">
        <v>551</v>
      </c>
      <c r="M133" s="72"/>
      <c r="N133" s="74" t="s">
        <v>226</v>
      </c>
      <c r="O133" s="75">
        <f t="shared" si="6"/>
        <v>9</v>
      </c>
      <c r="P133" s="75"/>
      <c r="Q133" s="75"/>
      <c r="R133" s="75">
        <v>9</v>
      </c>
      <c r="S133" s="75"/>
      <c r="T133" s="75"/>
      <c r="U133" s="75"/>
      <c r="V133" s="75"/>
      <c r="W133" s="75"/>
      <c r="X133" s="75"/>
      <c r="Y133" s="75"/>
      <c r="Z133" s="75"/>
      <c r="AA133" s="75"/>
      <c r="AB133" s="75"/>
      <c r="AC133" s="75"/>
      <c r="AD133" s="75"/>
      <c r="AE133" s="75"/>
      <c r="AF133" s="75"/>
      <c r="AG133" s="75"/>
      <c r="AH133" s="75"/>
      <c r="AI133" s="75"/>
      <c r="AJ133" s="75"/>
      <c r="AK133" s="75"/>
      <c r="AL133" s="75"/>
      <c r="AM133" s="75"/>
      <c r="AN133" s="75"/>
      <c r="AO133" s="75"/>
      <c r="AP133" s="75"/>
      <c r="AQ133" s="75"/>
      <c r="AR133" s="75"/>
      <c r="AS133" s="75"/>
      <c r="AT133" s="75"/>
      <c r="AU133" s="75"/>
      <c r="AV133" s="75"/>
      <c r="AW133" s="75"/>
      <c r="AX133" s="75"/>
      <c r="AY133" s="75"/>
      <c r="AZ133" s="75"/>
      <c r="BA133" s="75"/>
      <c r="BB133" s="75"/>
      <c r="BC133" s="75"/>
      <c r="BD133" s="75"/>
      <c r="BE133" s="75"/>
      <c r="BF133" s="75"/>
      <c r="BG133" s="75"/>
      <c r="BH133" s="75"/>
      <c r="BI133" s="75"/>
      <c r="BJ133" s="75"/>
      <c r="BK133" s="75"/>
      <c r="BL133" s="75"/>
      <c r="BM133" s="75"/>
      <c r="BN133" s="75"/>
      <c r="BO133" s="75"/>
      <c r="BP133" s="75"/>
      <c r="BQ133" s="75"/>
      <c r="BR133" s="75"/>
      <c r="BS133" s="75"/>
      <c r="BT133" s="75"/>
      <c r="BU133" s="75"/>
      <c r="BV133" s="75"/>
      <c r="BW133" s="75"/>
      <c r="BX133" s="75"/>
      <c r="BY133" s="75"/>
      <c r="BZ133" s="75"/>
    </row>
    <row r="134" spans="1:78" s="76" customFormat="1" ht="65.25" customHeight="1" x14ac:dyDescent="0.3">
      <c r="A134" s="70" t="s">
        <v>552</v>
      </c>
      <c r="B134" s="74" t="s">
        <v>213</v>
      </c>
      <c r="C134" s="70" t="s">
        <v>383</v>
      </c>
      <c r="D134" s="70" t="s">
        <v>501</v>
      </c>
      <c r="E134" s="70" t="s">
        <v>550</v>
      </c>
      <c r="F134" s="70" t="s">
        <v>508</v>
      </c>
      <c r="G134" s="70" t="s">
        <v>504</v>
      </c>
      <c r="H134" s="72"/>
      <c r="I134" s="72"/>
      <c r="J134" s="72"/>
      <c r="K134" s="72"/>
      <c r="L134" s="73" t="s">
        <v>553</v>
      </c>
      <c r="M134" s="72"/>
      <c r="N134" s="74" t="s">
        <v>226</v>
      </c>
      <c r="O134" s="75">
        <f t="shared" si="6"/>
        <v>15.05</v>
      </c>
      <c r="P134" s="75">
        <v>15.05</v>
      </c>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75"/>
      <c r="AP134" s="75"/>
      <c r="AQ134" s="75"/>
      <c r="AR134" s="75"/>
      <c r="AS134" s="75"/>
      <c r="AT134" s="75"/>
      <c r="AU134" s="75"/>
      <c r="AV134" s="75"/>
      <c r="AW134" s="75"/>
      <c r="AX134" s="75"/>
      <c r="AY134" s="75"/>
      <c r="AZ134" s="75"/>
      <c r="BA134" s="75"/>
      <c r="BB134" s="75"/>
      <c r="BC134" s="75"/>
      <c r="BD134" s="75"/>
      <c r="BE134" s="75"/>
      <c r="BF134" s="75"/>
      <c r="BG134" s="75"/>
      <c r="BH134" s="75"/>
      <c r="BI134" s="75"/>
      <c r="BJ134" s="75"/>
      <c r="BK134" s="75"/>
      <c r="BL134" s="75"/>
      <c r="BM134" s="75"/>
      <c r="BN134" s="75"/>
      <c r="BO134" s="75"/>
      <c r="BP134" s="75"/>
      <c r="BQ134" s="75"/>
      <c r="BR134" s="75"/>
      <c r="BS134" s="75"/>
      <c r="BT134" s="75"/>
      <c r="BU134" s="75"/>
      <c r="BV134" s="75"/>
      <c r="BW134" s="75"/>
      <c r="BX134" s="75"/>
      <c r="BY134" s="75"/>
      <c r="BZ134" s="75"/>
    </row>
    <row r="135" spans="1:78" s="76" customFormat="1" ht="65.25" customHeight="1" x14ac:dyDescent="0.3">
      <c r="A135" s="70" t="s">
        <v>554</v>
      </c>
      <c r="B135" s="71"/>
      <c r="C135" s="70" t="s">
        <v>383</v>
      </c>
      <c r="D135" s="70" t="s">
        <v>501</v>
      </c>
      <c r="E135" s="70" t="s">
        <v>550</v>
      </c>
      <c r="F135" s="70" t="s">
        <v>511</v>
      </c>
      <c r="G135" s="70" t="s">
        <v>504</v>
      </c>
      <c r="H135" s="72"/>
      <c r="I135" s="72"/>
      <c r="J135" s="72"/>
      <c r="K135" s="72"/>
      <c r="L135" s="73" t="s">
        <v>555</v>
      </c>
      <c r="M135" s="72"/>
      <c r="N135" s="74" t="s">
        <v>226</v>
      </c>
      <c r="O135" s="75">
        <f t="shared" si="6"/>
        <v>2.15</v>
      </c>
      <c r="P135" s="75">
        <v>2.15</v>
      </c>
      <c r="Q135" s="75"/>
      <c r="R135" s="75"/>
      <c r="S135" s="75"/>
      <c r="T135" s="75"/>
      <c r="U135" s="75"/>
      <c r="V135" s="75"/>
      <c r="W135" s="75"/>
      <c r="X135" s="75"/>
      <c r="Y135" s="75"/>
      <c r="Z135" s="75"/>
      <c r="AA135" s="75"/>
      <c r="AB135" s="75"/>
      <c r="AC135" s="75"/>
      <c r="AD135" s="75"/>
      <c r="AE135" s="75"/>
      <c r="AF135" s="75"/>
      <c r="AG135" s="75"/>
      <c r="AH135" s="75"/>
      <c r="AI135" s="75"/>
      <c r="AJ135" s="75"/>
      <c r="AK135" s="75"/>
      <c r="AL135" s="75"/>
      <c r="AM135" s="75"/>
      <c r="AN135" s="75"/>
      <c r="AO135" s="75"/>
      <c r="AP135" s="75"/>
      <c r="AQ135" s="75"/>
      <c r="AR135" s="75"/>
      <c r="AS135" s="75"/>
      <c r="AT135" s="75"/>
      <c r="AU135" s="75"/>
      <c r="AV135" s="75"/>
      <c r="AW135" s="75"/>
      <c r="AX135" s="75"/>
      <c r="AY135" s="75"/>
      <c r="AZ135" s="75"/>
      <c r="BA135" s="75"/>
      <c r="BB135" s="75"/>
      <c r="BC135" s="75"/>
      <c r="BD135" s="75"/>
      <c r="BE135" s="75"/>
      <c r="BF135" s="75"/>
      <c r="BG135" s="75"/>
      <c r="BH135" s="75"/>
      <c r="BI135" s="75"/>
      <c r="BJ135" s="75"/>
      <c r="BK135" s="75"/>
      <c r="BL135" s="75"/>
      <c r="BM135" s="75"/>
      <c r="BN135" s="75"/>
      <c r="BO135" s="75"/>
      <c r="BP135" s="75"/>
      <c r="BQ135" s="75"/>
      <c r="BR135" s="75"/>
      <c r="BS135" s="75"/>
      <c r="BT135" s="75"/>
      <c r="BU135" s="75"/>
      <c r="BV135" s="75"/>
      <c r="BW135" s="75"/>
      <c r="BX135" s="75"/>
      <c r="BY135" s="75"/>
      <c r="BZ135" s="75"/>
    </row>
    <row r="136" spans="1:78" s="76" customFormat="1" ht="20.25" customHeight="1" x14ac:dyDescent="0.3">
      <c r="A136" s="70" t="s">
        <v>556</v>
      </c>
      <c r="B136" s="71"/>
      <c r="C136" s="70" t="s">
        <v>383</v>
      </c>
      <c r="D136" s="70" t="s">
        <v>501</v>
      </c>
      <c r="E136" s="70" t="s">
        <v>557</v>
      </c>
      <c r="F136" s="70" t="s">
        <v>521</v>
      </c>
      <c r="G136" s="70" t="s">
        <v>504</v>
      </c>
      <c r="H136" s="72"/>
      <c r="I136" s="72"/>
      <c r="J136" s="72"/>
      <c r="K136" s="72"/>
      <c r="L136" s="77"/>
      <c r="M136" s="72"/>
      <c r="N136" s="74" t="s">
        <v>238</v>
      </c>
      <c r="O136" s="75">
        <f t="shared" si="6"/>
        <v>1</v>
      </c>
      <c r="P136" s="75"/>
      <c r="Q136" s="75"/>
      <c r="R136" s="75">
        <v>1</v>
      </c>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c r="AY136" s="75"/>
      <c r="AZ136" s="75"/>
      <c r="BA136" s="75"/>
      <c r="BB136" s="75"/>
      <c r="BC136" s="75"/>
      <c r="BD136" s="75"/>
      <c r="BE136" s="75"/>
      <c r="BF136" s="75"/>
      <c r="BG136" s="75"/>
      <c r="BH136" s="75"/>
      <c r="BI136" s="75"/>
      <c r="BJ136" s="75"/>
      <c r="BK136" s="75"/>
      <c r="BL136" s="75"/>
      <c r="BM136" s="75"/>
      <c r="BN136" s="75"/>
      <c r="BO136" s="75"/>
      <c r="BP136" s="75"/>
      <c r="BQ136" s="75"/>
      <c r="BR136" s="75"/>
      <c r="BS136" s="75"/>
      <c r="BT136" s="75"/>
      <c r="BU136" s="75"/>
      <c r="BV136" s="75"/>
      <c r="BW136" s="75"/>
      <c r="BX136" s="75"/>
      <c r="BY136" s="75"/>
      <c r="BZ136" s="75"/>
    </row>
    <row r="137" spans="1:78" s="76" customFormat="1" ht="77.25" customHeight="1" x14ac:dyDescent="0.3">
      <c r="A137" s="70" t="s">
        <v>558</v>
      </c>
      <c r="B137" s="74" t="s">
        <v>210</v>
      </c>
      <c r="C137" s="70" t="s">
        <v>383</v>
      </c>
      <c r="D137" s="70" t="s">
        <v>501</v>
      </c>
      <c r="E137" s="70" t="s">
        <v>557</v>
      </c>
      <c r="F137" s="70" t="s">
        <v>525</v>
      </c>
      <c r="G137" s="70" t="s">
        <v>504</v>
      </c>
      <c r="H137" s="72"/>
      <c r="I137" s="72"/>
      <c r="J137" s="72"/>
      <c r="K137" s="72"/>
      <c r="L137" s="73" t="s">
        <v>559</v>
      </c>
      <c r="M137" s="72"/>
      <c r="N137" s="74" t="s">
        <v>238</v>
      </c>
      <c r="O137" s="75">
        <f t="shared" si="6"/>
        <v>7</v>
      </c>
      <c r="P137" s="75">
        <v>7</v>
      </c>
      <c r="Q137" s="75"/>
      <c r="R137" s="75"/>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75"/>
      <c r="AP137" s="75"/>
      <c r="AQ137" s="75"/>
      <c r="AR137" s="75"/>
      <c r="AS137" s="75"/>
      <c r="AT137" s="75"/>
      <c r="AU137" s="75"/>
      <c r="AV137" s="75"/>
      <c r="AW137" s="75"/>
      <c r="AX137" s="75"/>
      <c r="AY137" s="75"/>
      <c r="AZ137" s="75"/>
      <c r="BA137" s="75"/>
      <c r="BB137" s="75"/>
      <c r="BC137" s="75"/>
      <c r="BD137" s="75"/>
      <c r="BE137" s="75"/>
      <c r="BF137" s="75"/>
      <c r="BG137" s="75"/>
      <c r="BH137" s="75"/>
      <c r="BI137" s="75"/>
      <c r="BJ137" s="75"/>
      <c r="BK137" s="75"/>
      <c r="BL137" s="75"/>
      <c r="BM137" s="75"/>
      <c r="BN137" s="75"/>
      <c r="BO137" s="75"/>
      <c r="BP137" s="75"/>
      <c r="BQ137" s="75"/>
      <c r="BR137" s="75"/>
      <c r="BS137" s="75"/>
      <c r="BT137" s="75"/>
      <c r="BU137" s="75"/>
      <c r="BV137" s="75"/>
      <c r="BW137" s="75"/>
      <c r="BX137" s="75"/>
      <c r="BY137" s="75"/>
      <c r="BZ137" s="75"/>
    </row>
    <row r="138" spans="1:78" s="76" customFormat="1" ht="77.25" customHeight="1" x14ac:dyDescent="0.3">
      <c r="A138" s="70" t="s">
        <v>560</v>
      </c>
      <c r="B138" s="71"/>
      <c r="C138" s="70" t="s">
        <v>383</v>
      </c>
      <c r="D138" s="70" t="s">
        <v>501</v>
      </c>
      <c r="E138" s="70" t="s">
        <v>557</v>
      </c>
      <c r="F138" s="70" t="s">
        <v>533</v>
      </c>
      <c r="G138" s="70" t="s">
        <v>504</v>
      </c>
      <c r="H138" s="72"/>
      <c r="I138" s="72"/>
      <c r="J138" s="72"/>
      <c r="K138" s="72"/>
      <c r="L138" s="73" t="s">
        <v>561</v>
      </c>
      <c r="M138" s="72"/>
      <c r="N138" s="74" t="s">
        <v>238</v>
      </c>
      <c r="O138" s="75">
        <f t="shared" si="6"/>
        <v>1</v>
      </c>
      <c r="P138" s="75">
        <v>1</v>
      </c>
      <c r="Q138" s="75"/>
      <c r="R138" s="75"/>
      <c r="S138" s="75"/>
      <c r="T138" s="75"/>
      <c r="U138" s="75"/>
      <c r="V138" s="75"/>
      <c r="W138" s="75"/>
      <c r="X138" s="75"/>
      <c r="Y138" s="75"/>
      <c r="Z138" s="75"/>
      <c r="AA138" s="75"/>
      <c r="AB138" s="75"/>
      <c r="AC138" s="75"/>
      <c r="AD138" s="75"/>
      <c r="AE138" s="75"/>
      <c r="AF138" s="75"/>
      <c r="AG138" s="75"/>
      <c r="AH138" s="75"/>
      <c r="AI138" s="75"/>
      <c r="AJ138" s="75"/>
      <c r="AK138" s="75"/>
      <c r="AL138" s="75"/>
      <c r="AM138" s="75"/>
      <c r="AN138" s="75"/>
      <c r="AO138" s="75"/>
      <c r="AP138" s="75"/>
      <c r="AQ138" s="75"/>
      <c r="AR138" s="75"/>
      <c r="AS138" s="75"/>
      <c r="AT138" s="75"/>
      <c r="AU138" s="75"/>
      <c r="AV138" s="75"/>
      <c r="AW138" s="75"/>
      <c r="AX138" s="75"/>
      <c r="AY138" s="75"/>
      <c r="AZ138" s="75"/>
      <c r="BA138" s="75"/>
      <c r="BB138" s="75"/>
      <c r="BC138" s="75"/>
      <c r="BD138" s="75"/>
      <c r="BE138" s="75"/>
      <c r="BF138" s="75"/>
      <c r="BG138" s="75"/>
      <c r="BH138" s="75"/>
      <c r="BI138" s="75"/>
      <c r="BJ138" s="75"/>
      <c r="BK138" s="75"/>
      <c r="BL138" s="75"/>
      <c r="BM138" s="75"/>
      <c r="BN138" s="75"/>
      <c r="BO138" s="75"/>
      <c r="BP138" s="75"/>
      <c r="BQ138" s="75"/>
      <c r="BR138" s="75"/>
      <c r="BS138" s="75"/>
      <c r="BT138" s="75"/>
      <c r="BU138" s="75"/>
      <c r="BV138" s="75"/>
      <c r="BW138" s="75"/>
      <c r="BX138" s="75"/>
      <c r="BY138" s="75"/>
      <c r="BZ138" s="75"/>
    </row>
    <row r="139" spans="1:78" s="76" customFormat="1" ht="41.25" customHeight="1" x14ac:dyDescent="0.3">
      <c r="A139" s="70" t="s">
        <v>562</v>
      </c>
      <c r="B139" s="71"/>
      <c r="C139" s="70" t="s">
        <v>383</v>
      </c>
      <c r="D139" s="70" t="s">
        <v>501</v>
      </c>
      <c r="E139" s="70" t="s">
        <v>563</v>
      </c>
      <c r="F139" s="70" t="s">
        <v>503</v>
      </c>
      <c r="G139" s="70" t="s">
        <v>504</v>
      </c>
      <c r="H139" s="72"/>
      <c r="I139" s="72"/>
      <c r="J139" s="72"/>
      <c r="K139" s="72"/>
      <c r="L139" s="73" t="s">
        <v>564</v>
      </c>
      <c r="M139" s="70" t="s">
        <v>565</v>
      </c>
      <c r="N139" s="74" t="s">
        <v>226</v>
      </c>
      <c r="O139" s="75">
        <f t="shared" si="6"/>
        <v>91.420000000000016</v>
      </c>
      <c r="P139" s="75"/>
      <c r="Q139" s="75">
        <v>16.170000000000002</v>
      </c>
      <c r="R139" s="75">
        <v>27.95</v>
      </c>
      <c r="S139" s="75"/>
      <c r="T139" s="75"/>
      <c r="U139" s="75"/>
      <c r="V139" s="75"/>
      <c r="W139" s="75"/>
      <c r="X139" s="75"/>
      <c r="Y139" s="75"/>
      <c r="Z139" s="75"/>
      <c r="AA139" s="75"/>
      <c r="AB139" s="75"/>
      <c r="AC139" s="75"/>
      <c r="AD139" s="75"/>
      <c r="AE139" s="75"/>
      <c r="AF139" s="75"/>
      <c r="AG139" s="75"/>
      <c r="AH139" s="75"/>
      <c r="AI139" s="75"/>
      <c r="AJ139" s="75"/>
      <c r="AK139" s="75"/>
      <c r="AL139" s="75"/>
      <c r="AM139" s="75"/>
      <c r="AN139" s="75"/>
      <c r="AO139" s="75"/>
      <c r="AP139" s="75"/>
      <c r="AQ139" s="75"/>
      <c r="AR139" s="75"/>
      <c r="AS139" s="75"/>
      <c r="AT139" s="75"/>
      <c r="AU139" s="75"/>
      <c r="AV139" s="75"/>
      <c r="AW139" s="75"/>
      <c r="AX139" s="75"/>
      <c r="AY139" s="75"/>
      <c r="AZ139" s="75"/>
      <c r="BA139" s="75">
        <v>4.3</v>
      </c>
      <c r="BB139" s="75"/>
      <c r="BC139" s="75"/>
      <c r="BD139" s="75">
        <v>8.6</v>
      </c>
      <c r="BE139" s="75"/>
      <c r="BF139" s="75"/>
      <c r="BG139" s="75">
        <v>4.3</v>
      </c>
      <c r="BH139" s="75">
        <v>4.3</v>
      </c>
      <c r="BI139" s="75"/>
      <c r="BJ139" s="75"/>
      <c r="BK139" s="75"/>
      <c r="BL139" s="75"/>
      <c r="BM139" s="75"/>
      <c r="BN139" s="75"/>
      <c r="BO139" s="75">
        <v>8.6</v>
      </c>
      <c r="BP139" s="75">
        <v>8.6</v>
      </c>
      <c r="BQ139" s="75">
        <v>2.15</v>
      </c>
      <c r="BR139" s="75"/>
      <c r="BS139" s="75"/>
      <c r="BT139" s="75"/>
      <c r="BU139" s="75">
        <v>2.15</v>
      </c>
      <c r="BV139" s="75">
        <v>2.15</v>
      </c>
      <c r="BW139" s="75"/>
      <c r="BX139" s="75"/>
      <c r="BY139" s="75">
        <v>2.15</v>
      </c>
      <c r="BZ139" s="75"/>
    </row>
    <row r="140" spans="1:78" s="76" customFormat="1" ht="41.25" customHeight="1" x14ac:dyDescent="0.3">
      <c r="A140" s="70" t="s">
        <v>566</v>
      </c>
      <c r="B140" s="74" t="s">
        <v>213</v>
      </c>
      <c r="C140" s="70" t="s">
        <v>383</v>
      </c>
      <c r="D140" s="70" t="s">
        <v>501</v>
      </c>
      <c r="E140" s="70" t="s">
        <v>563</v>
      </c>
      <c r="F140" s="70" t="s">
        <v>508</v>
      </c>
      <c r="G140" s="70" t="s">
        <v>504</v>
      </c>
      <c r="H140" s="72"/>
      <c r="I140" s="72"/>
      <c r="J140" s="72"/>
      <c r="K140" s="72"/>
      <c r="L140" s="73" t="s">
        <v>567</v>
      </c>
      <c r="M140" s="72"/>
      <c r="N140" s="74" t="s">
        <v>226</v>
      </c>
      <c r="O140" s="75">
        <f t="shared" si="6"/>
        <v>19.91</v>
      </c>
      <c r="P140" s="75">
        <v>4.8600000000000003</v>
      </c>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c r="AY140" s="75"/>
      <c r="AZ140" s="75"/>
      <c r="BA140" s="75"/>
      <c r="BB140" s="75"/>
      <c r="BC140" s="75"/>
      <c r="BD140" s="75">
        <v>2.15</v>
      </c>
      <c r="BE140" s="75"/>
      <c r="BF140" s="75"/>
      <c r="BG140" s="75"/>
      <c r="BH140" s="75"/>
      <c r="BI140" s="75"/>
      <c r="BJ140" s="75"/>
      <c r="BK140" s="75"/>
      <c r="BL140" s="75"/>
      <c r="BM140" s="75"/>
      <c r="BN140" s="75"/>
      <c r="BO140" s="75">
        <v>2.15</v>
      </c>
      <c r="BP140" s="75">
        <v>2.15</v>
      </c>
      <c r="BQ140" s="75"/>
      <c r="BR140" s="75"/>
      <c r="BS140" s="75"/>
      <c r="BT140" s="75"/>
      <c r="BU140" s="75"/>
      <c r="BV140" s="75"/>
      <c r="BW140" s="75">
        <v>8.6</v>
      </c>
      <c r="BX140" s="75"/>
      <c r="BY140" s="75"/>
      <c r="BZ140" s="75"/>
    </row>
    <row r="141" spans="1:78" s="76" customFormat="1" ht="41.25" customHeight="1" x14ac:dyDescent="0.3">
      <c r="A141" s="70" t="s">
        <v>566</v>
      </c>
      <c r="B141" s="74" t="s">
        <v>287</v>
      </c>
      <c r="C141" s="70" t="s">
        <v>383</v>
      </c>
      <c r="D141" s="70" t="s">
        <v>501</v>
      </c>
      <c r="E141" s="70" t="s">
        <v>563</v>
      </c>
      <c r="F141" s="70" t="s">
        <v>508</v>
      </c>
      <c r="G141" s="70" t="s">
        <v>504</v>
      </c>
      <c r="H141" s="72"/>
      <c r="I141" s="72"/>
      <c r="J141" s="72"/>
      <c r="K141" s="72"/>
      <c r="L141" s="73" t="s">
        <v>568</v>
      </c>
      <c r="M141" s="72"/>
      <c r="N141" s="74" t="s">
        <v>226</v>
      </c>
      <c r="O141" s="75">
        <f t="shared" ref="O141:O204" si="7">SUM(P141:BZ141)</f>
        <v>19.349999999999998</v>
      </c>
      <c r="P141" s="75">
        <v>2.15</v>
      </c>
      <c r="Q141" s="75">
        <v>2.15</v>
      </c>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c r="AY141" s="75"/>
      <c r="AZ141" s="75"/>
      <c r="BA141" s="75">
        <v>2.15</v>
      </c>
      <c r="BB141" s="75"/>
      <c r="BC141" s="75"/>
      <c r="BD141" s="75"/>
      <c r="BE141" s="75"/>
      <c r="BF141" s="75"/>
      <c r="BG141" s="75">
        <v>2.15</v>
      </c>
      <c r="BH141" s="75">
        <v>2.15</v>
      </c>
      <c r="BI141" s="75"/>
      <c r="BJ141" s="75"/>
      <c r="BK141" s="75"/>
      <c r="BL141" s="75"/>
      <c r="BM141" s="75"/>
      <c r="BN141" s="75"/>
      <c r="BO141" s="75"/>
      <c r="BP141" s="75"/>
      <c r="BQ141" s="75">
        <v>2.15</v>
      </c>
      <c r="BR141" s="75"/>
      <c r="BS141" s="75"/>
      <c r="BT141" s="75"/>
      <c r="BU141" s="75">
        <v>2.15</v>
      </c>
      <c r="BV141" s="75">
        <v>2.15</v>
      </c>
      <c r="BW141" s="75">
        <v>2.15</v>
      </c>
      <c r="BX141" s="75"/>
      <c r="BY141" s="75"/>
      <c r="BZ141" s="75"/>
    </row>
    <row r="142" spans="1:78" s="76" customFormat="1" ht="41.25" customHeight="1" x14ac:dyDescent="0.3">
      <c r="A142" s="70" t="s">
        <v>569</v>
      </c>
      <c r="B142" s="71"/>
      <c r="C142" s="70" t="s">
        <v>383</v>
      </c>
      <c r="D142" s="70" t="s">
        <v>501</v>
      </c>
      <c r="E142" s="70" t="s">
        <v>563</v>
      </c>
      <c r="F142" s="70" t="s">
        <v>511</v>
      </c>
      <c r="G142" s="70" t="s">
        <v>504</v>
      </c>
      <c r="H142" s="72"/>
      <c r="I142" s="72"/>
      <c r="J142" s="72"/>
      <c r="K142" s="72"/>
      <c r="L142" s="73" t="s">
        <v>570</v>
      </c>
      <c r="M142" s="70" t="s">
        <v>565</v>
      </c>
      <c r="N142" s="74" t="s">
        <v>226</v>
      </c>
      <c r="O142" s="75">
        <f t="shared" si="7"/>
        <v>185.54999999999998</v>
      </c>
      <c r="P142" s="75">
        <v>4.8600000000000003</v>
      </c>
      <c r="Q142" s="75"/>
      <c r="R142" s="75"/>
      <c r="S142" s="75"/>
      <c r="T142" s="75">
        <v>2.15</v>
      </c>
      <c r="U142" s="75"/>
      <c r="V142" s="75"/>
      <c r="W142" s="75"/>
      <c r="X142" s="75"/>
      <c r="Y142" s="75"/>
      <c r="Z142" s="75"/>
      <c r="AA142" s="75"/>
      <c r="AB142" s="75"/>
      <c r="AC142" s="75"/>
      <c r="AD142" s="75"/>
      <c r="AE142" s="75"/>
      <c r="AF142" s="75"/>
      <c r="AG142" s="75"/>
      <c r="AH142" s="75"/>
      <c r="AI142" s="75"/>
      <c r="AJ142" s="75"/>
      <c r="AK142" s="75"/>
      <c r="AL142" s="75"/>
      <c r="AM142" s="75">
        <v>2.15</v>
      </c>
      <c r="AN142" s="75"/>
      <c r="AO142" s="75">
        <v>4.3</v>
      </c>
      <c r="AP142" s="75">
        <v>4.3</v>
      </c>
      <c r="AQ142" s="75"/>
      <c r="AR142" s="75"/>
      <c r="AS142" s="75"/>
      <c r="AT142" s="75"/>
      <c r="AU142" s="75"/>
      <c r="AV142" s="75"/>
      <c r="AW142" s="75"/>
      <c r="AX142" s="75"/>
      <c r="AY142" s="75"/>
      <c r="AZ142" s="75">
        <v>21.77</v>
      </c>
      <c r="BA142" s="75">
        <v>29.07</v>
      </c>
      <c r="BB142" s="75"/>
      <c r="BC142" s="75">
        <v>4.3</v>
      </c>
      <c r="BD142" s="75"/>
      <c r="BE142" s="75">
        <v>2.15</v>
      </c>
      <c r="BF142" s="75">
        <v>2.15</v>
      </c>
      <c r="BG142" s="75">
        <v>4.3</v>
      </c>
      <c r="BH142" s="75">
        <v>4.3</v>
      </c>
      <c r="BI142" s="75"/>
      <c r="BJ142" s="75"/>
      <c r="BK142" s="75"/>
      <c r="BL142" s="75"/>
      <c r="BM142" s="75"/>
      <c r="BN142" s="75"/>
      <c r="BO142" s="75"/>
      <c r="BP142" s="75"/>
      <c r="BQ142" s="75">
        <v>20.47</v>
      </c>
      <c r="BR142" s="75"/>
      <c r="BS142" s="75"/>
      <c r="BT142" s="75"/>
      <c r="BU142" s="75">
        <v>20.47</v>
      </c>
      <c r="BV142" s="75">
        <v>20.47</v>
      </c>
      <c r="BW142" s="75">
        <v>38.340000000000003</v>
      </c>
      <c r="BX142" s="75"/>
      <c r="BY142" s="75"/>
      <c r="BZ142" s="75"/>
    </row>
    <row r="143" spans="1:78" s="76" customFormat="1" ht="41.25" customHeight="1" x14ac:dyDescent="0.3">
      <c r="A143" s="70" t="s">
        <v>571</v>
      </c>
      <c r="B143" s="71"/>
      <c r="C143" s="70" t="s">
        <v>383</v>
      </c>
      <c r="D143" s="70" t="s">
        <v>501</v>
      </c>
      <c r="E143" s="70" t="s">
        <v>563</v>
      </c>
      <c r="F143" s="70" t="s">
        <v>514</v>
      </c>
      <c r="G143" s="70" t="s">
        <v>504</v>
      </c>
      <c r="H143" s="72"/>
      <c r="I143" s="72"/>
      <c r="J143" s="72"/>
      <c r="K143" s="72"/>
      <c r="L143" s="73" t="s">
        <v>572</v>
      </c>
      <c r="M143" s="72"/>
      <c r="N143" s="74" t="s">
        <v>226</v>
      </c>
      <c r="O143" s="75">
        <f t="shared" si="7"/>
        <v>172.18</v>
      </c>
      <c r="P143" s="75"/>
      <c r="Q143" s="75">
        <v>6.45</v>
      </c>
      <c r="R143" s="75"/>
      <c r="S143" s="75">
        <v>152.27000000000001</v>
      </c>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c r="AY143" s="75"/>
      <c r="AZ143" s="75"/>
      <c r="BA143" s="75"/>
      <c r="BB143" s="75"/>
      <c r="BC143" s="75"/>
      <c r="BD143" s="75">
        <v>2.15</v>
      </c>
      <c r="BE143" s="75"/>
      <c r="BF143" s="75"/>
      <c r="BG143" s="75"/>
      <c r="BH143" s="75"/>
      <c r="BI143" s="75"/>
      <c r="BJ143" s="75"/>
      <c r="BK143" s="75"/>
      <c r="BL143" s="75"/>
      <c r="BM143" s="75"/>
      <c r="BN143" s="75"/>
      <c r="BO143" s="75">
        <v>2.15</v>
      </c>
      <c r="BP143" s="75">
        <v>2.15</v>
      </c>
      <c r="BQ143" s="75"/>
      <c r="BR143" s="75"/>
      <c r="BS143" s="75"/>
      <c r="BT143" s="75"/>
      <c r="BU143" s="75"/>
      <c r="BV143" s="75"/>
      <c r="BW143" s="75">
        <v>7.01</v>
      </c>
      <c r="BX143" s="75"/>
      <c r="BY143" s="75"/>
      <c r="BZ143" s="75"/>
    </row>
    <row r="144" spans="1:78" s="76" customFormat="1" ht="41.25" customHeight="1" x14ac:dyDescent="0.3">
      <c r="A144" s="70" t="s">
        <v>573</v>
      </c>
      <c r="B144" s="71"/>
      <c r="C144" s="70" t="s">
        <v>383</v>
      </c>
      <c r="D144" s="70" t="s">
        <v>501</v>
      </c>
      <c r="E144" s="70" t="s">
        <v>574</v>
      </c>
      <c r="F144" s="70" t="s">
        <v>518</v>
      </c>
      <c r="G144" s="70" t="s">
        <v>504</v>
      </c>
      <c r="H144" s="72"/>
      <c r="I144" s="72"/>
      <c r="J144" s="72"/>
      <c r="K144" s="72"/>
      <c r="L144" s="73" t="s">
        <v>575</v>
      </c>
      <c r="M144" s="72"/>
      <c r="N144" s="74" t="s">
        <v>238</v>
      </c>
      <c r="O144" s="75">
        <f t="shared" si="7"/>
        <v>38</v>
      </c>
      <c r="P144" s="75"/>
      <c r="Q144" s="75">
        <v>3</v>
      </c>
      <c r="R144" s="75">
        <v>13</v>
      </c>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v>2</v>
      </c>
      <c r="BB144" s="75"/>
      <c r="BC144" s="75"/>
      <c r="BD144" s="75">
        <v>4</v>
      </c>
      <c r="BE144" s="75"/>
      <c r="BF144" s="75"/>
      <c r="BG144" s="75">
        <v>2</v>
      </c>
      <c r="BH144" s="75">
        <v>2</v>
      </c>
      <c r="BI144" s="75"/>
      <c r="BJ144" s="75"/>
      <c r="BK144" s="75"/>
      <c r="BL144" s="75"/>
      <c r="BM144" s="75"/>
      <c r="BN144" s="75"/>
      <c r="BO144" s="75">
        <v>4</v>
      </c>
      <c r="BP144" s="75">
        <v>4</v>
      </c>
      <c r="BQ144" s="75">
        <v>1</v>
      </c>
      <c r="BR144" s="75"/>
      <c r="BS144" s="75"/>
      <c r="BT144" s="75"/>
      <c r="BU144" s="75">
        <v>1</v>
      </c>
      <c r="BV144" s="75">
        <v>1</v>
      </c>
      <c r="BW144" s="75"/>
      <c r="BX144" s="75"/>
      <c r="BY144" s="75">
        <v>1</v>
      </c>
      <c r="BZ144" s="75"/>
    </row>
    <row r="145" spans="1:78" s="76" customFormat="1" ht="41.25" customHeight="1" x14ac:dyDescent="0.3">
      <c r="A145" s="70" t="s">
        <v>576</v>
      </c>
      <c r="B145" s="74" t="s">
        <v>213</v>
      </c>
      <c r="C145" s="70" t="s">
        <v>383</v>
      </c>
      <c r="D145" s="70" t="s">
        <v>501</v>
      </c>
      <c r="E145" s="70" t="s">
        <v>574</v>
      </c>
      <c r="F145" s="70" t="s">
        <v>521</v>
      </c>
      <c r="G145" s="70" t="s">
        <v>504</v>
      </c>
      <c r="H145" s="72"/>
      <c r="I145" s="72"/>
      <c r="J145" s="72"/>
      <c r="K145" s="72"/>
      <c r="L145" s="73" t="s">
        <v>577</v>
      </c>
      <c r="M145" s="72"/>
      <c r="N145" s="74" t="s">
        <v>238</v>
      </c>
      <c r="O145" s="75">
        <f t="shared" si="7"/>
        <v>2</v>
      </c>
      <c r="P145" s="75"/>
      <c r="Q145" s="75">
        <v>2</v>
      </c>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c r="BG145" s="75"/>
      <c r="BH145" s="75"/>
      <c r="BI145" s="75"/>
      <c r="BJ145" s="75"/>
      <c r="BK145" s="75"/>
      <c r="BL145" s="75"/>
      <c r="BM145" s="75"/>
      <c r="BN145" s="75"/>
      <c r="BO145" s="75"/>
      <c r="BP145" s="75"/>
      <c r="BQ145" s="75"/>
      <c r="BR145" s="75"/>
      <c r="BS145" s="75"/>
      <c r="BT145" s="75"/>
      <c r="BU145" s="75"/>
      <c r="BV145" s="75"/>
      <c r="BW145" s="75"/>
      <c r="BX145" s="75"/>
      <c r="BY145" s="75"/>
      <c r="BZ145" s="75"/>
    </row>
    <row r="146" spans="1:78" s="76" customFormat="1" ht="53.25" customHeight="1" x14ac:dyDescent="0.3">
      <c r="A146" s="70" t="s">
        <v>578</v>
      </c>
      <c r="B146" s="74" t="s">
        <v>213</v>
      </c>
      <c r="C146" s="70" t="s">
        <v>383</v>
      </c>
      <c r="D146" s="70" t="s">
        <v>501</v>
      </c>
      <c r="E146" s="70" t="s">
        <v>574</v>
      </c>
      <c r="F146" s="70" t="s">
        <v>525</v>
      </c>
      <c r="G146" s="70" t="s">
        <v>504</v>
      </c>
      <c r="H146" s="72"/>
      <c r="I146" s="72"/>
      <c r="J146" s="72"/>
      <c r="K146" s="72"/>
      <c r="L146" s="73" t="s">
        <v>579</v>
      </c>
      <c r="M146" s="72"/>
      <c r="N146" s="74" t="s">
        <v>238</v>
      </c>
      <c r="O146" s="75">
        <f t="shared" si="7"/>
        <v>7</v>
      </c>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c r="AY146" s="75"/>
      <c r="AZ146" s="75"/>
      <c r="BA146" s="75"/>
      <c r="BB146" s="75"/>
      <c r="BC146" s="75"/>
      <c r="BD146" s="75">
        <v>1</v>
      </c>
      <c r="BE146" s="75"/>
      <c r="BF146" s="75"/>
      <c r="BG146" s="75"/>
      <c r="BH146" s="75"/>
      <c r="BI146" s="75"/>
      <c r="BJ146" s="75"/>
      <c r="BK146" s="75"/>
      <c r="BL146" s="75"/>
      <c r="BM146" s="75"/>
      <c r="BN146" s="75"/>
      <c r="BO146" s="75">
        <v>1</v>
      </c>
      <c r="BP146" s="75">
        <v>1</v>
      </c>
      <c r="BQ146" s="75"/>
      <c r="BR146" s="75"/>
      <c r="BS146" s="75"/>
      <c r="BT146" s="75"/>
      <c r="BU146" s="75"/>
      <c r="BV146" s="75"/>
      <c r="BW146" s="75">
        <v>4</v>
      </c>
      <c r="BX146" s="75"/>
      <c r="BY146" s="75"/>
      <c r="BZ146" s="75"/>
    </row>
    <row r="147" spans="1:78" s="76" customFormat="1" ht="53.25" customHeight="1" x14ac:dyDescent="0.3">
      <c r="A147" s="70" t="s">
        <v>578</v>
      </c>
      <c r="B147" s="74" t="s">
        <v>287</v>
      </c>
      <c r="C147" s="70" t="s">
        <v>383</v>
      </c>
      <c r="D147" s="70" t="s">
        <v>501</v>
      </c>
      <c r="E147" s="70" t="s">
        <v>574</v>
      </c>
      <c r="F147" s="70" t="s">
        <v>525</v>
      </c>
      <c r="G147" s="70" t="s">
        <v>504</v>
      </c>
      <c r="H147" s="72"/>
      <c r="I147" s="72"/>
      <c r="J147" s="72"/>
      <c r="K147" s="72"/>
      <c r="L147" s="73" t="s">
        <v>580</v>
      </c>
      <c r="M147" s="72"/>
      <c r="N147" s="74" t="s">
        <v>238</v>
      </c>
      <c r="O147" s="75">
        <f t="shared" si="7"/>
        <v>9</v>
      </c>
      <c r="P147" s="75">
        <v>1</v>
      </c>
      <c r="Q147" s="75">
        <v>1</v>
      </c>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v>1</v>
      </c>
      <c r="BB147" s="75"/>
      <c r="BC147" s="75"/>
      <c r="BD147" s="75"/>
      <c r="BE147" s="75"/>
      <c r="BF147" s="75"/>
      <c r="BG147" s="75">
        <v>1</v>
      </c>
      <c r="BH147" s="75">
        <v>1</v>
      </c>
      <c r="BI147" s="75"/>
      <c r="BJ147" s="75"/>
      <c r="BK147" s="75"/>
      <c r="BL147" s="75"/>
      <c r="BM147" s="75"/>
      <c r="BN147" s="75"/>
      <c r="BO147" s="75"/>
      <c r="BP147" s="75"/>
      <c r="BQ147" s="75">
        <v>1</v>
      </c>
      <c r="BR147" s="75"/>
      <c r="BS147" s="75"/>
      <c r="BT147" s="75"/>
      <c r="BU147" s="75">
        <v>1</v>
      </c>
      <c r="BV147" s="75">
        <v>1</v>
      </c>
      <c r="BW147" s="75">
        <v>1</v>
      </c>
      <c r="BX147" s="75"/>
      <c r="BY147" s="75"/>
      <c r="BZ147" s="75"/>
    </row>
    <row r="148" spans="1:78" s="76" customFormat="1" ht="53.25" customHeight="1" x14ac:dyDescent="0.3">
      <c r="A148" s="70" t="s">
        <v>581</v>
      </c>
      <c r="B148" s="74" t="s">
        <v>213</v>
      </c>
      <c r="C148" s="70" t="s">
        <v>383</v>
      </c>
      <c r="D148" s="70" t="s">
        <v>501</v>
      </c>
      <c r="E148" s="70" t="s">
        <v>574</v>
      </c>
      <c r="F148" s="70" t="s">
        <v>529</v>
      </c>
      <c r="G148" s="70" t="s">
        <v>504</v>
      </c>
      <c r="H148" s="72"/>
      <c r="I148" s="72"/>
      <c r="J148" s="72"/>
      <c r="K148" s="72"/>
      <c r="L148" s="73" t="s">
        <v>582</v>
      </c>
      <c r="M148" s="72"/>
      <c r="N148" s="74" t="s">
        <v>238</v>
      </c>
      <c r="O148" s="75">
        <f t="shared" si="7"/>
        <v>1</v>
      </c>
      <c r="P148" s="75">
        <v>1</v>
      </c>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c r="BL148" s="75"/>
      <c r="BM148" s="75"/>
      <c r="BN148" s="75"/>
      <c r="BO148" s="75"/>
      <c r="BP148" s="75"/>
      <c r="BQ148" s="75"/>
      <c r="BR148" s="75"/>
      <c r="BS148" s="75"/>
      <c r="BT148" s="75"/>
      <c r="BU148" s="75"/>
      <c r="BV148" s="75"/>
      <c r="BW148" s="75"/>
      <c r="BX148" s="75"/>
      <c r="BY148" s="75"/>
      <c r="BZ148" s="75"/>
    </row>
    <row r="149" spans="1:78" s="76" customFormat="1" ht="53.25" customHeight="1" x14ac:dyDescent="0.3">
      <c r="A149" s="70" t="s">
        <v>583</v>
      </c>
      <c r="B149" s="71"/>
      <c r="C149" s="70" t="s">
        <v>383</v>
      </c>
      <c r="D149" s="70" t="s">
        <v>501</v>
      </c>
      <c r="E149" s="70" t="s">
        <v>574</v>
      </c>
      <c r="F149" s="70" t="s">
        <v>533</v>
      </c>
      <c r="G149" s="70" t="s">
        <v>504</v>
      </c>
      <c r="H149" s="72"/>
      <c r="I149" s="72"/>
      <c r="J149" s="72"/>
      <c r="K149" s="72"/>
      <c r="L149" s="73" t="s">
        <v>584</v>
      </c>
      <c r="M149" s="70" t="s">
        <v>565</v>
      </c>
      <c r="N149" s="74" t="s">
        <v>238</v>
      </c>
      <c r="O149" s="75">
        <f t="shared" si="7"/>
        <v>51</v>
      </c>
      <c r="P149" s="75"/>
      <c r="Q149" s="75"/>
      <c r="R149" s="75"/>
      <c r="S149" s="75"/>
      <c r="T149" s="75">
        <v>1</v>
      </c>
      <c r="U149" s="75"/>
      <c r="V149" s="75"/>
      <c r="W149" s="75"/>
      <c r="X149" s="75"/>
      <c r="Y149" s="75"/>
      <c r="Z149" s="75"/>
      <c r="AA149" s="75"/>
      <c r="AB149" s="75"/>
      <c r="AC149" s="75"/>
      <c r="AD149" s="75"/>
      <c r="AE149" s="75"/>
      <c r="AF149" s="75"/>
      <c r="AG149" s="75"/>
      <c r="AH149" s="75"/>
      <c r="AI149" s="75"/>
      <c r="AJ149" s="75"/>
      <c r="AK149" s="75"/>
      <c r="AL149" s="75"/>
      <c r="AM149" s="75">
        <v>1</v>
      </c>
      <c r="AN149" s="75"/>
      <c r="AO149" s="75">
        <v>2</v>
      </c>
      <c r="AP149" s="75">
        <v>2</v>
      </c>
      <c r="AQ149" s="75"/>
      <c r="AR149" s="75"/>
      <c r="AS149" s="75"/>
      <c r="AT149" s="75"/>
      <c r="AU149" s="75"/>
      <c r="AV149" s="75"/>
      <c r="AW149" s="75"/>
      <c r="AX149" s="75"/>
      <c r="AY149" s="75"/>
      <c r="AZ149" s="75">
        <v>7</v>
      </c>
      <c r="BA149" s="75">
        <v>9</v>
      </c>
      <c r="BB149" s="75"/>
      <c r="BC149" s="75">
        <v>2</v>
      </c>
      <c r="BD149" s="75"/>
      <c r="BE149" s="75">
        <v>1</v>
      </c>
      <c r="BF149" s="75">
        <v>1</v>
      </c>
      <c r="BG149" s="75">
        <v>2</v>
      </c>
      <c r="BH149" s="75">
        <v>2</v>
      </c>
      <c r="BI149" s="75"/>
      <c r="BJ149" s="75"/>
      <c r="BK149" s="75"/>
      <c r="BL149" s="75"/>
      <c r="BM149" s="75"/>
      <c r="BN149" s="75"/>
      <c r="BO149" s="75"/>
      <c r="BP149" s="75"/>
      <c r="BQ149" s="75">
        <v>5</v>
      </c>
      <c r="BR149" s="75"/>
      <c r="BS149" s="75"/>
      <c r="BT149" s="75"/>
      <c r="BU149" s="75">
        <v>5</v>
      </c>
      <c r="BV149" s="75">
        <v>5</v>
      </c>
      <c r="BW149" s="75">
        <v>6</v>
      </c>
      <c r="BX149" s="75"/>
      <c r="BY149" s="75"/>
      <c r="BZ149" s="75"/>
    </row>
    <row r="150" spans="1:78" s="76" customFormat="1" ht="53.25" customHeight="1" x14ac:dyDescent="0.3">
      <c r="A150" s="70" t="s">
        <v>585</v>
      </c>
      <c r="B150" s="74" t="s">
        <v>210</v>
      </c>
      <c r="C150" s="70" t="s">
        <v>383</v>
      </c>
      <c r="D150" s="70" t="s">
        <v>501</v>
      </c>
      <c r="E150" s="70" t="s">
        <v>574</v>
      </c>
      <c r="F150" s="70" t="s">
        <v>538</v>
      </c>
      <c r="G150" s="70" t="s">
        <v>504</v>
      </c>
      <c r="H150" s="72"/>
      <c r="I150" s="72"/>
      <c r="J150" s="72"/>
      <c r="K150" s="72"/>
      <c r="L150" s="73" t="s">
        <v>586</v>
      </c>
      <c r="M150" s="70" t="s">
        <v>565</v>
      </c>
      <c r="N150" s="74" t="s">
        <v>238</v>
      </c>
      <c r="O150" s="75">
        <f t="shared" si="7"/>
        <v>11</v>
      </c>
      <c r="P150" s="75">
        <v>1</v>
      </c>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c r="AY150" s="75"/>
      <c r="AZ150" s="75"/>
      <c r="BA150" s="75">
        <v>2</v>
      </c>
      <c r="BB150" s="75"/>
      <c r="BC150" s="75"/>
      <c r="BD150" s="75"/>
      <c r="BE150" s="75"/>
      <c r="BF150" s="75"/>
      <c r="BG150" s="75"/>
      <c r="BH150" s="75"/>
      <c r="BI150" s="75"/>
      <c r="BJ150" s="75"/>
      <c r="BK150" s="75"/>
      <c r="BL150" s="75"/>
      <c r="BM150" s="75"/>
      <c r="BN150" s="75"/>
      <c r="BO150" s="75"/>
      <c r="BP150" s="75"/>
      <c r="BQ150" s="75">
        <v>2</v>
      </c>
      <c r="BR150" s="75"/>
      <c r="BS150" s="75"/>
      <c r="BT150" s="75"/>
      <c r="BU150" s="75">
        <v>2</v>
      </c>
      <c r="BV150" s="75">
        <v>2</v>
      </c>
      <c r="BW150" s="75">
        <v>2</v>
      </c>
      <c r="BX150" s="75"/>
      <c r="BY150" s="75"/>
      <c r="BZ150" s="75"/>
    </row>
    <row r="151" spans="1:78" s="76" customFormat="1" ht="53.25" customHeight="1" x14ac:dyDescent="0.3">
      <c r="A151" s="70" t="s">
        <v>585</v>
      </c>
      <c r="B151" s="74" t="s">
        <v>213</v>
      </c>
      <c r="C151" s="70" t="s">
        <v>383</v>
      </c>
      <c r="D151" s="70" t="s">
        <v>501</v>
      </c>
      <c r="E151" s="70" t="s">
        <v>574</v>
      </c>
      <c r="F151" s="70" t="s">
        <v>538</v>
      </c>
      <c r="G151" s="70" t="s">
        <v>504</v>
      </c>
      <c r="H151" s="72"/>
      <c r="I151" s="72"/>
      <c r="J151" s="72"/>
      <c r="K151" s="72"/>
      <c r="L151" s="73" t="s">
        <v>587</v>
      </c>
      <c r="M151" s="72"/>
      <c r="N151" s="74" t="s">
        <v>238</v>
      </c>
      <c r="O151" s="75">
        <f t="shared" si="7"/>
        <v>2</v>
      </c>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v>1</v>
      </c>
      <c r="BA151" s="75"/>
      <c r="BB151" s="75"/>
      <c r="BC151" s="75"/>
      <c r="BD151" s="75"/>
      <c r="BE151" s="75"/>
      <c r="BF151" s="75"/>
      <c r="BG151" s="75"/>
      <c r="BH151" s="75"/>
      <c r="BI151" s="75"/>
      <c r="BJ151" s="75"/>
      <c r="BK151" s="75"/>
      <c r="BL151" s="75"/>
      <c r="BM151" s="75"/>
      <c r="BN151" s="75"/>
      <c r="BO151" s="75"/>
      <c r="BP151" s="75"/>
      <c r="BQ151" s="75"/>
      <c r="BR151" s="75"/>
      <c r="BS151" s="75"/>
      <c r="BT151" s="75"/>
      <c r="BU151" s="75"/>
      <c r="BV151" s="75"/>
      <c r="BW151" s="75">
        <v>1</v>
      </c>
      <c r="BX151" s="75"/>
      <c r="BY151" s="75"/>
      <c r="BZ151" s="75"/>
    </row>
    <row r="152" spans="1:78" s="76" customFormat="1" ht="53.25" customHeight="1" x14ac:dyDescent="0.3">
      <c r="A152" s="70" t="s">
        <v>585</v>
      </c>
      <c r="B152" s="74" t="s">
        <v>287</v>
      </c>
      <c r="C152" s="70" t="s">
        <v>383</v>
      </c>
      <c r="D152" s="70" t="s">
        <v>501</v>
      </c>
      <c r="E152" s="70" t="s">
        <v>574</v>
      </c>
      <c r="F152" s="70" t="s">
        <v>538</v>
      </c>
      <c r="G152" s="70" t="s">
        <v>504</v>
      </c>
      <c r="H152" s="72"/>
      <c r="I152" s="72"/>
      <c r="J152" s="72"/>
      <c r="K152" s="72"/>
      <c r="L152" s="73" t="s">
        <v>588</v>
      </c>
      <c r="M152" s="72"/>
      <c r="N152" s="74" t="s">
        <v>238</v>
      </c>
      <c r="O152" s="75">
        <f t="shared" si="7"/>
        <v>1</v>
      </c>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c r="BP152" s="75"/>
      <c r="BQ152" s="75"/>
      <c r="BR152" s="75"/>
      <c r="BS152" s="75"/>
      <c r="BT152" s="75"/>
      <c r="BU152" s="75"/>
      <c r="BV152" s="75"/>
      <c r="BW152" s="75">
        <v>1</v>
      </c>
      <c r="BX152" s="75"/>
      <c r="BY152" s="75"/>
      <c r="BZ152" s="75"/>
    </row>
    <row r="153" spans="1:78" s="76" customFormat="1" ht="53.25" customHeight="1" x14ac:dyDescent="0.3">
      <c r="A153" s="70" t="s">
        <v>589</v>
      </c>
      <c r="B153" s="71"/>
      <c r="C153" s="70" t="s">
        <v>383</v>
      </c>
      <c r="D153" s="70" t="s">
        <v>501</v>
      </c>
      <c r="E153" s="70" t="s">
        <v>574</v>
      </c>
      <c r="F153" s="70" t="s">
        <v>547</v>
      </c>
      <c r="G153" s="70" t="s">
        <v>504</v>
      </c>
      <c r="H153" s="72"/>
      <c r="I153" s="72"/>
      <c r="J153" s="72"/>
      <c r="K153" s="72"/>
      <c r="L153" s="73" t="s">
        <v>590</v>
      </c>
      <c r="M153" s="72"/>
      <c r="N153" s="74" t="s">
        <v>238</v>
      </c>
      <c r="O153" s="75">
        <f t="shared" si="7"/>
        <v>38</v>
      </c>
      <c r="P153" s="75"/>
      <c r="Q153" s="75">
        <v>3</v>
      </c>
      <c r="R153" s="75"/>
      <c r="S153" s="75">
        <v>31</v>
      </c>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c r="BA153" s="75"/>
      <c r="BB153" s="75"/>
      <c r="BC153" s="75"/>
      <c r="BD153" s="75">
        <v>1</v>
      </c>
      <c r="BE153" s="75"/>
      <c r="BF153" s="75"/>
      <c r="BG153" s="75"/>
      <c r="BH153" s="75"/>
      <c r="BI153" s="75"/>
      <c r="BJ153" s="75"/>
      <c r="BK153" s="75"/>
      <c r="BL153" s="75"/>
      <c r="BM153" s="75"/>
      <c r="BN153" s="75"/>
      <c r="BO153" s="75">
        <v>1</v>
      </c>
      <c r="BP153" s="75">
        <v>1</v>
      </c>
      <c r="BQ153" s="75"/>
      <c r="BR153" s="75"/>
      <c r="BS153" s="75"/>
      <c r="BT153" s="75"/>
      <c r="BU153" s="75"/>
      <c r="BV153" s="75"/>
      <c r="BW153" s="75">
        <v>1</v>
      </c>
      <c r="BX153" s="75"/>
      <c r="BY153" s="75"/>
      <c r="BZ153" s="75"/>
    </row>
    <row r="154" spans="1:78" s="76" customFormat="1" ht="53.25" customHeight="1" x14ac:dyDescent="0.3">
      <c r="A154" s="70" t="s">
        <v>591</v>
      </c>
      <c r="B154" s="74" t="s">
        <v>210</v>
      </c>
      <c r="C154" s="70" t="s">
        <v>383</v>
      </c>
      <c r="D154" s="70" t="s">
        <v>501</v>
      </c>
      <c r="E154" s="70" t="s">
        <v>574</v>
      </c>
      <c r="F154" s="70" t="s">
        <v>592</v>
      </c>
      <c r="G154" s="70" t="s">
        <v>504</v>
      </c>
      <c r="H154" s="72"/>
      <c r="I154" s="72"/>
      <c r="J154" s="72"/>
      <c r="K154" s="72"/>
      <c r="L154" s="73" t="s">
        <v>593</v>
      </c>
      <c r="M154" s="72"/>
      <c r="N154" s="74" t="s">
        <v>238</v>
      </c>
      <c r="O154" s="75">
        <f t="shared" si="7"/>
        <v>4</v>
      </c>
      <c r="P154" s="75"/>
      <c r="Q154" s="75"/>
      <c r="R154" s="75"/>
      <c r="S154" s="75">
        <v>3</v>
      </c>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c r="BS154" s="75"/>
      <c r="BT154" s="75"/>
      <c r="BU154" s="75"/>
      <c r="BV154" s="75"/>
      <c r="BW154" s="75">
        <v>1</v>
      </c>
      <c r="BX154" s="75"/>
      <c r="BY154" s="75"/>
      <c r="BZ154" s="75"/>
    </row>
    <row r="155" spans="1:78" s="76" customFormat="1" ht="53.25" customHeight="1" x14ac:dyDescent="0.3">
      <c r="A155" s="70" t="s">
        <v>591</v>
      </c>
      <c r="B155" s="74" t="s">
        <v>213</v>
      </c>
      <c r="C155" s="70" t="s">
        <v>383</v>
      </c>
      <c r="D155" s="70" t="s">
        <v>501</v>
      </c>
      <c r="E155" s="70" t="s">
        <v>574</v>
      </c>
      <c r="F155" s="70" t="s">
        <v>592</v>
      </c>
      <c r="G155" s="70" t="s">
        <v>504</v>
      </c>
      <c r="H155" s="72"/>
      <c r="I155" s="72"/>
      <c r="J155" s="72"/>
      <c r="K155" s="72"/>
      <c r="L155" s="73" t="s">
        <v>594</v>
      </c>
      <c r="M155" s="72"/>
      <c r="N155" s="74" t="s">
        <v>238</v>
      </c>
      <c r="O155" s="75">
        <f t="shared" si="7"/>
        <v>2</v>
      </c>
      <c r="P155" s="75"/>
      <c r="Q155" s="75"/>
      <c r="R155" s="75"/>
      <c r="S155" s="75">
        <v>2</v>
      </c>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c r="BS155" s="75"/>
      <c r="BT155" s="75"/>
      <c r="BU155" s="75"/>
      <c r="BV155" s="75"/>
      <c r="BW155" s="75"/>
      <c r="BX155" s="75"/>
      <c r="BY155" s="75"/>
      <c r="BZ155" s="75"/>
    </row>
    <row r="156" spans="1:78" s="76" customFormat="1" ht="53.25" customHeight="1" x14ac:dyDescent="0.3">
      <c r="A156" s="70" t="s">
        <v>591</v>
      </c>
      <c r="B156" s="74" t="s">
        <v>287</v>
      </c>
      <c r="C156" s="70" t="s">
        <v>383</v>
      </c>
      <c r="D156" s="70" t="s">
        <v>501</v>
      </c>
      <c r="E156" s="70" t="s">
        <v>574</v>
      </c>
      <c r="F156" s="70" t="s">
        <v>592</v>
      </c>
      <c r="G156" s="70" t="s">
        <v>504</v>
      </c>
      <c r="H156" s="72"/>
      <c r="I156" s="72"/>
      <c r="J156" s="72"/>
      <c r="K156" s="72"/>
      <c r="L156" s="73" t="s">
        <v>595</v>
      </c>
      <c r="M156" s="72"/>
      <c r="N156" s="74" t="s">
        <v>238</v>
      </c>
      <c r="O156" s="75">
        <f t="shared" si="7"/>
        <v>2</v>
      </c>
      <c r="P156" s="75"/>
      <c r="Q156" s="75"/>
      <c r="R156" s="75"/>
      <c r="S156" s="75">
        <v>2</v>
      </c>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c r="BS156" s="75"/>
      <c r="BT156" s="75"/>
      <c r="BU156" s="75"/>
      <c r="BV156" s="75"/>
      <c r="BW156" s="75"/>
      <c r="BX156" s="75"/>
      <c r="BY156" s="75"/>
      <c r="BZ156" s="75"/>
    </row>
    <row r="157" spans="1:78" s="76" customFormat="1" ht="77.25" customHeight="1" x14ac:dyDescent="0.3">
      <c r="A157" s="70" t="s">
        <v>596</v>
      </c>
      <c r="B157" s="71"/>
      <c r="C157" s="70" t="s">
        <v>383</v>
      </c>
      <c r="D157" s="70" t="s">
        <v>501</v>
      </c>
      <c r="E157" s="70" t="s">
        <v>597</v>
      </c>
      <c r="F157" s="70" t="s">
        <v>503</v>
      </c>
      <c r="G157" s="70" t="s">
        <v>504</v>
      </c>
      <c r="H157" s="72"/>
      <c r="I157" s="72"/>
      <c r="J157" s="72"/>
      <c r="K157" s="72"/>
      <c r="L157" s="73" t="s">
        <v>598</v>
      </c>
      <c r="M157" s="72"/>
      <c r="N157" s="74" t="s">
        <v>226</v>
      </c>
      <c r="O157" s="75">
        <f t="shared" si="7"/>
        <v>17.63</v>
      </c>
      <c r="P157" s="75"/>
      <c r="Q157" s="75"/>
      <c r="R157" s="75">
        <v>17.63</v>
      </c>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c r="BS157" s="75"/>
      <c r="BT157" s="75"/>
      <c r="BU157" s="75"/>
      <c r="BV157" s="75"/>
      <c r="BW157" s="75"/>
      <c r="BX157" s="75"/>
      <c r="BY157" s="75"/>
      <c r="BZ157" s="75"/>
    </row>
    <row r="158" spans="1:78" s="76" customFormat="1" ht="77.25" customHeight="1" x14ac:dyDescent="0.3">
      <c r="A158" s="70" t="s">
        <v>599</v>
      </c>
      <c r="B158" s="74" t="s">
        <v>213</v>
      </c>
      <c r="C158" s="70" t="s">
        <v>383</v>
      </c>
      <c r="D158" s="70" t="s">
        <v>501</v>
      </c>
      <c r="E158" s="70" t="s">
        <v>597</v>
      </c>
      <c r="F158" s="70" t="s">
        <v>508</v>
      </c>
      <c r="G158" s="70" t="s">
        <v>504</v>
      </c>
      <c r="H158" s="72"/>
      <c r="I158" s="72"/>
      <c r="J158" s="72"/>
      <c r="K158" s="72"/>
      <c r="L158" s="73" t="s">
        <v>600</v>
      </c>
      <c r="M158" s="72"/>
      <c r="N158" s="74" t="s">
        <v>226</v>
      </c>
      <c r="O158" s="75">
        <f t="shared" si="7"/>
        <v>14.02</v>
      </c>
      <c r="P158" s="75">
        <v>2.15</v>
      </c>
      <c r="Q158" s="75">
        <v>11.87</v>
      </c>
      <c r="R158" s="75"/>
      <c r="S158" s="75"/>
      <c r="T158" s="75"/>
      <c r="U158" s="75"/>
      <c r="V158" s="75"/>
      <c r="W158" s="75"/>
      <c r="X158" s="75"/>
      <c r="Y158" s="75"/>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c r="BS158" s="75"/>
      <c r="BT158" s="75"/>
      <c r="BU158" s="75"/>
      <c r="BV158" s="75"/>
      <c r="BW158" s="75"/>
      <c r="BX158" s="75"/>
      <c r="BY158" s="75"/>
      <c r="BZ158" s="75"/>
    </row>
    <row r="159" spans="1:78" s="76" customFormat="1" ht="77.25" customHeight="1" x14ac:dyDescent="0.3">
      <c r="A159" s="70" t="s">
        <v>601</v>
      </c>
      <c r="B159" s="71"/>
      <c r="C159" s="70" t="s">
        <v>383</v>
      </c>
      <c r="D159" s="70" t="s">
        <v>501</v>
      </c>
      <c r="E159" s="70" t="s">
        <v>597</v>
      </c>
      <c r="F159" s="70" t="s">
        <v>511</v>
      </c>
      <c r="G159" s="70" t="s">
        <v>504</v>
      </c>
      <c r="H159" s="72"/>
      <c r="I159" s="72"/>
      <c r="J159" s="72"/>
      <c r="K159" s="72"/>
      <c r="L159" s="73" t="s">
        <v>602</v>
      </c>
      <c r="M159" s="72"/>
      <c r="N159" s="74" t="s">
        <v>226</v>
      </c>
      <c r="O159" s="75">
        <f t="shared" si="7"/>
        <v>4.32</v>
      </c>
      <c r="P159" s="75"/>
      <c r="Q159" s="75"/>
      <c r="R159" s="75">
        <v>4.32</v>
      </c>
      <c r="S159" s="75"/>
      <c r="T159" s="75"/>
      <c r="U159" s="75"/>
      <c r="V159" s="75"/>
      <c r="W159" s="75"/>
      <c r="X159" s="75"/>
      <c r="Y159" s="75"/>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c r="BS159" s="75"/>
      <c r="BT159" s="75"/>
      <c r="BU159" s="75"/>
      <c r="BV159" s="75"/>
      <c r="BW159" s="75"/>
      <c r="BX159" s="75"/>
      <c r="BY159" s="75"/>
      <c r="BZ159" s="75"/>
    </row>
    <row r="160" spans="1:78" s="76" customFormat="1" ht="77.25" customHeight="1" x14ac:dyDescent="0.3">
      <c r="A160" s="70" t="s">
        <v>603</v>
      </c>
      <c r="B160" s="74" t="s">
        <v>210</v>
      </c>
      <c r="C160" s="70" t="s">
        <v>383</v>
      </c>
      <c r="D160" s="70" t="s">
        <v>501</v>
      </c>
      <c r="E160" s="70" t="s">
        <v>604</v>
      </c>
      <c r="F160" s="70" t="s">
        <v>521</v>
      </c>
      <c r="G160" s="70" t="s">
        <v>504</v>
      </c>
      <c r="H160" s="72"/>
      <c r="I160" s="72"/>
      <c r="J160" s="72"/>
      <c r="K160" s="72"/>
      <c r="L160" s="73" t="s">
        <v>605</v>
      </c>
      <c r="M160" s="72"/>
      <c r="N160" s="74" t="s">
        <v>238</v>
      </c>
      <c r="O160" s="75">
        <f t="shared" si="7"/>
        <v>4</v>
      </c>
      <c r="P160" s="75"/>
      <c r="Q160" s="75"/>
      <c r="R160" s="75">
        <v>4</v>
      </c>
      <c r="S160" s="75"/>
      <c r="T160" s="75"/>
      <c r="U160" s="75"/>
      <c r="V160" s="75"/>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c r="BS160" s="75"/>
      <c r="BT160" s="75"/>
      <c r="BU160" s="75"/>
      <c r="BV160" s="75"/>
      <c r="BW160" s="75"/>
      <c r="BX160" s="75"/>
      <c r="BY160" s="75"/>
      <c r="BZ160" s="75"/>
    </row>
    <row r="161" spans="1:78" s="76" customFormat="1" ht="77.25" customHeight="1" x14ac:dyDescent="0.3">
      <c r="A161" s="70" t="s">
        <v>603</v>
      </c>
      <c r="B161" s="74" t="s">
        <v>213</v>
      </c>
      <c r="C161" s="70" t="s">
        <v>383</v>
      </c>
      <c r="D161" s="70" t="s">
        <v>501</v>
      </c>
      <c r="E161" s="70" t="s">
        <v>604</v>
      </c>
      <c r="F161" s="70" t="s">
        <v>521</v>
      </c>
      <c r="G161" s="70" t="s">
        <v>504</v>
      </c>
      <c r="H161" s="72"/>
      <c r="I161" s="72"/>
      <c r="J161" s="72"/>
      <c r="K161" s="72"/>
      <c r="L161" s="73" t="s">
        <v>606</v>
      </c>
      <c r="M161" s="72"/>
      <c r="N161" s="74" t="s">
        <v>238</v>
      </c>
      <c r="O161" s="75">
        <f t="shared" si="7"/>
        <v>1</v>
      </c>
      <c r="P161" s="75"/>
      <c r="Q161" s="75"/>
      <c r="R161" s="75">
        <v>1</v>
      </c>
      <c r="S161" s="75"/>
      <c r="T161" s="75"/>
      <c r="U161" s="75"/>
      <c r="V161" s="75"/>
      <c r="W161" s="75"/>
      <c r="X161" s="75"/>
      <c r="Y161" s="75"/>
      <c r="Z161" s="75"/>
      <c r="AA161" s="75"/>
      <c r="AB161" s="75"/>
      <c r="AC161" s="75"/>
      <c r="AD161" s="75"/>
      <c r="AE161" s="75"/>
      <c r="AF161" s="75"/>
      <c r="AG161" s="75"/>
      <c r="AH161" s="75"/>
      <c r="AI161" s="75"/>
      <c r="AJ161" s="75"/>
      <c r="AK161" s="75"/>
      <c r="AL161" s="75"/>
      <c r="AM161" s="75"/>
      <c r="AN161" s="75"/>
      <c r="AO161" s="75"/>
      <c r="AP161" s="75"/>
      <c r="AQ161" s="75"/>
      <c r="AR161" s="75"/>
      <c r="AS161" s="75"/>
      <c r="AT161" s="75"/>
      <c r="AU161" s="75"/>
      <c r="AV161" s="75"/>
      <c r="AW161" s="75"/>
      <c r="AX161" s="75"/>
      <c r="AY161" s="75"/>
      <c r="AZ161" s="75"/>
      <c r="BA161" s="75"/>
      <c r="BB161" s="75"/>
      <c r="BC161" s="75"/>
      <c r="BD161" s="75"/>
      <c r="BE161" s="75"/>
      <c r="BF161" s="75"/>
      <c r="BG161" s="75"/>
      <c r="BH161" s="75"/>
      <c r="BI161" s="75"/>
      <c r="BJ161" s="75"/>
      <c r="BK161" s="75"/>
      <c r="BL161" s="75"/>
      <c r="BM161" s="75"/>
      <c r="BN161" s="75"/>
      <c r="BO161" s="75"/>
      <c r="BP161" s="75"/>
      <c r="BQ161" s="75"/>
      <c r="BR161" s="75"/>
      <c r="BS161" s="75"/>
      <c r="BT161" s="75"/>
      <c r="BU161" s="75"/>
      <c r="BV161" s="75"/>
      <c r="BW161" s="75"/>
      <c r="BX161" s="75"/>
      <c r="BY161" s="75"/>
      <c r="BZ161" s="75"/>
    </row>
    <row r="162" spans="1:78" s="76" customFormat="1" ht="89.25" customHeight="1" x14ac:dyDescent="0.3">
      <c r="A162" s="70" t="s">
        <v>607</v>
      </c>
      <c r="B162" s="74" t="s">
        <v>213</v>
      </c>
      <c r="C162" s="70" t="s">
        <v>383</v>
      </c>
      <c r="D162" s="70" t="s">
        <v>501</v>
      </c>
      <c r="E162" s="70" t="s">
        <v>604</v>
      </c>
      <c r="F162" s="70" t="s">
        <v>525</v>
      </c>
      <c r="G162" s="70" t="s">
        <v>504</v>
      </c>
      <c r="H162" s="72"/>
      <c r="I162" s="72"/>
      <c r="J162" s="72"/>
      <c r="K162" s="72"/>
      <c r="L162" s="73" t="s">
        <v>608</v>
      </c>
      <c r="M162" s="72"/>
      <c r="N162" s="74" t="s">
        <v>238</v>
      </c>
      <c r="O162" s="75">
        <f t="shared" si="7"/>
        <v>2</v>
      </c>
      <c r="P162" s="75">
        <v>1</v>
      </c>
      <c r="Q162" s="75">
        <v>1</v>
      </c>
      <c r="R162" s="75"/>
      <c r="S162" s="75"/>
      <c r="T162" s="75"/>
      <c r="U162" s="75"/>
      <c r="V162" s="75"/>
      <c r="W162" s="75"/>
      <c r="X162" s="75"/>
      <c r="Y162" s="75"/>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c r="BS162" s="75"/>
      <c r="BT162" s="75"/>
      <c r="BU162" s="75"/>
      <c r="BV162" s="75"/>
      <c r="BW162" s="75"/>
      <c r="BX162" s="75"/>
      <c r="BY162" s="75"/>
      <c r="BZ162" s="75"/>
    </row>
    <row r="163" spans="1:78" s="76" customFormat="1" ht="89.25" customHeight="1" x14ac:dyDescent="0.3">
      <c r="A163" s="70" t="s">
        <v>609</v>
      </c>
      <c r="B163" s="74" t="s">
        <v>287</v>
      </c>
      <c r="C163" s="70" t="s">
        <v>383</v>
      </c>
      <c r="D163" s="70" t="s">
        <v>501</v>
      </c>
      <c r="E163" s="70" t="s">
        <v>604</v>
      </c>
      <c r="F163" s="70" t="s">
        <v>529</v>
      </c>
      <c r="G163" s="70" t="s">
        <v>504</v>
      </c>
      <c r="H163" s="72"/>
      <c r="I163" s="72"/>
      <c r="J163" s="72"/>
      <c r="K163" s="72"/>
      <c r="L163" s="73" t="s">
        <v>610</v>
      </c>
      <c r="M163" s="72"/>
      <c r="N163" s="74" t="s">
        <v>238</v>
      </c>
      <c r="O163" s="75">
        <f t="shared" si="7"/>
        <v>2</v>
      </c>
      <c r="P163" s="75"/>
      <c r="Q163" s="75">
        <v>2</v>
      </c>
      <c r="R163" s="75"/>
      <c r="S163" s="75"/>
      <c r="T163" s="75"/>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c r="BS163" s="75"/>
      <c r="BT163" s="75"/>
      <c r="BU163" s="75"/>
      <c r="BV163" s="75"/>
      <c r="BW163" s="75"/>
      <c r="BX163" s="75"/>
      <c r="BY163" s="75"/>
      <c r="BZ163" s="75"/>
    </row>
    <row r="164" spans="1:78" s="76" customFormat="1" ht="89.25" customHeight="1" x14ac:dyDescent="0.3">
      <c r="A164" s="70" t="s">
        <v>611</v>
      </c>
      <c r="B164" s="71"/>
      <c r="C164" s="70" t="s">
        <v>383</v>
      </c>
      <c r="D164" s="70" t="s">
        <v>501</v>
      </c>
      <c r="E164" s="70" t="s">
        <v>604</v>
      </c>
      <c r="F164" s="70" t="s">
        <v>538</v>
      </c>
      <c r="G164" s="70" t="s">
        <v>504</v>
      </c>
      <c r="H164" s="72"/>
      <c r="I164" s="72"/>
      <c r="J164" s="72"/>
      <c r="K164" s="72"/>
      <c r="L164" s="73" t="s">
        <v>612</v>
      </c>
      <c r="M164" s="72"/>
      <c r="N164" s="74" t="s">
        <v>238</v>
      </c>
      <c r="O164" s="75">
        <f t="shared" si="7"/>
        <v>1</v>
      </c>
      <c r="P164" s="75"/>
      <c r="Q164" s="75"/>
      <c r="R164" s="75">
        <v>1</v>
      </c>
      <c r="S164" s="75"/>
      <c r="T164" s="75"/>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c r="BS164" s="75"/>
      <c r="BT164" s="75"/>
      <c r="BU164" s="75"/>
      <c r="BV164" s="75"/>
      <c r="BW164" s="75"/>
      <c r="BX164" s="75"/>
      <c r="BY164" s="75"/>
      <c r="BZ164" s="75"/>
    </row>
    <row r="165" spans="1:78" s="76" customFormat="1" ht="89.25" customHeight="1" x14ac:dyDescent="0.3">
      <c r="A165" s="70" t="s">
        <v>613</v>
      </c>
      <c r="B165" s="74" t="s">
        <v>210</v>
      </c>
      <c r="C165" s="70" t="s">
        <v>383</v>
      </c>
      <c r="D165" s="70" t="s">
        <v>501</v>
      </c>
      <c r="E165" s="70" t="s">
        <v>614</v>
      </c>
      <c r="F165" s="70" t="s">
        <v>511</v>
      </c>
      <c r="G165" s="70" t="s">
        <v>504</v>
      </c>
      <c r="H165" s="72"/>
      <c r="I165" s="72"/>
      <c r="J165" s="72"/>
      <c r="K165" s="72"/>
      <c r="L165" s="73" t="s">
        <v>615</v>
      </c>
      <c r="M165" s="72"/>
      <c r="N165" s="74" t="s">
        <v>226</v>
      </c>
      <c r="O165" s="75">
        <f t="shared" si="7"/>
        <v>82.44</v>
      </c>
      <c r="P165" s="75">
        <v>9</v>
      </c>
      <c r="Q165" s="75"/>
      <c r="R165" s="75"/>
      <c r="S165" s="75"/>
      <c r="T165" s="75">
        <v>9</v>
      </c>
      <c r="U165" s="75"/>
      <c r="V165" s="75"/>
      <c r="W165" s="75"/>
      <c r="X165" s="75"/>
      <c r="Y165" s="75"/>
      <c r="Z165" s="75"/>
      <c r="AA165" s="75"/>
      <c r="AB165" s="75"/>
      <c r="AC165" s="75"/>
      <c r="AD165" s="75"/>
      <c r="AE165" s="75"/>
      <c r="AF165" s="75"/>
      <c r="AG165" s="75"/>
      <c r="AH165" s="75"/>
      <c r="AI165" s="75"/>
      <c r="AJ165" s="75"/>
      <c r="AK165" s="75"/>
      <c r="AL165" s="75"/>
      <c r="AM165" s="75">
        <v>9</v>
      </c>
      <c r="AN165" s="75"/>
      <c r="AO165" s="75"/>
      <c r="AP165" s="75"/>
      <c r="AQ165" s="75"/>
      <c r="AR165" s="75"/>
      <c r="AS165" s="75"/>
      <c r="AT165" s="75"/>
      <c r="AU165" s="75"/>
      <c r="AV165" s="75"/>
      <c r="AW165" s="75"/>
      <c r="AX165" s="75"/>
      <c r="AY165" s="75"/>
      <c r="AZ165" s="75"/>
      <c r="BA165" s="75"/>
      <c r="BB165" s="75"/>
      <c r="BC165" s="75"/>
      <c r="BD165" s="75"/>
      <c r="BE165" s="75">
        <v>9</v>
      </c>
      <c r="BF165" s="75">
        <v>9</v>
      </c>
      <c r="BG165" s="75">
        <v>18.72</v>
      </c>
      <c r="BH165" s="75">
        <v>18.72</v>
      </c>
      <c r="BI165" s="75"/>
      <c r="BJ165" s="75"/>
      <c r="BK165" s="75"/>
      <c r="BL165" s="75"/>
      <c r="BM165" s="75"/>
      <c r="BN165" s="75"/>
      <c r="BO165" s="75"/>
      <c r="BP165" s="75"/>
      <c r="BQ165" s="75"/>
      <c r="BR165" s="75"/>
      <c r="BS165" s="75"/>
      <c r="BT165" s="75"/>
      <c r="BU165" s="75"/>
      <c r="BV165" s="75"/>
      <c r="BW165" s="75"/>
      <c r="BX165" s="75"/>
      <c r="BY165" s="75"/>
      <c r="BZ165" s="75"/>
    </row>
    <row r="166" spans="1:78" s="76" customFormat="1" ht="89.25" customHeight="1" x14ac:dyDescent="0.3">
      <c r="A166" s="70" t="s">
        <v>613</v>
      </c>
      <c r="B166" s="74" t="s">
        <v>213</v>
      </c>
      <c r="C166" s="70" t="s">
        <v>383</v>
      </c>
      <c r="D166" s="70" t="s">
        <v>501</v>
      </c>
      <c r="E166" s="70" t="s">
        <v>614</v>
      </c>
      <c r="F166" s="70" t="s">
        <v>511</v>
      </c>
      <c r="G166" s="70" t="s">
        <v>504</v>
      </c>
      <c r="H166" s="72"/>
      <c r="I166" s="72"/>
      <c r="J166" s="72"/>
      <c r="K166" s="72"/>
      <c r="L166" s="73" t="s">
        <v>616</v>
      </c>
      <c r="M166" s="72"/>
      <c r="N166" s="74" t="s">
        <v>226</v>
      </c>
      <c r="O166" s="75">
        <f t="shared" si="7"/>
        <v>25.5</v>
      </c>
      <c r="P166" s="75"/>
      <c r="Q166" s="75"/>
      <c r="R166" s="75"/>
      <c r="S166" s="75"/>
      <c r="T166" s="75"/>
      <c r="U166" s="75">
        <v>7.5</v>
      </c>
      <c r="V166" s="75"/>
      <c r="W166" s="75"/>
      <c r="X166" s="75"/>
      <c r="Y166" s="75"/>
      <c r="Z166" s="75"/>
      <c r="AA166" s="75"/>
      <c r="AB166" s="75"/>
      <c r="AC166" s="75"/>
      <c r="AD166" s="75"/>
      <c r="AE166" s="75"/>
      <c r="AF166" s="75"/>
      <c r="AG166" s="75"/>
      <c r="AH166" s="75"/>
      <c r="AI166" s="75"/>
      <c r="AJ166" s="75"/>
      <c r="AK166" s="75"/>
      <c r="AL166" s="75"/>
      <c r="AM166" s="75"/>
      <c r="AN166" s="75">
        <v>9</v>
      </c>
      <c r="AO166" s="75"/>
      <c r="AP166" s="75"/>
      <c r="AQ166" s="75"/>
      <c r="AR166" s="75"/>
      <c r="AS166" s="75"/>
      <c r="AT166" s="75"/>
      <c r="AU166" s="75"/>
      <c r="AV166" s="75"/>
      <c r="AW166" s="75"/>
      <c r="AX166" s="75"/>
      <c r="AY166" s="75">
        <v>9</v>
      </c>
      <c r="AZ166" s="75"/>
      <c r="BA166" s="75"/>
      <c r="BB166" s="75"/>
      <c r="BC166" s="75"/>
      <c r="BD166" s="75"/>
      <c r="BE166" s="75"/>
      <c r="BF166" s="75"/>
      <c r="BG166" s="75"/>
      <c r="BH166" s="75"/>
      <c r="BI166" s="75"/>
      <c r="BJ166" s="75"/>
      <c r="BK166" s="75"/>
      <c r="BL166" s="75"/>
      <c r="BM166" s="75"/>
      <c r="BN166" s="75"/>
      <c r="BO166" s="75"/>
      <c r="BP166" s="75"/>
      <c r="BQ166" s="75"/>
      <c r="BR166" s="75"/>
      <c r="BS166" s="75"/>
      <c r="BT166" s="75"/>
      <c r="BU166" s="75"/>
      <c r="BV166" s="75"/>
      <c r="BW166" s="75"/>
      <c r="BX166" s="75"/>
      <c r="BY166" s="75"/>
      <c r="BZ166" s="75"/>
    </row>
    <row r="167" spans="1:78" s="76" customFormat="1" ht="89.25" customHeight="1" x14ac:dyDescent="0.3">
      <c r="A167" s="70" t="s">
        <v>613</v>
      </c>
      <c r="B167" s="74" t="s">
        <v>287</v>
      </c>
      <c r="C167" s="70" t="s">
        <v>383</v>
      </c>
      <c r="D167" s="70" t="s">
        <v>501</v>
      </c>
      <c r="E167" s="70" t="s">
        <v>614</v>
      </c>
      <c r="F167" s="70" t="s">
        <v>511</v>
      </c>
      <c r="G167" s="70" t="s">
        <v>504</v>
      </c>
      <c r="H167" s="72"/>
      <c r="I167" s="72"/>
      <c r="J167" s="72"/>
      <c r="K167" s="72"/>
      <c r="L167" s="73" t="s">
        <v>617</v>
      </c>
      <c r="M167" s="72"/>
      <c r="N167" s="74" t="s">
        <v>226</v>
      </c>
      <c r="O167" s="75">
        <f t="shared" si="7"/>
        <v>81</v>
      </c>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v>27</v>
      </c>
      <c r="BE167" s="75"/>
      <c r="BF167" s="75"/>
      <c r="BG167" s="75"/>
      <c r="BH167" s="75"/>
      <c r="BI167" s="75"/>
      <c r="BJ167" s="75"/>
      <c r="BK167" s="75"/>
      <c r="BL167" s="75"/>
      <c r="BM167" s="75"/>
      <c r="BN167" s="75"/>
      <c r="BO167" s="75">
        <v>27</v>
      </c>
      <c r="BP167" s="75">
        <v>27</v>
      </c>
      <c r="BQ167" s="75"/>
      <c r="BR167" s="75"/>
      <c r="BS167" s="75"/>
      <c r="BT167" s="75"/>
      <c r="BU167" s="75"/>
      <c r="BV167" s="75"/>
      <c r="BW167" s="75"/>
      <c r="BX167" s="75"/>
      <c r="BY167" s="75"/>
      <c r="BZ167" s="75"/>
    </row>
    <row r="168" spans="1:78" s="76" customFormat="1" ht="101.25" customHeight="1" x14ac:dyDescent="0.3">
      <c r="A168" s="70" t="s">
        <v>618</v>
      </c>
      <c r="B168" s="74" t="s">
        <v>210</v>
      </c>
      <c r="C168" s="70" t="s">
        <v>383</v>
      </c>
      <c r="D168" s="70" t="s">
        <v>501</v>
      </c>
      <c r="E168" s="70" t="s">
        <v>619</v>
      </c>
      <c r="F168" s="70" t="s">
        <v>538</v>
      </c>
      <c r="G168" s="70" t="s">
        <v>504</v>
      </c>
      <c r="H168" s="72"/>
      <c r="I168" s="72"/>
      <c r="J168" s="72"/>
      <c r="K168" s="72"/>
      <c r="L168" s="73" t="s">
        <v>620</v>
      </c>
      <c r="M168" s="72"/>
      <c r="N168" s="74" t="s">
        <v>238</v>
      </c>
      <c r="O168" s="75">
        <f t="shared" si="7"/>
        <v>4</v>
      </c>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v>2</v>
      </c>
      <c r="BH168" s="75">
        <v>2</v>
      </c>
      <c r="BI168" s="75"/>
      <c r="BJ168" s="75"/>
      <c r="BK168" s="75"/>
      <c r="BL168" s="75"/>
      <c r="BM168" s="75"/>
      <c r="BN168" s="75"/>
      <c r="BO168" s="75"/>
      <c r="BP168" s="75"/>
      <c r="BQ168" s="75"/>
      <c r="BR168" s="75"/>
      <c r="BS168" s="75"/>
      <c r="BT168" s="75"/>
      <c r="BU168" s="75"/>
      <c r="BV168" s="75"/>
      <c r="BW168" s="75"/>
      <c r="BX168" s="75"/>
      <c r="BY168" s="75"/>
      <c r="BZ168" s="75"/>
    </row>
    <row r="169" spans="1:78" s="76" customFormat="1" ht="101.25" customHeight="1" x14ac:dyDescent="0.3">
      <c r="A169" s="70" t="s">
        <v>618</v>
      </c>
      <c r="B169" s="74" t="s">
        <v>213</v>
      </c>
      <c r="C169" s="70" t="s">
        <v>383</v>
      </c>
      <c r="D169" s="70" t="s">
        <v>501</v>
      </c>
      <c r="E169" s="70" t="s">
        <v>619</v>
      </c>
      <c r="F169" s="70" t="s">
        <v>538</v>
      </c>
      <c r="G169" s="70" t="s">
        <v>504</v>
      </c>
      <c r="H169" s="72"/>
      <c r="I169" s="72"/>
      <c r="J169" s="72"/>
      <c r="K169" s="72"/>
      <c r="L169" s="73" t="s">
        <v>621</v>
      </c>
      <c r="M169" s="72"/>
      <c r="N169" s="74" t="s">
        <v>238</v>
      </c>
      <c r="O169" s="75">
        <f t="shared" si="7"/>
        <v>7</v>
      </c>
      <c r="P169" s="75">
        <v>1</v>
      </c>
      <c r="Q169" s="75"/>
      <c r="R169" s="75"/>
      <c r="S169" s="75"/>
      <c r="T169" s="75">
        <v>1</v>
      </c>
      <c r="U169" s="75"/>
      <c r="V169" s="75"/>
      <c r="W169" s="75"/>
      <c r="X169" s="75"/>
      <c r="Y169" s="75"/>
      <c r="Z169" s="75"/>
      <c r="AA169" s="75"/>
      <c r="AB169" s="75"/>
      <c r="AC169" s="75"/>
      <c r="AD169" s="75"/>
      <c r="AE169" s="75"/>
      <c r="AF169" s="75"/>
      <c r="AG169" s="75"/>
      <c r="AH169" s="75"/>
      <c r="AI169" s="75"/>
      <c r="AJ169" s="75"/>
      <c r="AK169" s="75"/>
      <c r="AL169" s="75"/>
      <c r="AM169" s="75">
        <v>1</v>
      </c>
      <c r="AN169" s="75"/>
      <c r="AO169" s="75"/>
      <c r="AP169" s="75"/>
      <c r="AQ169" s="75"/>
      <c r="AR169" s="75"/>
      <c r="AS169" s="75"/>
      <c r="AT169" s="75"/>
      <c r="AU169" s="75"/>
      <c r="AV169" s="75"/>
      <c r="AW169" s="75"/>
      <c r="AX169" s="75"/>
      <c r="AY169" s="75"/>
      <c r="AZ169" s="75"/>
      <c r="BA169" s="75"/>
      <c r="BB169" s="75"/>
      <c r="BC169" s="75"/>
      <c r="BD169" s="75"/>
      <c r="BE169" s="75">
        <v>1</v>
      </c>
      <c r="BF169" s="75">
        <v>1</v>
      </c>
      <c r="BG169" s="75">
        <v>1</v>
      </c>
      <c r="BH169" s="75">
        <v>1</v>
      </c>
      <c r="BI169" s="75"/>
      <c r="BJ169" s="75"/>
      <c r="BK169" s="75"/>
      <c r="BL169" s="75"/>
      <c r="BM169" s="75"/>
      <c r="BN169" s="75"/>
      <c r="BO169" s="75"/>
      <c r="BP169" s="75"/>
      <c r="BQ169" s="75"/>
      <c r="BR169" s="75"/>
      <c r="BS169" s="75"/>
      <c r="BT169" s="75"/>
      <c r="BU169" s="75"/>
      <c r="BV169" s="75"/>
      <c r="BW169" s="75"/>
      <c r="BX169" s="75"/>
      <c r="BY169" s="75"/>
      <c r="BZ169" s="75"/>
    </row>
    <row r="170" spans="1:78" s="76" customFormat="1" ht="101.25" customHeight="1" x14ac:dyDescent="0.3">
      <c r="A170" s="70" t="s">
        <v>618</v>
      </c>
      <c r="B170" s="74" t="s">
        <v>287</v>
      </c>
      <c r="C170" s="70" t="s">
        <v>383</v>
      </c>
      <c r="D170" s="70" t="s">
        <v>501</v>
      </c>
      <c r="E170" s="70" t="s">
        <v>619</v>
      </c>
      <c r="F170" s="70" t="s">
        <v>538</v>
      </c>
      <c r="G170" s="70" t="s">
        <v>504</v>
      </c>
      <c r="H170" s="72"/>
      <c r="I170" s="72"/>
      <c r="J170" s="72"/>
      <c r="K170" s="72"/>
      <c r="L170" s="73" t="s">
        <v>622</v>
      </c>
      <c r="M170" s="72"/>
      <c r="N170" s="74" t="s">
        <v>238</v>
      </c>
      <c r="O170" s="75">
        <f t="shared" si="7"/>
        <v>2</v>
      </c>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v>1</v>
      </c>
      <c r="AO170" s="75"/>
      <c r="AP170" s="75"/>
      <c r="AQ170" s="75"/>
      <c r="AR170" s="75"/>
      <c r="AS170" s="75"/>
      <c r="AT170" s="75"/>
      <c r="AU170" s="75"/>
      <c r="AV170" s="75"/>
      <c r="AW170" s="75"/>
      <c r="AX170" s="75"/>
      <c r="AY170" s="75">
        <v>1</v>
      </c>
      <c r="AZ170" s="75"/>
      <c r="BA170" s="75"/>
      <c r="BB170" s="75"/>
      <c r="BC170" s="75"/>
      <c r="BD170" s="75"/>
      <c r="BE170" s="75"/>
      <c r="BF170" s="75"/>
      <c r="BG170" s="75"/>
      <c r="BH170" s="75"/>
      <c r="BI170" s="75"/>
      <c r="BJ170" s="75"/>
      <c r="BK170" s="75"/>
      <c r="BL170" s="75"/>
      <c r="BM170" s="75"/>
      <c r="BN170" s="75"/>
      <c r="BO170" s="75"/>
      <c r="BP170" s="75"/>
      <c r="BQ170" s="75"/>
      <c r="BR170" s="75"/>
      <c r="BS170" s="75"/>
      <c r="BT170" s="75"/>
      <c r="BU170" s="75"/>
      <c r="BV170" s="75"/>
      <c r="BW170" s="75"/>
      <c r="BX170" s="75"/>
      <c r="BY170" s="75"/>
      <c r="BZ170" s="75"/>
    </row>
    <row r="171" spans="1:78" s="76" customFormat="1" ht="101.25" customHeight="1" x14ac:dyDescent="0.3">
      <c r="A171" s="70" t="s">
        <v>618</v>
      </c>
      <c r="B171" s="74" t="s">
        <v>345</v>
      </c>
      <c r="C171" s="70" t="s">
        <v>383</v>
      </c>
      <c r="D171" s="70" t="s">
        <v>501</v>
      </c>
      <c r="E171" s="70" t="s">
        <v>619</v>
      </c>
      <c r="F171" s="70" t="s">
        <v>538</v>
      </c>
      <c r="G171" s="70" t="s">
        <v>504</v>
      </c>
      <c r="H171" s="72"/>
      <c r="I171" s="72"/>
      <c r="J171" s="72"/>
      <c r="K171" s="72"/>
      <c r="L171" s="73" t="s">
        <v>623</v>
      </c>
      <c r="M171" s="72"/>
      <c r="N171" s="74" t="s">
        <v>238</v>
      </c>
      <c r="O171" s="75">
        <f t="shared" si="7"/>
        <v>6</v>
      </c>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v>2</v>
      </c>
      <c r="BE171" s="75"/>
      <c r="BF171" s="75"/>
      <c r="BG171" s="75"/>
      <c r="BH171" s="75"/>
      <c r="BI171" s="75"/>
      <c r="BJ171" s="75"/>
      <c r="BK171" s="75"/>
      <c r="BL171" s="75"/>
      <c r="BM171" s="75"/>
      <c r="BN171" s="75"/>
      <c r="BO171" s="75">
        <v>2</v>
      </c>
      <c r="BP171" s="75">
        <v>2</v>
      </c>
      <c r="BQ171" s="75"/>
      <c r="BR171" s="75"/>
      <c r="BS171" s="75"/>
      <c r="BT171" s="75"/>
      <c r="BU171" s="75"/>
      <c r="BV171" s="75"/>
      <c r="BW171" s="75"/>
      <c r="BX171" s="75"/>
      <c r="BY171" s="75"/>
      <c r="BZ171" s="75"/>
    </row>
    <row r="172" spans="1:78" s="76" customFormat="1" ht="101.25" customHeight="1" x14ac:dyDescent="0.3">
      <c r="A172" s="70" t="s">
        <v>618</v>
      </c>
      <c r="B172" s="74" t="s">
        <v>543</v>
      </c>
      <c r="C172" s="70" t="s">
        <v>383</v>
      </c>
      <c r="D172" s="70" t="s">
        <v>501</v>
      </c>
      <c r="E172" s="70" t="s">
        <v>619</v>
      </c>
      <c r="F172" s="70" t="s">
        <v>538</v>
      </c>
      <c r="G172" s="70" t="s">
        <v>504</v>
      </c>
      <c r="H172" s="72"/>
      <c r="I172" s="72"/>
      <c r="J172" s="72"/>
      <c r="K172" s="72"/>
      <c r="L172" s="73" t="s">
        <v>624</v>
      </c>
      <c r="M172" s="72"/>
      <c r="N172" s="74" t="s">
        <v>238</v>
      </c>
      <c r="O172" s="75">
        <f t="shared" si="7"/>
        <v>3</v>
      </c>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v>1</v>
      </c>
      <c r="BE172" s="75"/>
      <c r="BF172" s="75"/>
      <c r="BG172" s="75"/>
      <c r="BH172" s="75"/>
      <c r="BI172" s="75"/>
      <c r="BJ172" s="75"/>
      <c r="BK172" s="75"/>
      <c r="BL172" s="75"/>
      <c r="BM172" s="75"/>
      <c r="BN172" s="75"/>
      <c r="BO172" s="75">
        <v>1</v>
      </c>
      <c r="BP172" s="75">
        <v>1</v>
      </c>
      <c r="BQ172" s="75"/>
      <c r="BR172" s="75"/>
      <c r="BS172" s="75"/>
      <c r="BT172" s="75"/>
      <c r="BU172" s="75"/>
      <c r="BV172" s="75"/>
      <c r="BW172" s="75"/>
      <c r="BX172" s="75"/>
      <c r="BY172" s="75"/>
      <c r="BZ172" s="75"/>
    </row>
    <row r="173" spans="1:78" s="76" customFormat="1" ht="101.25" customHeight="1" x14ac:dyDescent="0.3">
      <c r="A173" s="70" t="s">
        <v>618</v>
      </c>
      <c r="B173" s="74" t="s">
        <v>545</v>
      </c>
      <c r="C173" s="70" t="s">
        <v>383</v>
      </c>
      <c r="D173" s="70" t="s">
        <v>501</v>
      </c>
      <c r="E173" s="70" t="s">
        <v>619</v>
      </c>
      <c r="F173" s="70" t="s">
        <v>538</v>
      </c>
      <c r="G173" s="70" t="s">
        <v>504</v>
      </c>
      <c r="H173" s="72"/>
      <c r="I173" s="72"/>
      <c r="J173" s="72"/>
      <c r="K173" s="72"/>
      <c r="L173" s="73" t="s">
        <v>625</v>
      </c>
      <c r="M173" s="72"/>
      <c r="N173" s="74" t="s">
        <v>238</v>
      </c>
      <c r="O173" s="75">
        <f t="shared" si="7"/>
        <v>1</v>
      </c>
      <c r="P173" s="75"/>
      <c r="Q173" s="75"/>
      <c r="R173" s="75"/>
      <c r="S173" s="75"/>
      <c r="T173" s="75"/>
      <c r="U173" s="75">
        <v>1</v>
      </c>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c r="BQ173" s="75"/>
      <c r="BR173" s="75"/>
      <c r="BS173" s="75"/>
      <c r="BT173" s="75"/>
      <c r="BU173" s="75"/>
      <c r="BV173" s="75"/>
      <c r="BW173" s="75"/>
      <c r="BX173" s="75"/>
      <c r="BY173" s="75"/>
      <c r="BZ173" s="75"/>
    </row>
    <row r="174" spans="1:78" s="76" customFormat="1" ht="101.25" customHeight="1" x14ac:dyDescent="0.3">
      <c r="A174" s="70" t="s">
        <v>626</v>
      </c>
      <c r="B174" s="74" t="s">
        <v>210</v>
      </c>
      <c r="C174" s="70" t="s">
        <v>383</v>
      </c>
      <c r="D174" s="70" t="s">
        <v>501</v>
      </c>
      <c r="E174" s="70" t="s">
        <v>627</v>
      </c>
      <c r="F174" s="70" t="s">
        <v>511</v>
      </c>
      <c r="G174" s="70" t="s">
        <v>504</v>
      </c>
      <c r="H174" s="72"/>
      <c r="I174" s="72"/>
      <c r="J174" s="72"/>
      <c r="K174" s="72"/>
      <c r="L174" s="73" t="s">
        <v>628</v>
      </c>
      <c r="M174" s="70" t="s">
        <v>629</v>
      </c>
      <c r="N174" s="74" t="s">
        <v>226</v>
      </c>
      <c r="O174" s="75">
        <f t="shared" si="7"/>
        <v>175.94000000000003</v>
      </c>
      <c r="P174" s="75">
        <v>38.92</v>
      </c>
      <c r="Q174" s="75">
        <v>9</v>
      </c>
      <c r="R174" s="75"/>
      <c r="S174" s="75"/>
      <c r="T174" s="75">
        <v>19.62</v>
      </c>
      <c r="U174" s="75"/>
      <c r="V174" s="75"/>
      <c r="W174" s="75"/>
      <c r="X174" s="75"/>
      <c r="Y174" s="75"/>
      <c r="Z174" s="75"/>
      <c r="AA174" s="75"/>
      <c r="AB174" s="75"/>
      <c r="AC174" s="75"/>
      <c r="AD174" s="75"/>
      <c r="AE174" s="75"/>
      <c r="AF174" s="75"/>
      <c r="AG174" s="75"/>
      <c r="AH174" s="75"/>
      <c r="AI174" s="75"/>
      <c r="AJ174" s="75"/>
      <c r="AK174" s="75"/>
      <c r="AL174" s="75"/>
      <c r="AM174" s="75">
        <v>19.62</v>
      </c>
      <c r="AN174" s="75"/>
      <c r="AO174" s="75"/>
      <c r="AP174" s="75"/>
      <c r="AQ174" s="75"/>
      <c r="AR174" s="75"/>
      <c r="AS174" s="75"/>
      <c r="AT174" s="75"/>
      <c r="AU174" s="75"/>
      <c r="AV174" s="75"/>
      <c r="AW174" s="75"/>
      <c r="AX174" s="75"/>
      <c r="AY174" s="75"/>
      <c r="AZ174" s="75"/>
      <c r="BA174" s="75"/>
      <c r="BB174" s="75"/>
      <c r="BC174" s="75"/>
      <c r="BD174" s="75"/>
      <c r="BE174" s="75">
        <v>19.62</v>
      </c>
      <c r="BF174" s="75">
        <v>19.62</v>
      </c>
      <c r="BG174" s="75">
        <v>24.77</v>
      </c>
      <c r="BH174" s="75">
        <v>24.77</v>
      </c>
      <c r="BI174" s="75"/>
      <c r="BJ174" s="75"/>
      <c r="BK174" s="75"/>
      <c r="BL174" s="75"/>
      <c r="BM174" s="75"/>
      <c r="BN174" s="75"/>
      <c r="BO174" s="75"/>
      <c r="BP174" s="75"/>
      <c r="BQ174" s="75"/>
      <c r="BR174" s="75"/>
      <c r="BS174" s="75"/>
      <c r="BT174" s="75"/>
      <c r="BU174" s="75"/>
      <c r="BV174" s="75"/>
      <c r="BW174" s="75"/>
      <c r="BX174" s="75"/>
      <c r="BY174" s="75"/>
      <c r="BZ174" s="75"/>
    </row>
    <row r="175" spans="1:78" s="76" customFormat="1" ht="101.25" customHeight="1" x14ac:dyDescent="0.3">
      <c r="A175" s="70" t="s">
        <v>626</v>
      </c>
      <c r="B175" s="74" t="s">
        <v>213</v>
      </c>
      <c r="C175" s="70" t="s">
        <v>383</v>
      </c>
      <c r="D175" s="70" t="s">
        <v>501</v>
      </c>
      <c r="E175" s="70" t="s">
        <v>627</v>
      </c>
      <c r="F175" s="70" t="s">
        <v>511</v>
      </c>
      <c r="G175" s="70" t="s">
        <v>504</v>
      </c>
      <c r="H175" s="72"/>
      <c r="I175" s="72"/>
      <c r="J175" s="72"/>
      <c r="K175" s="72"/>
      <c r="L175" s="73" t="s">
        <v>630</v>
      </c>
      <c r="M175" s="70" t="s">
        <v>629</v>
      </c>
      <c r="N175" s="74" t="s">
        <v>226</v>
      </c>
      <c r="O175" s="75">
        <f t="shared" si="7"/>
        <v>25.8</v>
      </c>
      <c r="P175" s="75"/>
      <c r="Q175" s="75">
        <v>12.9</v>
      </c>
      <c r="R175" s="75"/>
      <c r="S175" s="75"/>
      <c r="T175" s="75"/>
      <c r="U175" s="75">
        <v>4.3</v>
      </c>
      <c r="V175" s="75"/>
      <c r="W175" s="75"/>
      <c r="X175" s="75"/>
      <c r="Y175" s="75"/>
      <c r="Z175" s="75"/>
      <c r="AA175" s="75"/>
      <c r="AB175" s="75"/>
      <c r="AC175" s="75"/>
      <c r="AD175" s="75"/>
      <c r="AE175" s="75"/>
      <c r="AF175" s="75"/>
      <c r="AG175" s="75"/>
      <c r="AH175" s="75"/>
      <c r="AI175" s="75"/>
      <c r="AJ175" s="75"/>
      <c r="AK175" s="75"/>
      <c r="AL175" s="75"/>
      <c r="AM175" s="75"/>
      <c r="AN175" s="75">
        <v>4.3</v>
      </c>
      <c r="AO175" s="75"/>
      <c r="AP175" s="75"/>
      <c r="AQ175" s="75"/>
      <c r="AR175" s="75"/>
      <c r="AS175" s="75"/>
      <c r="AT175" s="75"/>
      <c r="AU175" s="75"/>
      <c r="AV175" s="75"/>
      <c r="AW175" s="75"/>
      <c r="AX175" s="75"/>
      <c r="AY175" s="75">
        <v>4.3</v>
      </c>
      <c r="AZ175" s="75"/>
      <c r="BA175" s="75"/>
      <c r="BB175" s="75"/>
      <c r="BC175" s="75"/>
      <c r="BD175" s="75"/>
      <c r="BE175" s="75"/>
      <c r="BF175" s="75"/>
      <c r="BG175" s="75"/>
      <c r="BH175" s="75"/>
      <c r="BI175" s="75"/>
      <c r="BJ175" s="75"/>
      <c r="BK175" s="75"/>
      <c r="BL175" s="75"/>
      <c r="BM175" s="75"/>
      <c r="BN175" s="75"/>
      <c r="BO175" s="75"/>
      <c r="BP175" s="75"/>
      <c r="BQ175" s="75"/>
      <c r="BR175" s="75"/>
      <c r="BS175" s="75"/>
      <c r="BT175" s="75"/>
      <c r="BU175" s="75"/>
      <c r="BV175" s="75"/>
      <c r="BW175" s="75"/>
      <c r="BX175" s="75"/>
      <c r="BY175" s="75"/>
      <c r="BZ175" s="75"/>
    </row>
    <row r="176" spans="1:78" s="76" customFormat="1" ht="101.25" customHeight="1" x14ac:dyDescent="0.3">
      <c r="A176" s="70" t="s">
        <v>626</v>
      </c>
      <c r="B176" s="74" t="s">
        <v>287</v>
      </c>
      <c r="C176" s="70" t="s">
        <v>383</v>
      </c>
      <c r="D176" s="70" t="s">
        <v>501</v>
      </c>
      <c r="E176" s="70" t="s">
        <v>627</v>
      </c>
      <c r="F176" s="70" t="s">
        <v>511</v>
      </c>
      <c r="G176" s="70" t="s">
        <v>504</v>
      </c>
      <c r="H176" s="72"/>
      <c r="I176" s="72"/>
      <c r="J176" s="72"/>
      <c r="K176" s="72"/>
      <c r="L176" s="73" t="s">
        <v>631</v>
      </c>
      <c r="M176" s="72"/>
      <c r="N176" s="74" t="s">
        <v>226</v>
      </c>
      <c r="O176" s="75">
        <f t="shared" si="7"/>
        <v>29.16</v>
      </c>
      <c r="P176" s="75"/>
      <c r="Q176" s="75">
        <v>29.16</v>
      </c>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c r="BQ176" s="75"/>
      <c r="BR176" s="75"/>
      <c r="BS176" s="75"/>
      <c r="BT176" s="75"/>
      <c r="BU176" s="75"/>
      <c r="BV176" s="75"/>
      <c r="BW176" s="75"/>
      <c r="BX176" s="75"/>
      <c r="BY176" s="75"/>
      <c r="BZ176" s="75"/>
    </row>
    <row r="177" spans="1:78" s="76" customFormat="1" ht="113.25" customHeight="1" x14ac:dyDescent="0.3">
      <c r="A177" s="70" t="s">
        <v>632</v>
      </c>
      <c r="B177" s="74" t="s">
        <v>210</v>
      </c>
      <c r="C177" s="70" t="s">
        <v>383</v>
      </c>
      <c r="D177" s="70" t="s">
        <v>501</v>
      </c>
      <c r="E177" s="70" t="s">
        <v>633</v>
      </c>
      <c r="F177" s="70" t="s">
        <v>533</v>
      </c>
      <c r="G177" s="70" t="s">
        <v>504</v>
      </c>
      <c r="H177" s="72"/>
      <c r="I177" s="72"/>
      <c r="J177" s="72"/>
      <c r="K177" s="72"/>
      <c r="L177" s="73" t="s">
        <v>634</v>
      </c>
      <c r="M177" s="70" t="s">
        <v>629</v>
      </c>
      <c r="N177" s="74" t="s">
        <v>238</v>
      </c>
      <c r="O177" s="75">
        <f t="shared" si="7"/>
        <v>43</v>
      </c>
      <c r="P177" s="75">
        <v>5</v>
      </c>
      <c r="Q177" s="75"/>
      <c r="R177" s="75"/>
      <c r="S177" s="75"/>
      <c r="T177" s="75">
        <v>6</v>
      </c>
      <c r="U177" s="75"/>
      <c r="V177" s="75"/>
      <c r="W177" s="75"/>
      <c r="X177" s="75"/>
      <c r="Y177" s="75"/>
      <c r="Z177" s="75"/>
      <c r="AA177" s="75"/>
      <c r="AB177" s="75"/>
      <c r="AC177" s="75"/>
      <c r="AD177" s="75"/>
      <c r="AE177" s="75"/>
      <c r="AF177" s="75"/>
      <c r="AG177" s="75"/>
      <c r="AH177" s="75"/>
      <c r="AI177" s="75"/>
      <c r="AJ177" s="75"/>
      <c r="AK177" s="75"/>
      <c r="AL177" s="75"/>
      <c r="AM177" s="75">
        <v>6</v>
      </c>
      <c r="AN177" s="75"/>
      <c r="AO177" s="75"/>
      <c r="AP177" s="75"/>
      <c r="AQ177" s="75"/>
      <c r="AR177" s="75"/>
      <c r="AS177" s="75"/>
      <c r="AT177" s="75"/>
      <c r="AU177" s="75"/>
      <c r="AV177" s="75"/>
      <c r="AW177" s="75"/>
      <c r="AX177" s="75"/>
      <c r="AY177" s="75"/>
      <c r="AZ177" s="75"/>
      <c r="BA177" s="75"/>
      <c r="BB177" s="75"/>
      <c r="BC177" s="75"/>
      <c r="BD177" s="75"/>
      <c r="BE177" s="75">
        <v>6</v>
      </c>
      <c r="BF177" s="75">
        <v>6</v>
      </c>
      <c r="BG177" s="75">
        <v>7</v>
      </c>
      <c r="BH177" s="75">
        <v>7</v>
      </c>
      <c r="BI177" s="75"/>
      <c r="BJ177" s="75"/>
      <c r="BK177" s="75"/>
      <c r="BL177" s="75"/>
      <c r="BM177" s="75"/>
      <c r="BN177" s="75"/>
      <c r="BO177" s="75"/>
      <c r="BP177" s="75"/>
      <c r="BQ177" s="75"/>
      <c r="BR177" s="75"/>
      <c r="BS177" s="75"/>
      <c r="BT177" s="75"/>
      <c r="BU177" s="75"/>
      <c r="BV177" s="75"/>
      <c r="BW177" s="75"/>
      <c r="BX177" s="75"/>
      <c r="BY177" s="75"/>
      <c r="BZ177" s="75"/>
    </row>
    <row r="178" spans="1:78" s="76" customFormat="1" ht="113.25" customHeight="1" x14ac:dyDescent="0.3">
      <c r="A178" s="70" t="s">
        <v>632</v>
      </c>
      <c r="B178" s="74" t="s">
        <v>213</v>
      </c>
      <c r="C178" s="70" t="s">
        <v>383</v>
      </c>
      <c r="D178" s="70" t="s">
        <v>501</v>
      </c>
      <c r="E178" s="70" t="s">
        <v>633</v>
      </c>
      <c r="F178" s="70" t="s">
        <v>533</v>
      </c>
      <c r="G178" s="70" t="s">
        <v>504</v>
      </c>
      <c r="H178" s="72"/>
      <c r="I178" s="72"/>
      <c r="J178" s="72"/>
      <c r="K178" s="72"/>
      <c r="L178" s="73" t="s">
        <v>635</v>
      </c>
      <c r="M178" s="70" t="s">
        <v>629</v>
      </c>
      <c r="N178" s="74" t="s">
        <v>238</v>
      </c>
      <c r="O178" s="75">
        <f t="shared" si="7"/>
        <v>12</v>
      </c>
      <c r="P178" s="75"/>
      <c r="Q178" s="75">
        <v>6</v>
      </c>
      <c r="R178" s="75"/>
      <c r="S178" s="75"/>
      <c r="T178" s="75"/>
      <c r="U178" s="75">
        <v>2</v>
      </c>
      <c r="V178" s="75"/>
      <c r="W178" s="75"/>
      <c r="X178" s="75"/>
      <c r="Y178" s="75"/>
      <c r="Z178" s="75"/>
      <c r="AA178" s="75"/>
      <c r="AB178" s="75"/>
      <c r="AC178" s="75"/>
      <c r="AD178" s="75"/>
      <c r="AE178" s="75"/>
      <c r="AF178" s="75"/>
      <c r="AG178" s="75"/>
      <c r="AH178" s="75"/>
      <c r="AI178" s="75"/>
      <c r="AJ178" s="75"/>
      <c r="AK178" s="75"/>
      <c r="AL178" s="75"/>
      <c r="AM178" s="75"/>
      <c r="AN178" s="75">
        <v>2</v>
      </c>
      <c r="AO178" s="75"/>
      <c r="AP178" s="75"/>
      <c r="AQ178" s="75"/>
      <c r="AR178" s="75"/>
      <c r="AS178" s="75"/>
      <c r="AT178" s="75"/>
      <c r="AU178" s="75"/>
      <c r="AV178" s="75"/>
      <c r="AW178" s="75"/>
      <c r="AX178" s="75"/>
      <c r="AY178" s="75">
        <v>2</v>
      </c>
      <c r="AZ178" s="75"/>
      <c r="BA178" s="75"/>
      <c r="BB178" s="75"/>
      <c r="BC178" s="75"/>
      <c r="BD178" s="75"/>
      <c r="BE178" s="75"/>
      <c r="BF178" s="75"/>
      <c r="BG178" s="75"/>
      <c r="BH178" s="75"/>
      <c r="BI178" s="75"/>
      <c r="BJ178" s="75"/>
      <c r="BK178" s="75"/>
      <c r="BL178" s="75"/>
      <c r="BM178" s="75"/>
      <c r="BN178" s="75"/>
      <c r="BO178" s="75"/>
      <c r="BP178" s="75"/>
      <c r="BQ178" s="75"/>
      <c r="BR178" s="75"/>
      <c r="BS178" s="75"/>
      <c r="BT178" s="75"/>
      <c r="BU178" s="75"/>
      <c r="BV178" s="75"/>
      <c r="BW178" s="75"/>
      <c r="BX178" s="75"/>
      <c r="BY178" s="75"/>
      <c r="BZ178" s="75"/>
    </row>
    <row r="179" spans="1:78" s="76" customFormat="1" ht="113.25" customHeight="1" x14ac:dyDescent="0.3">
      <c r="A179" s="70" t="s">
        <v>632</v>
      </c>
      <c r="B179" s="74" t="s">
        <v>287</v>
      </c>
      <c r="C179" s="70" t="s">
        <v>383</v>
      </c>
      <c r="D179" s="70" t="s">
        <v>501</v>
      </c>
      <c r="E179" s="70" t="s">
        <v>633</v>
      </c>
      <c r="F179" s="70" t="s">
        <v>533</v>
      </c>
      <c r="G179" s="70" t="s">
        <v>504</v>
      </c>
      <c r="H179" s="72"/>
      <c r="I179" s="72"/>
      <c r="J179" s="72"/>
      <c r="K179" s="72"/>
      <c r="L179" s="73" t="s">
        <v>636</v>
      </c>
      <c r="M179" s="70" t="s">
        <v>629</v>
      </c>
      <c r="N179" s="74" t="s">
        <v>238</v>
      </c>
      <c r="O179" s="75">
        <f t="shared" si="7"/>
        <v>24</v>
      </c>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v>8</v>
      </c>
      <c r="BE179" s="75"/>
      <c r="BF179" s="75"/>
      <c r="BG179" s="75"/>
      <c r="BH179" s="75"/>
      <c r="BI179" s="75"/>
      <c r="BJ179" s="75"/>
      <c r="BK179" s="75"/>
      <c r="BL179" s="75"/>
      <c r="BM179" s="75"/>
      <c r="BN179" s="75"/>
      <c r="BO179" s="75">
        <v>8</v>
      </c>
      <c r="BP179" s="75">
        <v>8</v>
      </c>
      <c r="BQ179" s="75"/>
      <c r="BR179" s="75"/>
      <c r="BS179" s="75"/>
      <c r="BT179" s="75"/>
      <c r="BU179" s="75"/>
      <c r="BV179" s="75"/>
      <c r="BW179" s="75"/>
      <c r="BX179" s="75"/>
      <c r="BY179" s="75"/>
      <c r="BZ179" s="75"/>
    </row>
    <row r="180" spans="1:78" s="76" customFormat="1" ht="113.25" customHeight="1" x14ac:dyDescent="0.3">
      <c r="A180" s="70" t="s">
        <v>637</v>
      </c>
      <c r="B180" s="74" t="s">
        <v>210</v>
      </c>
      <c r="C180" s="70" t="s">
        <v>383</v>
      </c>
      <c r="D180" s="70" t="s">
        <v>501</v>
      </c>
      <c r="E180" s="70" t="s">
        <v>633</v>
      </c>
      <c r="F180" s="70" t="s">
        <v>538</v>
      </c>
      <c r="G180" s="70" t="s">
        <v>504</v>
      </c>
      <c r="H180" s="72"/>
      <c r="I180" s="72"/>
      <c r="J180" s="72"/>
      <c r="K180" s="72"/>
      <c r="L180" s="73" t="s">
        <v>638</v>
      </c>
      <c r="M180" s="70" t="s">
        <v>629</v>
      </c>
      <c r="N180" s="74" t="s">
        <v>238</v>
      </c>
      <c r="O180" s="75">
        <f t="shared" si="7"/>
        <v>1</v>
      </c>
      <c r="P180" s="75">
        <v>1</v>
      </c>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c r="BQ180" s="75"/>
      <c r="BR180" s="75"/>
      <c r="BS180" s="75"/>
      <c r="BT180" s="75"/>
      <c r="BU180" s="75"/>
      <c r="BV180" s="75"/>
      <c r="BW180" s="75"/>
      <c r="BX180" s="75"/>
      <c r="BY180" s="75"/>
      <c r="BZ180" s="75"/>
    </row>
    <row r="181" spans="1:78" s="76" customFormat="1" ht="113.25" customHeight="1" x14ac:dyDescent="0.3">
      <c r="A181" s="70" t="s">
        <v>637</v>
      </c>
      <c r="B181" s="74" t="s">
        <v>213</v>
      </c>
      <c r="C181" s="70" t="s">
        <v>383</v>
      </c>
      <c r="D181" s="70" t="s">
        <v>501</v>
      </c>
      <c r="E181" s="70" t="s">
        <v>633</v>
      </c>
      <c r="F181" s="70" t="s">
        <v>538</v>
      </c>
      <c r="G181" s="70" t="s">
        <v>504</v>
      </c>
      <c r="H181" s="72"/>
      <c r="I181" s="72"/>
      <c r="J181" s="72"/>
      <c r="K181" s="72"/>
      <c r="L181" s="73" t="s">
        <v>639</v>
      </c>
      <c r="M181" s="70" t="s">
        <v>629</v>
      </c>
      <c r="N181" s="74" t="s">
        <v>238</v>
      </c>
      <c r="O181" s="75">
        <f t="shared" si="7"/>
        <v>9</v>
      </c>
      <c r="P181" s="75">
        <v>5</v>
      </c>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c r="AY181" s="75"/>
      <c r="AZ181" s="75"/>
      <c r="BA181" s="75"/>
      <c r="BB181" s="75"/>
      <c r="BC181" s="75"/>
      <c r="BD181" s="75"/>
      <c r="BE181" s="75"/>
      <c r="BF181" s="75"/>
      <c r="BG181" s="75">
        <v>2</v>
      </c>
      <c r="BH181" s="75">
        <v>2</v>
      </c>
      <c r="BI181" s="75"/>
      <c r="BJ181" s="75"/>
      <c r="BK181" s="75"/>
      <c r="BL181" s="75"/>
      <c r="BM181" s="75"/>
      <c r="BN181" s="75"/>
      <c r="BO181" s="75"/>
      <c r="BP181" s="75"/>
      <c r="BQ181" s="75"/>
      <c r="BR181" s="75"/>
      <c r="BS181" s="75"/>
      <c r="BT181" s="75"/>
      <c r="BU181" s="75"/>
      <c r="BV181" s="75"/>
      <c r="BW181" s="75"/>
      <c r="BX181" s="75"/>
      <c r="BY181" s="75"/>
      <c r="BZ181" s="75"/>
    </row>
    <row r="182" spans="1:78" s="76" customFormat="1" ht="113.25" customHeight="1" x14ac:dyDescent="0.3">
      <c r="A182" s="70" t="s">
        <v>637</v>
      </c>
      <c r="B182" s="74" t="s">
        <v>287</v>
      </c>
      <c r="C182" s="70" t="s">
        <v>383</v>
      </c>
      <c r="D182" s="70" t="s">
        <v>501</v>
      </c>
      <c r="E182" s="70" t="s">
        <v>633</v>
      </c>
      <c r="F182" s="70" t="s">
        <v>538</v>
      </c>
      <c r="G182" s="70" t="s">
        <v>504</v>
      </c>
      <c r="H182" s="72"/>
      <c r="I182" s="72"/>
      <c r="J182" s="72"/>
      <c r="K182" s="72"/>
      <c r="L182" s="73" t="s">
        <v>640</v>
      </c>
      <c r="M182" s="70" t="s">
        <v>629</v>
      </c>
      <c r="N182" s="74" t="s">
        <v>238</v>
      </c>
      <c r="O182" s="75">
        <f t="shared" si="7"/>
        <v>4</v>
      </c>
      <c r="P182" s="75"/>
      <c r="Q182" s="75"/>
      <c r="R182" s="75"/>
      <c r="S182" s="75"/>
      <c r="T182" s="75">
        <v>1</v>
      </c>
      <c r="U182" s="75"/>
      <c r="V182" s="75"/>
      <c r="W182" s="75"/>
      <c r="X182" s="75"/>
      <c r="Y182" s="75"/>
      <c r="Z182" s="75"/>
      <c r="AA182" s="75"/>
      <c r="AB182" s="75"/>
      <c r="AC182" s="75"/>
      <c r="AD182" s="75"/>
      <c r="AE182" s="75"/>
      <c r="AF182" s="75"/>
      <c r="AG182" s="75"/>
      <c r="AH182" s="75"/>
      <c r="AI182" s="75"/>
      <c r="AJ182" s="75"/>
      <c r="AK182" s="75"/>
      <c r="AL182" s="75"/>
      <c r="AM182" s="75">
        <v>1</v>
      </c>
      <c r="AN182" s="75"/>
      <c r="AO182" s="75"/>
      <c r="AP182" s="75"/>
      <c r="AQ182" s="75"/>
      <c r="AR182" s="75"/>
      <c r="AS182" s="75"/>
      <c r="AT182" s="75"/>
      <c r="AU182" s="75"/>
      <c r="AV182" s="75"/>
      <c r="AW182" s="75"/>
      <c r="AX182" s="75"/>
      <c r="AY182" s="75"/>
      <c r="AZ182" s="75"/>
      <c r="BA182" s="75"/>
      <c r="BB182" s="75"/>
      <c r="BC182" s="75"/>
      <c r="BD182" s="75"/>
      <c r="BE182" s="75">
        <v>1</v>
      </c>
      <c r="BF182" s="75">
        <v>1</v>
      </c>
      <c r="BG182" s="75"/>
      <c r="BH182" s="75"/>
      <c r="BI182" s="75"/>
      <c r="BJ182" s="75"/>
      <c r="BK182" s="75"/>
      <c r="BL182" s="75"/>
      <c r="BM182" s="75"/>
      <c r="BN182" s="75"/>
      <c r="BO182" s="75"/>
      <c r="BP182" s="75"/>
      <c r="BQ182" s="75"/>
      <c r="BR182" s="75"/>
      <c r="BS182" s="75"/>
      <c r="BT182" s="75"/>
      <c r="BU182" s="75"/>
      <c r="BV182" s="75"/>
      <c r="BW182" s="75"/>
      <c r="BX182" s="75"/>
      <c r="BY182" s="75"/>
      <c r="BZ182" s="75"/>
    </row>
    <row r="183" spans="1:78" s="76" customFormat="1" ht="113.25" customHeight="1" x14ac:dyDescent="0.3">
      <c r="A183" s="70" t="s">
        <v>637</v>
      </c>
      <c r="B183" s="74" t="s">
        <v>345</v>
      </c>
      <c r="C183" s="70" t="s">
        <v>383</v>
      </c>
      <c r="D183" s="70" t="s">
        <v>501</v>
      </c>
      <c r="E183" s="70" t="s">
        <v>633</v>
      </c>
      <c r="F183" s="70" t="s">
        <v>538</v>
      </c>
      <c r="G183" s="70" t="s">
        <v>504</v>
      </c>
      <c r="H183" s="72"/>
      <c r="I183" s="72"/>
      <c r="J183" s="72"/>
      <c r="K183" s="72"/>
      <c r="L183" s="73" t="s">
        <v>641</v>
      </c>
      <c r="M183" s="70" t="s">
        <v>629</v>
      </c>
      <c r="N183" s="74" t="s">
        <v>238</v>
      </c>
      <c r="O183" s="75">
        <f t="shared" si="7"/>
        <v>6</v>
      </c>
      <c r="P183" s="75"/>
      <c r="Q183" s="75">
        <v>6</v>
      </c>
      <c r="R183" s="75"/>
      <c r="S183" s="75"/>
      <c r="T183" s="75"/>
      <c r="U183" s="75"/>
      <c r="V183" s="75"/>
      <c r="W183" s="75"/>
      <c r="X183" s="75"/>
      <c r="Y183" s="75"/>
      <c r="Z183" s="75"/>
      <c r="AA183" s="75"/>
      <c r="AB183" s="75"/>
      <c r="AC183" s="75"/>
      <c r="AD183" s="75"/>
      <c r="AE183" s="75"/>
      <c r="AF183" s="75"/>
      <c r="AG183" s="75"/>
      <c r="AH183" s="75"/>
      <c r="AI183" s="75"/>
      <c r="AJ183" s="75"/>
      <c r="AK183" s="75"/>
      <c r="AL183" s="75"/>
      <c r="AM183" s="75"/>
      <c r="AN183" s="75"/>
      <c r="AO183" s="75"/>
      <c r="AP183" s="75"/>
      <c r="AQ183" s="75"/>
      <c r="AR183" s="75"/>
      <c r="AS183" s="75"/>
      <c r="AT183" s="75"/>
      <c r="AU183" s="75"/>
      <c r="AV183" s="75"/>
      <c r="AW183" s="75"/>
      <c r="AX183" s="75"/>
      <c r="AY183" s="75"/>
      <c r="AZ183" s="75"/>
      <c r="BA183" s="75"/>
      <c r="BB183" s="75"/>
      <c r="BC183" s="75"/>
      <c r="BD183" s="75"/>
      <c r="BE183" s="75"/>
      <c r="BF183" s="75"/>
      <c r="BG183" s="75"/>
      <c r="BH183" s="75"/>
      <c r="BI183" s="75"/>
      <c r="BJ183" s="75"/>
      <c r="BK183" s="75"/>
      <c r="BL183" s="75"/>
      <c r="BM183" s="75"/>
      <c r="BN183" s="75"/>
      <c r="BO183" s="75"/>
      <c r="BP183" s="75"/>
      <c r="BQ183" s="75"/>
      <c r="BR183" s="75"/>
      <c r="BS183" s="75"/>
      <c r="BT183" s="75"/>
      <c r="BU183" s="75"/>
      <c r="BV183" s="75"/>
      <c r="BW183" s="75"/>
      <c r="BX183" s="75"/>
      <c r="BY183" s="75"/>
      <c r="BZ183" s="75"/>
    </row>
    <row r="184" spans="1:78" s="76" customFormat="1" ht="20.25" customHeight="1" x14ac:dyDescent="0.3">
      <c r="A184" s="70" t="s">
        <v>637</v>
      </c>
      <c r="B184" s="74" t="s">
        <v>543</v>
      </c>
      <c r="C184" s="70" t="s">
        <v>383</v>
      </c>
      <c r="D184" s="70" t="s">
        <v>501</v>
      </c>
      <c r="E184" s="70" t="s">
        <v>633</v>
      </c>
      <c r="F184" s="70" t="s">
        <v>538</v>
      </c>
      <c r="G184" s="70" t="s">
        <v>504</v>
      </c>
      <c r="H184" s="72"/>
      <c r="I184" s="72"/>
      <c r="J184" s="72"/>
      <c r="K184" s="72"/>
      <c r="L184" s="73" t="s">
        <v>642</v>
      </c>
      <c r="M184" s="70" t="s">
        <v>629</v>
      </c>
      <c r="N184" s="74" t="s">
        <v>238</v>
      </c>
      <c r="O184" s="75">
        <f t="shared" si="7"/>
        <v>1</v>
      </c>
      <c r="P184" s="75"/>
      <c r="Q184" s="75">
        <v>1</v>
      </c>
      <c r="R184" s="75"/>
      <c r="S184" s="75"/>
      <c r="T184" s="75"/>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c r="AX184" s="75"/>
      <c r="AY184" s="75"/>
      <c r="AZ184" s="75"/>
      <c r="BA184" s="75"/>
      <c r="BB184" s="75"/>
      <c r="BC184" s="75"/>
      <c r="BD184" s="75"/>
      <c r="BE184" s="75"/>
      <c r="BF184" s="75"/>
      <c r="BG184" s="75"/>
      <c r="BH184" s="75"/>
      <c r="BI184" s="75"/>
      <c r="BJ184" s="75"/>
      <c r="BK184" s="75"/>
      <c r="BL184" s="75"/>
      <c r="BM184" s="75"/>
      <c r="BN184" s="75"/>
      <c r="BO184" s="75"/>
      <c r="BP184" s="75"/>
      <c r="BQ184" s="75"/>
      <c r="BR184" s="75"/>
      <c r="BS184" s="75"/>
      <c r="BT184" s="75"/>
      <c r="BU184" s="75"/>
      <c r="BV184" s="75"/>
      <c r="BW184" s="75"/>
      <c r="BX184" s="75"/>
      <c r="BY184" s="75"/>
      <c r="BZ184" s="75"/>
    </row>
    <row r="185" spans="1:78" s="76" customFormat="1" ht="29.25" customHeight="1" x14ac:dyDescent="0.3">
      <c r="A185" s="70" t="s">
        <v>643</v>
      </c>
      <c r="B185" s="71"/>
      <c r="C185" s="70" t="s">
        <v>383</v>
      </c>
      <c r="D185" s="70" t="s">
        <v>501</v>
      </c>
      <c r="E185" s="70" t="s">
        <v>644</v>
      </c>
      <c r="F185" s="70" t="s">
        <v>504</v>
      </c>
      <c r="G185" s="72"/>
      <c r="H185" s="72"/>
      <c r="I185" s="72"/>
      <c r="J185" s="72"/>
      <c r="K185" s="72"/>
      <c r="L185" s="73" t="s">
        <v>645</v>
      </c>
      <c r="M185" s="72"/>
      <c r="N185" s="74" t="s">
        <v>226</v>
      </c>
      <c r="O185" s="75">
        <f t="shared" si="7"/>
        <v>15.36</v>
      </c>
      <c r="P185" s="75">
        <v>15.36</v>
      </c>
      <c r="Q185" s="75"/>
      <c r="R185" s="75"/>
      <c r="S185" s="75"/>
      <c r="T185" s="75"/>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c r="AX185" s="75"/>
      <c r="AY185" s="75"/>
      <c r="AZ185" s="75"/>
      <c r="BA185" s="75"/>
      <c r="BB185" s="75"/>
      <c r="BC185" s="75"/>
      <c r="BD185" s="75"/>
      <c r="BE185" s="75"/>
      <c r="BF185" s="75"/>
      <c r="BG185" s="75"/>
      <c r="BH185" s="75"/>
      <c r="BI185" s="75"/>
      <c r="BJ185" s="75"/>
      <c r="BK185" s="75"/>
      <c r="BL185" s="75"/>
      <c r="BM185" s="75"/>
      <c r="BN185" s="75"/>
      <c r="BO185" s="75"/>
      <c r="BP185" s="75"/>
      <c r="BQ185" s="75"/>
      <c r="BR185" s="75"/>
      <c r="BS185" s="75"/>
      <c r="BT185" s="75"/>
      <c r="BU185" s="75"/>
      <c r="BV185" s="75"/>
      <c r="BW185" s="75"/>
      <c r="BX185" s="75"/>
      <c r="BY185" s="75"/>
      <c r="BZ185" s="75"/>
    </row>
    <row r="186" spans="1:78" s="76" customFormat="1" ht="41.25" customHeight="1" x14ac:dyDescent="0.3">
      <c r="A186" s="70" t="s">
        <v>646</v>
      </c>
      <c r="B186" s="71"/>
      <c r="C186" s="70" t="s">
        <v>383</v>
      </c>
      <c r="D186" s="70" t="s">
        <v>501</v>
      </c>
      <c r="E186" s="70" t="s">
        <v>647</v>
      </c>
      <c r="F186" s="70" t="s">
        <v>648</v>
      </c>
      <c r="G186" s="70" t="s">
        <v>504</v>
      </c>
      <c r="H186" s="72"/>
      <c r="I186" s="72"/>
      <c r="J186" s="72"/>
      <c r="K186" s="72"/>
      <c r="L186" s="73" t="s">
        <v>649</v>
      </c>
      <c r="M186" s="72"/>
      <c r="N186" s="74" t="s">
        <v>238</v>
      </c>
      <c r="O186" s="75">
        <f t="shared" si="7"/>
        <v>1</v>
      </c>
      <c r="P186" s="75">
        <v>1</v>
      </c>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c r="BQ186" s="75"/>
      <c r="BR186" s="75"/>
      <c r="BS186" s="75"/>
      <c r="BT186" s="75"/>
      <c r="BU186" s="75"/>
      <c r="BV186" s="75"/>
      <c r="BW186" s="75"/>
      <c r="BX186" s="75"/>
      <c r="BY186" s="75"/>
      <c r="BZ186" s="75"/>
    </row>
    <row r="187" spans="1:78" s="76" customFormat="1" ht="53.25" customHeight="1" x14ac:dyDescent="0.3">
      <c r="A187" s="70" t="s">
        <v>650</v>
      </c>
      <c r="B187" s="74" t="s">
        <v>210</v>
      </c>
      <c r="C187" s="70" t="s">
        <v>383</v>
      </c>
      <c r="D187" s="70" t="s">
        <v>501</v>
      </c>
      <c r="E187" s="70" t="s">
        <v>647</v>
      </c>
      <c r="F187" s="70" t="s">
        <v>651</v>
      </c>
      <c r="G187" s="70" t="s">
        <v>504</v>
      </c>
      <c r="H187" s="72"/>
      <c r="I187" s="72"/>
      <c r="J187" s="72"/>
      <c r="K187" s="72"/>
      <c r="L187" s="73" t="s">
        <v>652</v>
      </c>
      <c r="M187" s="72"/>
      <c r="N187" s="74" t="s">
        <v>238</v>
      </c>
      <c r="O187" s="75">
        <f t="shared" si="7"/>
        <v>2</v>
      </c>
      <c r="P187" s="75">
        <v>2</v>
      </c>
      <c r="Q187" s="75"/>
      <c r="R187" s="75"/>
      <c r="S187" s="75"/>
      <c r="T187" s="75"/>
      <c r="U187" s="75"/>
      <c r="V187" s="75"/>
      <c r="W187" s="75"/>
      <c r="X187" s="75"/>
      <c r="Y187" s="75"/>
      <c r="Z187" s="75"/>
      <c r="AA187" s="75"/>
      <c r="AB187" s="75"/>
      <c r="AC187" s="75"/>
      <c r="AD187" s="75"/>
      <c r="AE187" s="75"/>
      <c r="AF187" s="75"/>
      <c r="AG187" s="75"/>
      <c r="AH187" s="75"/>
      <c r="AI187" s="75"/>
      <c r="AJ187" s="75"/>
      <c r="AK187" s="75"/>
      <c r="AL187" s="75"/>
      <c r="AM187" s="75"/>
      <c r="AN187" s="75"/>
      <c r="AO187" s="75"/>
      <c r="AP187" s="75"/>
      <c r="AQ187" s="75"/>
      <c r="AR187" s="75"/>
      <c r="AS187" s="75"/>
      <c r="AT187" s="75"/>
      <c r="AU187" s="75"/>
      <c r="AV187" s="75"/>
      <c r="AW187" s="75"/>
      <c r="AX187" s="75"/>
      <c r="AY187" s="75"/>
      <c r="AZ187" s="75"/>
      <c r="BA187" s="75"/>
      <c r="BB187" s="75"/>
      <c r="BC187" s="75"/>
      <c r="BD187" s="75"/>
      <c r="BE187" s="75"/>
      <c r="BF187" s="75"/>
      <c r="BG187" s="75"/>
      <c r="BH187" s="75"/>
      <c r="BI187" s="75"/>
      <c r="BJ187" s="75"/>
      <c r="BK187" s="75"/>
      <c r="BL187" s="75"/>
      <c r="BM187" s="75"/>
      <c r="BN187" s="75"/>
      <c r="BO187" s="75"/>
      <c r="BP187" s="75"/>
      <c r="BQ187" s="75"/>
      <c r="BR187" s="75"/>
      <c r="BS187" s="75"/>
      <c r="BT187" s="75"/>
      <c r="BU187" s="75"/>
      <c r="BV187" s="75"/>
      <c r="BW187" s="75"/>
      <c r="BX187" s="75"/>
      <c r="BY187" s="75"/>
      <c r="BZ187" s="75"/>
    </row>
    <row r="188" spans="1:78" s="76" customFormat="1" ht="53.25" customHeight="1" x14ac:dyDescent="0.3">
      <c r="A188" s="70" t="s">
        <v>650</v>
      </c>
      <c r="B188" s="74" t="s">
        <v>213</v>
      </c>
      <c r="C188" s="70" t="s">
        <v>383</v>
      </c>
      <c r="D188" s="70" t="s">
        <v>501</v>
      </c>
      <c r="E188" s="70" t="s">
        <v>647</v>
      </c>
      <c r="F188" s="70" t="s">
        <v>651</v>
      </c>
      <c r="G188" s="70" t="s">
        <v>504</v>
      </c>
      <c r="H188" s="72"/>
      <c r="I188" s="72"/>
      <c r="J188" s="72"/>
      <c r="K188" s="72"/>
      <c r="L188" s="73" t="s">
        <v>653</v>
      </c>
      <c r="M188" s="72"/>
      <c r="N188" s="74" t="s">
        <v>238</v>
      </c>
      <c r="O188" s="75">
        <f t="shared" si="7"/>
        <v>1</v>
      </c>
      <c r="P188" s="75">
        <v>1</v>
      </c>
      <c r="Q188" s="75"/>
      <c r="R188" s="75"/>
      <c r="S188" s="75"/>
      <c r="T188" s="75"/>
      <c r="U188" s="75"/>
      <c r="V188" s="75"/>
      <c r="W188" s="75"/>
      <c r="X188" s="75"/>
      <c r="Y188" s="75"/>
      <c r="Z188" s="75"/>
      <c r="AA188" s="75"/>
      <c r="AB188" s="75"/>
      <c r="AC188" s="75"/>
      <c r="AD188" s="75"/>
      <c r="AE188" s="75"/>
      <c r="AF188" s="75"/>
      <c r="AG188" s="75"/>
      <c r="AH188" s="75"/>
      <c r="AI188" s="75"/>
      <c r="AJ188" s="75"/>
      <c r="AK188" s="75"/>
      <c r="AL188" s="75"/>
      <c r="AM188" s="75"/>
      <c r="AN188" s="75"/>
      <c r="AO188" s="75"/>
      <c r="AP188" s="75"/>
      <c r="AQ188" s="75"/>
      <c r="AR188" s="75"/>
      <c r="AS188" s="75"/>
      <c r="AT188" s="75"/>
      <c r="AU188" s="75"/>
      <c r="AV188" s="75"/>
      <c r="AW188" s="75"/>
      <c r="AX188" s="75"/>
      <c r="AY188" s="75"/>
      <c r="AZ188" s="75"/>
      <c r="BA188" s="75"/>
      <c r="BB188" s="75"/>
      <c r="BC188" s="75"/>
      <c r="BD188" s="75"/>
      <c r="BE188" s="75"/>
      <c r="BF188" s="75"/>
      <c r="BG188" s="75"/>
      <c r="BH188" s="75"/>
      <c r="BI188" s="75"/>
      <c r="BJ188" s="75"/>
      <c r="BK188" s="75"/>
      <c r="BL188" s="75"/>
      <c r="BM188" s="75"/>
      <c r="BN188" s="75"/>
      <c r="BO188" s="75"/>
      <c r="BP188" s="75"/>
      <c r="BQ188" s="75"/>
      <c r="BR188" s="75"/>
      <c r="BS188" s="75"/>
      <c r="BT188" s="75"/>
      <c r="BU188" s="75"/>
      <c r="BV188" s="75"/>
      <c r="BW188" s="75"/>
      <c r="BX188" s="75"/>
      <c r="BY188" s="75"/>
      <c r="BZ188" s="75"/>
    </row>
    <row r="189" spans="1:78" s="76" customFormat="1" ht="20.25" customHeight="1" x14ac:dyDescent="0.3">
      <c r="A189" s="70" t="s">
        <v>654</v>
      </c>
      <c r="B189" s="71"/>
      <c r="C189" s="70" t="s">
        <v>383</v>
      </c>
      <c r="D189" s="70" t="s">
        <v>501</v>
      </c>
      <c r="E189" s="70" t="s">
        <v>655</v>
      </c>
      <c r="F189" s="70" t="s">
        <v>504</v>
      </c>
      <c r="G189" s="72"/>
      <c r="H189" s="72"/>
      <c r="I189" s="72"/>
      <c r="J189" s="72"/>
      <c r="K189" s="72"/>
      <c r="L189" s="73" t="s">
        <v>656</v>
      </c>
      <c r="M189" s="72"/>
      <c r="N189" s="74" t="s">
        <v>226</v>
      </c>
      <c r="O189" s="75">
        <f t="shared" si="7"/>
        <v>328.77</v>
      </c>
      <c r="P189" s="75"/>
      <c r="Q189" s="75">
        <v>62.3</v>
      </c>
      <c r="R189" s="75">
        <v>103.2</v>
      </c>
      <c r="S189" s="75"/>
      <c r="T189" s="75"/>
      <c r="U189" s="75"/>
      <c r="V189" s="75"/>
      <c r="W189" s="75"/>
      <c r="X189" s="75"/>
      <c r="Y189" s="75"/>
      <c r="Z189" s="75"/>
      <c r="AA189" s="75"/>
      <c r="AB189" s="75"/>
      <c r="AC189" s="75"/>
      <c r="AD189" s="75"/>
      <c r="AE189" s="75"/>
      <c r="AF189" s="75"/>
      <c r="AG189" s="75"/>
      <c r="AH189" s="75"/>
      <c r="AI189" s="75"/>
      <c r="AJ189" s="75"/>
      <c r="AK189" s="75"/>
      <c r="AL189" s="75"/>
      <c r="AM189" s="75"/>
      <c r="AN189" s="75"/>
      <c r="AO189" s="75"/>
      <c r="AP189" s="75"/>
      <c r="AQ189" s="75"/>
      <c r="AR189" s="75"/>
      <c r="AS189" s="75"/>
      <c r="AT189" s="75"/>
      <c r="AU189" s="75"/>
      <c r="AV189" s="75"/>
      <c r="AW189" s="75"/>
      <c r="AX189" s="75"/>
      <c r="AY189" s="75"/>
      <c r="AZ189" s="75"/>
      <c r="BA189" s="75"/>
      <c r="BB189" s="75"/>
      <c r="BC189" s="75"/>
      <c r="BD189" s="75">
        <v>48.88</v>
      </c>
      <c r="BE189" s="75"/>
      <c r="BF189" s="75"/>
      <c r="BG189" s="75"/>
      <c r="BH189" s="75"/>
      <c r="BI189" s="75"/>
      <c r="BJ189" s="75"/>
      <c r="BK189" s="75"/>
      <c r="BL189" s="75"/>
      <c r="BM189" s="75"/>
      <c r="BN189" s="75"/>
      <c r="BO189" s="75">
        <v>48.88</v>
      </c>
      <c r="BP189" s="75">
        <v>48.88</v>
      </c>
      <c r="BQ189" s="75"/>
      <c r="BR189" s="75"/>
      <c r="BS189" s="75"/>
      <c r="BT189" s="75"/>
      <c r="BU189" s="75"/>
      <c r="BV189" s="75"/>
      <c r="BW189" s="75">
        <v>6.45</v>
      </c>
      <c r="BX189" s="75"/>
      <c r="BY189" s="75">
        <v>10.18</v>
      </c>
      <c r="BZ189" s="75"/>
    </row>
    <row r="190" spans="1:78" s="76" customFormat="1" ht="29.25" customHeight="1" x14ac:dyDescent="0.3">
      <c r="A190" s="70" t="s">
        <v>657</v>
      </c>
      <c r="B190" s="74" t="s">
        <v>210</v>
      </c>
      <c r="C190" s="70" t="s">
        <v>383</v>
      </c>
      <c r="D190" s="70" t="s">
        <v>501</v>
      </c>
      <c r="E190" s="70" t="s">
        <v>658</v>
      </c>
      <c r="F190" s="70" t="s">
        <v>648</v>
      </c>
      <c r="G190" s="70" t="s">
        <v>504</v>
      </c>
      <c r="H190" s="72"/>
      <c r="I190" s="72"/>
      <c r="J190" s="72"/>
      <c r="K190" s="72"/>
      <c r="L190" s="73" t="s">
        <v>519</v>
      </c>
      <c r="M190" s="72"/>
      <c r="N190" s="74" t="s">
        <v>238</v>
      </c>
      <c r="O190" s="75">
        <f t="shared" si="7"/>
        <v>149</v>
      </c>
      <c r="P190" s="75"/>
      <c r="Q190" s="75">
        <v>28</v>
      </c>
      <c r="R190" s="75">
        <v>48</v>
      </c>
      <c r="S190" s="75"/>
      <c r="T190" s="75"/>
      <c r="U190" s="75"/>
      <c r="V190" s="75"/>
      <c r="W190" s="75"/>
      <c r="X190" s="75"/>
      <c r="Y190" s="75"/>
      <c r="Z190" s="75"/>
      <c r="AA190" s="75"/>
      <c r="AB190" s="75"/>
      <c r="AC190" s="75"/>
      <c r="AD190" s="75"/>
      <c r="AE190" s="75"/>
      <c r="AF190" s="75"/>
      <c r="AG190" s="75"/>
      <c r="AH190" s="75"/>
      <c r="AI190" s="75"/>
      <c r="AJ190" s="75"/>
      <c r="AK190" s="75"/>
      <c r="AL190" s="75"/>
      <c r="AM190" s="75"/>
      <c r="AN190" s="75"/>
      <c r="AO190" s="75"/>
      <c r="AP190" s="75"/>
      <c r="AQ190" s="75"/>
      <c r="AR190" s="75"/>
      <c r="AS190" s="75"/>
      <c r="AT190" s="75"/>
      <c r="AU190" s="75"/>
      <c r="AV190" s="75"/>
      <c r="AW190" s="75"/>
      <c r="AX190" s="75"/>
      <c r="AY190" s="75"/>
      <c r="AZ190" s="75"/>
      <c r="BA190" s="75"/>
      <c r="BB190" s="75"/>
      <c r="BC190" s="75"/>
      <c r="BD190" s="75">
        <v>22</v>
      </c>
      <c r="BE190" s="75"/>
      <c r="BF190" s="75"/>
      <c r="BG190" s="75"/>
      <c r="BH190" s="75"/>
      <c r="BI190" s="75"/>
      <c r="BJ190" s="75"/>
      <c r="BK190" s="75"/>
      <c r="BL190" s="75"/>
      <c r="BM190" s="75"/>
      <c r="BN190" s="75"/>
      <c r="BO190" s="75">
        <v>22</v>
      </c>
      <c r="BP190" s="75">
        <v>22</v>
      </c>
      <c r="BQ190" s="75"/>
      <c r="BR190" s="75"/>
      <c r="BS190" s="75"/>
      <c r="BT190" s="75"/>
      <c r="BU190" s="75"/>
      <c r="BV190" s="75"/>
      <c r="BW190" s="75">
        <v>3</v>
      </c>
      <c r="BX190" s="75"/>
      <c r="BY190" s="75">
        <v>4</v>
      </c>
      <c r="BZ190" s="75"/>
    </row>
    <row r="191" spans="1:78" s="76" customFormat="1" ht="29.25" customHeight="1" x14ac:dyDescent="0.3">
      <c r="A191" s="70" t="s">
        <v>657</v>
      </c>
      <c r="B191" s="74" t="s">
        <v>213</v>
      </c>
      <c r="C191" s="70" t="s">
        <v>383</v>
      </c>
      <c r="D191" s="70" t="s">
        <v>501</v>
      </c>
      <c r="E191" s="70" t="s">
        <v>658</v>
      </c>
      <c r="F191" s="70" t="s">
        <v>648</v>
      </c>
      <c r="G191" s="70" t="s">
        <v>504</v>
      </c>
      <c r="H191" s="72"/>
      <c r="I191" s="72"/>
      <c r="J191" s="72"/>
      <c r="K191" s="72"/>
      <c r="L191" s="73" t="s">
        <v>659</v>
      </c>
      <c r="M191" s="72"/>
      <c r="N191" s="74" t="s">
        <v>238</v>
      </c>
      <c r="O191" s="75">
        <f t="shared" si="7"/>
        <v>4</v>
      </c>
      <c r="P191" s="75"/>
      <c r="Q191" s="75"/>
      <c r="R191" s="75"/>
      <c r="S191" s="75"/>
      <c r="T191" s="75"/>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v>1</v>
      </c>
      <c r="BE191" s="75"/>
      <c r="BF191" s="75"/>
      <c r="BG191" s="75"/>
      <c r="BH191" s="75"/>
      <c r="BI191" s="75"/>
      <c r="BJ191" s="75"/>
      <c r="BK191" s="75"/>
      <c r="BL191" s="75"/>
      <c r="BM191" s="75"/>
      <c r="BN191" s="75"/>
      <c r="BO191" s="75">
        <v>1</v>
      </c>
      <c r="BP191" s="75">
        <v>1</v>
      </c>
      <c r="BQ191" s="75"/>
      <c r="BR191" s="75"/>
      <c r="BS191" s="75"/>
      <c r="BT191" s="75"/>
      <c r="BU191" s="75"/>
      <c r="BV191" s="75"/>
      <c r="BW191" s="75"/>
      <c r="BX191" s="75"/>
      <c r="BY191" s="75">
        <v>1</v>
      </c>
      <c r="BZ191" s="75"/>
    </row>
    <row r="192" spans="1:78" s="76" customFormat="1" ht="29.25" customHeight="1" x14ac:dyDescent="0.3">
      <c r="A192" s="70" t="s">
        <v>657</v>
      </c>
      <c r="B192" s="74" t="s">
        <v>287</v>
      </c>
      <c r="C192" s="70" t="s">
        <v>383</v>
      </c>
      <c r="D192" s="70" t="s">
        <v>501</v>
      </c>
      <c r="E192" s="70" t="s">
        <v>658</v>
      </c>
      <c r="F192" s="70" t="s">
        <v>648</v>
      </c>
      <c r="G192" s="70" t="s">
        <v>504</v>
      </c>
      <c r="H192" s="72"/>
      <c r="I192" s="72"/>
      <c r="J192" s="72"/>
      <c r="K192" s="72"/>
      <c r="L192" s="73" t="s">
        <v>660</v>
      </c>
      <c r="M192" s="72"/>
      <c r="N192" s="74" t="s">
        <v>238</v>
      </c>
      <c r="O192" s="75">
        <f t="shared" si="7"/>
        <v>1</v>
      </c>
      <c r="P192" s="75"/>
      <c r="Q192" s="75">
        <v>1</v>
      </c>
      <c r="R192" s="75"/>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c r="BQ192" s="75"/>
      <c r="BR192" s="75"/>
      <c r="BS192" s="75"/>
      <c r="BT192" s="75"/>
      <c r="BU192" s="75"/>
      <c r="BV192" s="75"/>
      <c r="BW192" s="75"/>
      <c r="BX192" s="75"/>
      <c r="BY192" s="75"/>
      <c r="BZ192" s="75"/>
    </row>
    <row r="193" spans="1:78" s="76" customFormat="1" ht="20.25" customHeight="1" x14ac:dyDescent="0.3">
      <c r="A193" s="70" t="s">
        <v>661</v>
      </c>
      <c r="B193" s="71"/>
      <c r="C193" s="70" t="s">
        <v>383</v>
      </c>
      <c r="D193" s="70" t="s">
        <v>501</v>
      </c>
      <c r="E193" s="70" t="s">
        <v>662</v>
      </c>
      <c r="F193" s="70" t="s">
        <v>663</v>
      </c>
      <c r="G193" s="70" t="s">
        <v>504</v>
      </c>
      <c r="H193" s="72"/>
      <c r="I193" s="72"/>
      <c r="J193" s="72"/>
      <c r="K193" s="72"/>
      <c r="L193" s="73" t="s">
        <v>656</v>
      </c>
      <c r="M193" s="72"/>
      <c r="N193" s="74" t="s">
        <v>226</v>
      </c>
      <c r="O193" s="75">
        <f t="shared" si="7"/>
        <v>96.75</v>
      </c>
      <c r="P193" s="75"/>
      <c r="Q193" s="75"/>
      <c r="R193" s="75">
        <v>96.75</v>
      </c>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c r="BG193" s="75"/>
      <c r="BH193" s="75"/>
      <c r="BI193" s="75"/>
      <c r="BJ193" s="75"/>
      <c r="BK193" s="75"/>
      <c r="BL193" s="75"/>
      <c r="BM193" s="75"/>
      <c r="BN193" s="75"/>
      <c r="BO193" s="75"/>
      <c r="BP193" s="75"/>
      <c r="BQ193" s="75"/>
      <c r="BR193" s="75"/>
      <c r="BS193" s="75"/>
      <c r="BT193" s="75"/>
      <c r="BU193" s="75"/>
      <c r="BV193" s="75"/>
      <c r="BW193" s="75"/>
      <c r="BX193" s="75"/>
      <c r="BY193" s="75"/>
      <c r="BZ193" s="75"/>
    </row>
    <row r="194" spans="1:78" s="76" customFormat="1" ht="29.25" customHeight="1" x14ac:dyDescent="0.3">
      <c r="A194" s="70" t="s">
        <v>664</v>
      </c>
      <c r="B194" s="74" t="s">
        <v>210</v>
      </c>
      <c r="C194" s="70" t="s">
        <v>383</v>
      </c>
      <c r="D194" s="70" t="s">
        <v>501</v>
      </c>
      <c r="E194" s="70" t="s">
        <v>665</v>
      </c>
      <c r="F194" s="70" t="s">
        <v>663</v>
      </c>
      <c r="G194" s="70" t="s">
        <v>504</v>
      </c>
      <c r="H194" s="72"/>
      <c r="I194" s="72"/>
      <c r="J194" s="72"/>
      <c r="K194" s="72"/>
      <c r="L194" s="73" t="s">
        <v>666</v>
      </c>
      <c r="M194" s="72"/>
      <c r="N194" s="74" t="s">
        <v>238</v>
      </c>
      <c r="O194" s="75">
        <f t="shared" si="7"/>
        <v>5</v>
      </c>
      <c r="P194" s="75"/>
      <c r="Q194" s="75"/>
      <c r="R194" s="75">
        <v>5</v>
      </c>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c r="BQ194" s="75"/>
      <c r="BR194" s="75"/>
      <c r="BS194" s="75"/>
      <c r="BT194" s="75"/>
      <c r="BU194" s="75"/>
      <c r="BV194" s="75"/>
      <c r="BW194" s="75"/>
      <c r="BX194" s="75"/>
      <c r="BY194" s="75"/>
      <c r="BZ194" s="75"/>
    </row>
    <row r="195" spans="1:78" s="76" customFormat="1" ht="29.25" customHeight="1" x14ac:dyDescent="0.3">
      <c r="A195" s="70" t="s">
        <v>664</v>
      </c>
      <c r="B195" s="74" t="s">
        <v>213</v>
      </c>
      <c r="C195" s="70" t="s">
        <v>383</v>
      </c>
      <c r="D195" s="70" t="s">
        <v>501</v>
      </c>
      <c r="E195" s="70" t="s">
        <v>665</v>
      </c>
      <c r="F195" s="70" t="s">
        <v>663</v>
      </c>
      <c r="G195" s="70" t="s">
        <v>504</v>
      </c>
      <c r="H195" s="72"/>
      <c r="I195" s="72"/>
      <c r="J195" s="72"/>
      <c r="K195" s="72"/>
      <c r="L195" s="73" t="s">
        <v>667</v>
      </c>
      <c r="M195" s="72"/>
      <c r="N195" s="74" t="s">
        <v>238</v>
      </c>
      <c r="O195" s="75">
        <f t="shared" si="7"/>
        <v>1</v>
      </c>
      <c r="P195" s="75"/>
      <c r="Q195" s="75"/>
      <c r="R195" s="75">
        <v>1</v>
      </c>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c r="BG195" s="75"/>
      <c r="BH195" s="75"/>
      <c r="BI195" s="75"/>
      <c r="BJ195" s="75"/>
      <c r="BK195" s="75"/>
      <c r="BL195" s="75"/>
      <c r="BM195" s="75"/>
      <c r="BN195" s="75"/>
      <c r="BO195" s="75"/>
      <c r="BP195" s="75"/>
      <c r="BQ195" s="75"/>
      <c r="BR195" s="75"/>
      <c r="BS195" s="75"/>
      <c r="BT195" s="75"/>
      <c r="BU195" s="75"/>
      <c r="BV195" s="75"/>
      <c r="BW195" s="75"/>
      <c r="BX195" s="75"/>
      <c r="BY195" s="75"/>
      <c r="BZ195" s="75"/>
    </row>
    <row r="196" spans="1:78" s="76" customFormat="1" ht="20.25" customHeight="1" x14ac:dyDescent="0.3">
      <c r="A196" s="70" t="s">
        <v>668</v>
      </c>
      <c r="B196" s="71"/>
      <c r="C196" s="70" t="s">
        <v>383</v>
      </c>
      <c r="D196" s="70" t="s">
        <v>501</v>
      </c>
      <c r="E196" s="70" t="s">
        <v>669</v>
      </c>
      <c r="F196" s="70" t="s">
        <v>670</v>
      </c>
      <c r="G196" s="70" t="s">
        <v>671</v>
      </c>
      <c r="H196" s="72"/>
      <c r="I196" s="72"/>
      <c r="J196" s="72"/>
      <c r="K196" s="72"/>
      <c r="L196" s="73"/>
      <c r="M196" s="72"/>
      <c r="N196" s="74" t="s">
        <v>672</v>
      </c>
      <c r="O196" s="75">
        <f t="shared" si="7"/>
        <v>35</v>
      </c>
      <c r="P196" s="75">
        <v>1</v>
      </c>
      <c r="Q196" s="75">
        <v>1</v>
      </c>
      <c r="R196" s="75">
        <v>1</v>
      </c>
      <c r="S196" s="75">
        <v>1</v>
      </c>
      <c r="T196" s="75">
        <v>1</v>
      </c>
      <c r="U196" s="75">
        <v>1</v>
      </c>
      <c r="V196" s="75">
        <v>1</v>
      </c>
      <c r="W196" s="75"/>
      <c r="X196" s="75"/>
      <c r="Y196" s="75"/>
      <c r="Z196" s="75"/>
      <c r="AA196" s="75"/>
      <c r="AB196" s="75"/>
      <c r="AC196" s="75"/>
      <c r="AD196" s="75"/>
      <c r="AE196" s="75"/>
      <c r="AF196" s="75"/>
      <c r="AG196" s="75"/>
      <c r="AH196" s="75">
        <v>1</v>
      </c>
      <c r="AI196" s="75">
        <v>1</v>
      </c>
      <c r="AJ196" s="75">
        <v>1</v>
      </c>
      <c r="AK196" s="75">
        <v>1</v>
      </c>
      <c r="AL196" s="75">
        <v>1</v>
      </c>
      <c r="AM196" s="75">
        <v>1</v>
      </c>
      <c r="AN196" s="75">
        <v>1</v>
      </c>
      <c r="AO196" s="75">
        <v>1</v>
      </c>
      <c r="AP196" s="75">
        <v>1</v>
      </c>
      <c r="AQ196" s="75">
        <v>1</v>
      </c>
      <c r="AR196" s="75"/>
      <c r="AS196" s="75"/>
      <c r="AT196" s="75"/>
      <c r="AU196" s="75"/>
      <c r="AV196" s="75"/>
      <c r="AW196" s="75"/>
      <c r="AX196" s="75">
        <v>1</v>
      </c>
      <c r="AY196" s="75">
        <v>1</v>
      </c>
      <c r="AZ196" s="75">
        <v>1</v>
      </c>
      <c r="BA196" s="75">
        <v>1</v>
      </c>
      <c r="BB196" s="75"/>
      <c r="BC196" s="75">
        <v>1</v>
      </c>
      <c r="BD196" s="75">
        <v>1</v>
      </c>
      <c r="BE196" s="75">
        <v>1</v>
      </c>
      <c r="BF196" s="75">
        <v>1</v>
      </c>
      <c r="BG196" s="75">
        <v>1</v>
      </c>
      <c r="BH196" s="75">
        <v>1</v>
      </c>
      <c r="BI196" s="75">
        <v>1</v>
      </c>
      <c r="BJ196" s="75"/>
      <c r="BK196" s="75"/>
      <c r="BL196" s="75"/>
      <c r="BM196" s="75"/>
      <c r="BN196" s="75"/>
      <c r="BO196" s="75">
        <v>1</v>
      </c>
      <c r="BP196" s="75">
        <v>1</v>
      </c>
      <c r="BQ196" s="75">
        <v>1</v>
      </c>
      <c r="BR196" s="75"/>
      <c r="BS196" s="75"/>
      <c r="BT196" s="75"/>
      <c r="BU196" s="75">
        <v>1</v>
      </c>
      <c r="BV196" s="75">
        <v>1</v>
      </c>
      <c r="BW196" s="75">
        <v>1</v>
      </c>
      <c r="BX196" s="75"/>
      <c r="BY196" s="75">
        <v>1</v>
      </c>
      <c r="BZ196" s="75"/>
    </row>
    <row r="197" spans="1:78" s="76" customFormat="1" ht="20.25" customHeight="1" x14ac:dyDescent="0.3">
      <c r="A197" s="70" t="s">
        <v>673</v>
      </c>
      <c r="B197" s="74" t="s">
        <v>210</v>
      </c>
      <c r="C197" s="70" t="s">
        <v>383</v>
      </c>
      <c r="D197" s="70" t="s">
        <v>501</v>
      </c>
      <c r="E197" s="70" t="s">
        <v>674</v>
      </c>
      <c r="F197" s="70" t="s">
        <v>675</v>
      </c>
      <c r="G197" s="70" t="s">
        <v>504</v>
      </c>
      <c r="H197" s="72"/>
      <c r="I197" s="72"/>
      <c r="J197" s="72"/>
      <c r="K197" s="72"/>
      <c r="L197" s="73"/>
      <c r="M197" s="72"/>
      <c r="N197" s="74" t="s">
        <v>226</v>
      </c>
      <c r="O197" s="75">
        <f t="shared" si="7"/>
        <v>28.21</v>
      </c>
      <c r="P197" s="75">
        <v>25.91</v>
      </c>
      <c r="Q197" s="75"/>
      <c r="R197" s="75"/>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c r="BG197" s="75"/>
      <c r="BH197" s="75"/>
      <c r="BI197" s="75"/>
      <c r="BJ197" s="75"/>
      <c r="BK197" s="75"/>
      <c r="BL197" s="75"/>
      <c r="BM197" s="75"/>
      <c r="BN197" s="75"/>
      <c r="BO197" s="75"/>
      <c r="BP197" s="75"/>
      <c r="BQ197" s="75"/>
      <c r="BR197" s="75"/>
      <c r="BS197" s="75"/>
      <c r="BT197" s="75"/>
      <c r="BU197" s="75"/>
      <c r="BV197" s="75"/>
      <c r="BW197" s="75">
        <v>2.2999999999999998</v>
      </c>
      <c r="BX197" s="75"/>
      <c r="BY197" s="75"/>
      <c r="BZ197" s="75"/>
    </row>
    <row r="198" spans="1:78" s="76" customFormat="1" ht="29.25" customHeight="1" x14ac:dyDescent="0.3">
      <c r="A198" s="70" t="s">
        <v>673</v>
      </c>
      <c r="B198" s="74" t="s">
        <v>213</v>
      </c>
      <c r="C198" s="70" t="s">
        <v>383</v>
      </c>
      <c r="D198" s="70" t="s">
        <v>501</v>
      </c>
      <c r="E198" s="70" t="s">
        <v>674</v>
      </c>
      <c r="F198" s="70" t="s">
        <v>675</v>
      </c>
      <c r="G198" s="70" t="s">
        <v>504</v>
      </c>
      <c r="H198" s="72"/>
      <c r="I198" s="72"/>
      <c r="J198" s="72"/>
      <c r="K198" s="72"/>
      <c r="L198" s="73" t="s">
        <v>676</v>
      </c>
      <c r="M198" s="72"/>
      <c r="N198" s="74" t="s">
        <v>226</v>
      </c>
      <c r="O198" s="75">
        <f t="shared" si="7"/>
        <v>93.75</v>
      </c>
      <c r="P198" s="75">
        <v>93.75</v>
      </c>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c r="BG198" s="75"/>
      <c r="BH198" s="75"/>
      <c r="BI198" s="75"/>
      <c r="BJ198" s="75"/>
      <c r="BK198" s="75"/>
      <c r="BL198" s="75"/>
      <c r="BM198" s="75"/>
      <c r="BN198" s="75"/>
      <c r="BO198" s="75"/>
      <c r="BP198" s="75"/>
      <c r="BQ198" s="75"/>
      <c r="BR198" s="75"/>
      <c r="BS198" s="75"/>
      <c r="BT198" s="75"/>
      <c r="BU198" s="75"/>
      <c r="BV198" s="75"/>
      <c r="BW198" s="75"/>
      <c r="BX198" s="75"/>
      <c r="BY198" s="75"/>
      <c r="BZ198" s="75"/>
    </row>
    <row r="199" spans="1:78" s="76" customFormat="1" ht="53.25" customHeight="1" x14ac:dyDescent="0.3">
      <c r="A199" s="70" t="s">
        <v>677</v>
      </c>
      <c r="B199" s="74" t="s">
        <v>213</v>
      </c>
      <c r="C199" s="70" t="s">
        <v>383</v>
      </c>
      <c r="D199" s="70" t="s">
        <v>501</v>
      </c>
      <c r="E199" s="70" t="s">
        <v>678</v>
      </c>
      <c r="F199" s="70" t="s">
        <v>508</v>
      </c>
      <c r="G199" s="70" t="s">
        <v>504</v>
      </c>
      <c r="H199" s="72"/>
      <c r="I199" s="72"/>
      <c r="J199" s="72"/>
      <c r="K199" s="72"/>
      <c r="L199" s="73" t="s">
        <v>679</v>
      </c>
      <c r="M199" s="72"/>
      <c r="N199" s="74" t="s">
        <v>238</v>
      </c>
      <c r="O199" s="75">
        <f t="shared" si="7"/>
        <v>1</v>
      </c>
      <c r="P199" s="75"/>
      <c r="Q199" s="75">
        <v>1</v>
      </c>
      <c r="R199" s="75"/>
      <c r="S199" s="75"/>
      <c r="T199" s="75"/>
      <c r="U199" s="75"/>
      <c r="V199" s="75"/>
      <c r="W199" s="75"/>
      <c r="X199" s="75"/>
      <c r="Y199" s="75"/>
      <c r="Z199" s="75"/>
      <c r="AA199" s="75"/>
      <c r="AB199" s="75"/>
      <c r="AC199" s="75"/>
      <c r="AD199" s="75"/>
      <c r="AE199" s="75"/>
      <c r="AF199" s="75"/>
      <c r="AG199" s="75"/>
      <c r="AH199" s="75"/>
      <c r="AI199" s="75"/>
      <c r="AJ199" s="75"/>
      <c r="AK199" s="75"/>
      <c r="AL199" s="75"/>
      <c r="AM199" s="75"/>
      <c r="AN199" s="75"/>
      <c r="AO199" s="75"/>
      <c r="AP199" s="75"/>
      <c r="AQ199" s="75"/>
      <c r="AR199" s="75"/>
      <c r="AS199" s="75"/>
      <c r="AT199" s="75"/>
      <c r="AU199" s="75"/>
      <c r="AV199" s="75"/>
      <c r="AW199" s="75"/>
      <c r="AX199" s="75"/>
      <c r="AY199" s="75"/>
      <c r="AZ199" s="75"/>
      <c r="BA199" s="75"/>
      <c r="BB199" s="75"/>
      <c r="BC199" s="75"/>
      <c r="BD199" s="75"/>
      <c r="BE199" s="75"/>
      <c r="BF199" s="75"/>
      <c r="BG199" s="75"/>
      <c r="BH199" s="75"/>
      <c r="BI199" s="75"/>
      <c r="BJ199" s="75"/>
      <c r="BK199" s="75"/>
      <c r="BL199" s="75"/>
      <c r="BM199" s="75"/>
      <c r="BN199" s="75"/>
      <c r="BO199" s="75"/>
      <c r="BP199" s="75"/>
      <c r="BQ199" s="75"/>
      <c r="BR199" s="75"/>
      <c r="BS199" s="75"/>
      <c r="BT199" s="75"/>
      <c r="BU199" s="75"/>
      <c r="BV199" s="75"/>
      <c r="BW199" s="75"/>
      <c r="BX199" s="75"/>
      <c r="BY199" s="75"/>
      <c r="BZ199" s="75"/>
    </row>
    <row r="200" spans="1:78" s="76" customFormat="1" ht="53.25" customHeight="1" x14ac:dyDescent="0.3">
      <c r="A200" s="70" t="s">
        <v>677</v>
      </c>
      <c r="B200" s="74" t="s">
        <v>287</v>
      </c>
      <c r="C200" s="70" t="s">
        <v>383</v>
      </c>
      <c r="D200" s="70" t="s">
        <v>501</v>
      </c>
      <c r="E200" s="70" t="s">
        <v>678</v>
      </c>
      <c r="F200" s="70" t="s">
        <v>508</v>
      </c>
      <c r="G200" s="70" t="s">
        <v>504</v>
      </c>
      <c r="H200" s="72"/>
      <c r="I200" s="72"/>
      <c r="J200" s="72"/>
      <c r="K200" s="72"/>
      <c r="L200" s="73" t="s">
        <v>680</v>
      </c>
      <c r="M200" s="72"/>
      <c r="N200" s="74" t="s">
        <v>238</v>
      </c>
      <c r="O200" s="75">
        <f t="shared" si="7"/>
        <v>2</v>
      </c>
      <c r="P200" s="75">
        <v>2</v>
      </c>
      <c r="Q200" s="75"/>
      <c r="R200" s="75"/>
      <c r="S200" s="75"/>
      <c r="T200" s="75"/>
      <c r="U200" s="75"/>
      <c r="V200" s="75"/>
      <c r="W200" s="75"/>
      <c r="X200" s="75"/>
      <c r="Y200" s="75"/>
      <c r="Z200" s="75"/>
      <c r="AA200" s="75"/>
      <c r="AB200" s="75"/>
      <c r="AC200" s="75"/>
      <c r="AD200" s="75"/>
      <c r="AE200" s="75"/>
      <c r="AF200" s="75"/>
      <c r="AG200" s="75"/>
      <c r="AH200" s="75"/>
      <c r="AI200" s="75"/>
      <c r="AJ200" s="75"/>
      <c r="AK200" s="75"/>
      <c r="AL200" s="75"/>
      <c r="AM200" s="75"/>
      <c r="AN200" s="75"/>
      <c r="AO200" s="75"/>
      <c r="AP200" s="75"/>
      <c r="AQ200" s="75"/>
      <c r="AR200" s="75"/>
      <c r="AS200" s="75"/>
      <c r="AT200" s="75"/>
      <c r="AU200" s="75"/>
      <c r="AV200" s="75"/>
      <c r="AW200" s="75"/>
      <c r="AX200" s="75"/>
      <c r="AY200" s="75"/>
      <c r="AZ200" s="75"/>
      <c r="BA200" s="75"/>
      <c r="BB200" s="75"/>
      <c r="BC200" s="75"/>
      <c r="BD200" s="75"/>
      <c r="BE200" s="75"/>
      <c r="BF200" s="75"/>
      <c r="BG200" s="75"/>
      <c r="BH200" s="75"/>
      <c r="BI200" s="75"/>
      <c r="BJ200" s="75"/>
      <c r="BK200" s="75"/>
      <c r="BL200" s="75"/>
      <c r="BM200" s="75"/>
      <c r="BN200" s="75"/>
      <c r="BO200" s="75"/>
      <c r="BP200" s="75"/>
      <c r="BQ200" s="75"/>
      <c r="BR200" s="75"/>
      <c r="BS200" s="75"/>
      <c r="BT200" s="75"/>
      <c r="BU200" s="75"/>
      <c r="BV200" s="75"/>
      <c r="BW200" s="75"/>
      <c r="BX200" s="75"/>
      <c r="BY200" s="75"/>
      <c r="BZ200" s="75"/>
    </row>
    <row r="201" spans="1:78" s="76" customFormat="1" ht="53.25" customHeight="1" x14ac:dyDescent="0.3">
      <c r="A201" s="70" t="s">
        <v>677</v>
      </c>
      <c r="B201" s="74" t="s">
        <v>345</v>
      </c>
      <c r="C201" s="70" t="s">
        <v>383</v>
      </c>
      <c r="D201" s="70" t="s">
        <v>501</v>
      </c>
      <c r="E201" s="70" t="s">
        <v>678</v>
      </c>
      <c r="F201" s="70" t="s">
        <v>508</v>
      </c>
      <c r="G201" s="70" t="s">
        <v>504</v>
      </c>
      <c r="H201" s="72"/>
      <c r="I201" s="72"/>
      <c r="J201" s="72"/>
      <c r="K201" s="72"/>
      <c r="L201" s="73" t="s">
        <v>681</v>
      </c>
      <c r="M201" s="72"/>
      <c r="N201" s="74" t="s">
        <v>238</v>
      </c>
      <c r="O201" s="75">
        <f t="shared" si="7"/>
        <v>3</v>
      </c>
      <c r="P201" s="75">
        <v>3</v>
      </c>
      <c r="Q201" s="75"/>
      <c r="R201" s="75"/>
      <c r="S201" s="75"/>
      <c r="T201" s="75"/>
      <c r="U201" s="75"/>
      <c r="V201" s="75"/>
      <c r="W201" s="75"/>
      <c r="X201" s="75"/>
      <c r="Y201" s="75"/>
      <c r="Z201" s="75"/>
      <c r="AA201" s="75"/>
      <c r="AB201" s="75"/>
      <c r="AC201" s="75"/>
      <c r="AD201" s="75"/>
      <c r="AE201" s="75"/>
      <c r="AF201" s="75"/>
      <c r="AG201" s="75"/>
      <c r="AH201" s="75"/>
      <c r="AI201" s="75"/>
      <c r="AJ201" s="75"/>
      <c r="AK201" s="75"/>
      <c r="AL201" s="75"/>
      <c r="AM201" s="75"/>
      <c r="AN201" s="75"/>
      <c r="AO201" s="75"/>
      <c r="AP201" s="75"/>
      <c r="AQ201" s="75"/>
      <c r="AR201" s="75"/>
      <c r="AS201" s="75"/>
      <c r="AT201" s="75"/>
      <c r="AU201" s="75"/>
      <c r="AV201" s="75"/>
      <c r="AW201" s="75"/>
      <c r="AX201" s="75"/>
      <c r="AY201" s="75"/>
      <c r="AZ201" s="75"/>
      <c r="BA201" s="75"/>
      <c r="BB201" s="75"/>
      <c r="BC201" s="75"/>
      <c r="BD201" s="75"/>
      <c r="BE201" s="75"/>
      <c r="BF201" s="75"/>
      <c r="BG201" s="75"/>
      <c r="BH201" s="75"/>
      <c r="BI201" s="75"/>
      <c r="BJ201" s="75"/>
      <c r="BK201" s="75"/>
      <c r="BL201" s="75"/>
      <c r="BM201" s="75"/>
      <c r="BN201" s="75"/>
      <c r="BO201" s="75"/>
      <c r="BP201" s="75"/>
      <c r="BQ201" s="75"/>
      <c r="BR201" s="75"/>
      <c r="BS201" s="75"/>
      <c r="BT201" s="75"/>
      <c r="BU201" s="75"/>
      <c r="BV201" s="75"/>
      <c r="BW201" s="75"/>
      <c r="BX201" s="75"/>
      <c r="BY201" s="75"/>
      <c r="BZ201" s="75"/>
    </row>
    <row r="202" spans="1:78" s="76" customFormat="1" ht="53.25" customHeight="1" x14ac:dyDescent="0.3">
      <c r="A202" s="70" t="s">
        <v>677</v>
      </c>
      <c r="B202" s="74" t="s">
        <v>543</v>
      </c>
      <c r="C202" s="70" t="s">
        <v>383</v>
      </c>
      <c r="D202" s="70" t="s">
        <v>501</v>
      </c>
      <c r="E202" s="70" t="s">
        <v>678</v>
      </c>
      <c r="F202" s="70" t="s">
        <v>508</v>
      </c>
      <c r="G202" s="70" t="s">
        <v>504</v>
      </c>
      <c r="H202" s="72"/>
      <c r="I202" s="72"/>
      <c r="J202" s="72"/>
      <c r="K202" s="72"/>
      <c r="L202" s="73" t="s">
        <v>682</v>
      </c>
      <c r="M202" s="72"/>
      <c r="N202" s="74" t="s">
        <v>238</v>
      </c>
      <c r="O202" s="75">
        <f t="shared" si="7"/>
        <v>3</v>
      </c>
      <c r="P202" s="75"/>
      <c r="Q202" s="75">
        <v>3</v>
      </c>
      <c r="R202" s="75"/>
      <c r="S202" s="75"/>
      <c r="T202" s="75"/>
      <c r="U202" s="75"/>
      <c r="V202" s="75"/>
      <c r="W202" s="75"/>
      <c r="X202" s="75"/>
      <c r="Y202" s="75"/>
      <c r="Z202" s="75"/>
      <c r="AA202" s="75"/>
      <c r="AB202" s="75"/>
      <c r="AC202" s="75"/>
      <c r="AD202" s="75"/>
      <c r="AE202" s="75"/>
      <c r="AF202" s="75"/>
      <c r="AG202" s="75"/>
      <c r="AH202" s="75"/>
      <c r="AI202" s="75"/>
      <c r="AJ202" s="75"/>
      <c r="AK202" s="75"/>
      <c r="AL202" s="75"/>
      <c r="AM202" s="75"/>
      <c r="AN202" s="75"/>
      <c r="AO202" s="75"/>
      <c r="AP202" s="75"/>
      <c r="AQ202" s="75"/>
      <c r="AR202" s="75"/>
      <c r="AS202" s="75"/>
      <c r="AT202" s="75"/>
      <c r="AU202" s="75"/>
      <c r="AV202" s="75"/>
      <c r="AW202" s="75"/>
      <c r="AX202" s="75"/>
      <c r="AY202" s="75"/>
      <c r="AZ202" s="75"/>
      <c r="BA202" s="75"/>
      <c r="BB202" s="75"/>
      <c r="BC202" s="75"/>
      <c r="BD202" s="75"/>
      <c r="BE202" s="75"/>
      <c r="BF202" s="75"/>
      <c r="BG202" s="75"/>
      <c r="BH202" s="75"/>
      <c r="BI202" s="75"/>
      <c r="BJ202" s="75"/>
      <c r="BK202" s="75"/>
      <c r="BL202" s="75"/>
      <c r="BM202" s="75"/>
      <c r="BN202" s="75"/>
      <c r="BO202" s="75"/>
      <c r="BP202" s="75"/>
      <c r="BQ202" s="75"/>
      <c r="BR202" s="75"/>
      <c r="BS202" s="75"/>
      <c r="BT202" s="75"/>
      <c r="BU202" s="75"/>
      <c r="BV202" s="75"/>
      <c r="BW202" s="75"/>
      <c r="BX202" s="75"/>
      <c r="BY202" s="75"/>
      <c r="BZ202" s="75"/>
    </row>
    <row r="203" spans="1:78" s="76" customFormat="1" ht="53.25" customHeight="1" x14ac:dyDescent="0.3">
      <c r="A203" s="70" t="s">
        <v>677</v>
      </c>
      <c r="B203" s="74" t="s">
        <v>545</v>
      </c>
      <c r="C203" s="70" t="s">
        <v>383</v>
      </c>
      <c r="D203" s="70" t="s">
        <v>501</v>
      </c>
      <c r="E203" s="70" t="s">
        <v>678</v>
      </c>
      <c r="F203" s="70" t="s">
        <v>508</v>
      </c>
      <c r="G203" s="70" t="s">
        <v>504</v>
      </c>
      <c r="H203" s="72"/>
      <c r="I203" s="72"/>
      <c r="J203" s="72"/>
      <c r="K203" s="72"/>
      <c r="L203" s="73" t="s">
        <v>683</v>
      </c>
      <c r="M203" s="72"/>
      <c r="N203" s="74" t="s">
        <v>238</v>
      </c>
      <c r="O203" s="75">
        <f t="shared" si="7"/>
        <v>4</v>
      </c>
      <c r="P203" s="75">
        <v>4</v>
      </c>
      <c r="Q203" s="75"/>
      <c r="R203" s="75"/>
      <c r="S203" s="75"/>
      <c r="T203" s="75"/>
      <c r="U203" s="75"/>
      <c r="V203" s="75"/>
      <c r="W203" s="75"/>
      <c r="X203" s="75"/>
      <c r="Y203" s="75"/>
      <c r="Z203" s="75"/>
      <c r="AA203" s="75"/>
      <c r="AB203" s="75"/>
      <c r="AC203" s="75"/>
      <c r="AD203" s="75"/>
      <c r="AE203" s="75"/>
      <c r="AF203" s="75"/>
      <c r="AG203" s="75"/>
      <c r="AH203" s="75"/>
      <c r="AI203" s="75"/>
      <c r="AJ203" s="75"/>
      <c r="AK203" s="75"/>
      <c r="AL203" s="75"/>
      <c r="AM203" s="75"/>
      <c r="AN203" s="75"/>
      <c r="AO203" s="75"/>
      <c r="AP203" s="75"/>
      <c r="AQ203" s="75"/>
      <c r="AR203" s="75"/>
      <c r="AS203" s="75"/>
      <c r="AT203" s="75"/>
      <c r="AU203" s="75"/>
      <c r="AV203" s="75"/>
      <c r="AW203" s="75"/>
      <c r="AX203" s="75"/>
      <c r="AY203" s="75"/>
      <c r="AZ203" s="75"/>
      <c r="BA203" s="75"/>
      <c r="BB203" s="75"/>
      <c r="BC203" s="75"/>
      <c r="BD203" s="75"/>
      <c r="BE203" s="75"/>
      <c r="BF203" s="75"/>
      <c r="BG203" s="75"/>
      <c r="BH203" s="75"/>
      <c r="BI203" s="75"/>
      <c r="BJ203" s="75"/>
      <c r="BK203" s="75"/>
      <c r="BL203" s="75"/>
      <c r="BM203" s="75"/>
      <c r="BN203" s="75"/>
      <c r="BO203" s="75"/>
      <c r="BP203" s="75"/>
      <c r="BQ203" s="75"/>
      <c r="BR203" s="75"/>
      <c r="BS203" s="75"/>
      <c r="BT203" s="75"/>
      <c r="BU203" s="75"/>
      <c r="BV203" s="75"/>
      <c r="BW203" s="75"/>
      <c r="BX203" s="75"/>
      <c r="BY203" s="75"/>
      <c r="BZ203" s="75"/>
    </row>
    <row r="204" spans="1:78" s="76" customFormat="1" ht="53.25" customHeight="1" x14ac:dyDescent="0.3">
      <c r="A204" s="70" t="s">
        <v>677</v>
      </c>
      <c r="B204" s="74" t="s">
        <v>684</v>
      </c>
      <c r="C204" s="70" t="s">
        <v>383</v>
      </c>
      <c r="D204" s="70" t="s">
        <v>501</v>
      </c>
      <c r="E204" s="70" t="s">
        <v>678</v>
      </c>
      <c r="F204" s="70" t="s">
        <v>508</v>
      </c>
      <c r="G204" s="70" t="s">
        <v>504</v>
      </c>
      <c r="H204" s="72"/>
      <c r="I204" s="72"/>
      <c r="J204" s="72"/>
      <c r="K204" s="72"/>
      <c r="L204" s="73" t="s">
        <v>685</v>
      </c>
      <c r="M204" s="72"/>
      <c r="N204" s="74" t="s">
        <v>238</v>
      </c>
      <c r="O204" s="75">
        <f t="shared" si="7"/>
        <v>2</v>
      </c>
      <c r="P204" s="75">
        <v>2</v>
      </c>
      <c r="Q204" s="75"/>
      <c r="R204" s="75"/>
      <c r="S204" s="75"/>
      <c r="T204" s="75"/>
      <c r="U204" s="75"/>
      <c r="V204" s="75"/>
      <c r="W204" s="75"/>
      <c r="X204" s="75"/>
      <c r="Y204" s="75"/>
      <c r="Z204" s="75"/>
      <c r="AA204" s="75"/>
      <c r="AB204" s="75"/>
      <c r="AC204" s="75"/>
      <c r="AD204" s="75"/>
      <c r="AE204" s="75"/>
      <c r="AF204" s="75"/>
      <c r="AG204" s="75"/>
      <c r="AH204" s="75"/>
      <c r="AI204" s="75"/>
      <c r="AJ204" s="75"/>
      <c r="AK204" s="75"/>
      <c r="AL204" s="75"/>
      <c r="AM204" s="75"/>
      <c r="AN204" s="75"/>
      <c r="AO204" s="75"/>
      <c r="AP204" s="75"/>
      <c r="AQ204" s="75"/>
      <c r="AR204" s="75"/>
      <c r="AS204" s="75"/>
      <c r="AT204" s="75"/>
      <c r="AU204" s="75"/>
      <c r="AV204" s="75"/>
      <c r="AW204" s="75"/>
      <c r="AX204" s="75"/>
      <c r="AY204" s="75"/>
      <c r="AZ204" s="75"/>
      <c r="BA204" s="75"/>
      <c r="BB204" s="75"/>
      <c r="BC204" s="75"/>
      <c r="BD204" s="75"/>
      <c r="BE204" s="75"/>
      <c r="BF204" s="75"/>
      <c r="BG204" s="75"/>
      <c r="BH204" s="75"/>
      <c r="BI204" s="75"/>
      <c r="BJ204" s="75"/>
      <c r="BK204" s="75"/>
      <c r="BL204" s="75"/>
      <c r="BM204" s="75"/>
      <c r="BN204" s="75"/>
      <c r="BO204" s="75"/>
      <c r="BP204" s="75"/>
      <c r="BQ204" s="75"/>
      <c r="BR204" s="75"/>
      <c r="BS204" s="75"/>
      <c r="BT204" s="75"/>
      <c r="BU204" s="75"/>
      <c r="BV204" s="75"/>
      <c r="BW204" s="75"/>
      <c r="BX204" s="75"/>
      <c r="BY204" s="75"/>
      <c r="BZ204" s="75"/>
    </row>
    <row r="205" spans="1:78" s="76" customFormat="1" ht="53.25" customHeight="1" x14ac:dyDescent="0.3">
      <c r="A205" s="70" t="s">
        <v>677</v>
      </c>
      <c r="B205" s="74" t="s">
        <v>686</v>
      </c>
      <c r="C205" s="70" t="s">
        <v>383</v>
      </c>
      <c r="D205" s="70" t="s">
        <v>501</v>
      </c>
      <c r="E205" s="70" t="s">
        <v>678</v>
      </c>
      <c r="F205" s="70" t="s">
        <v>508</v>
      </c>
      <c r="G205" s="70" t="s">
        <v>504</v>
      </c>
      <c r="H205" s="72"/>
      <c r="I205" s="72"/>
      <c r="J205" s="72"/>
      <c r="K205" s="72"/>
      <c r="L205" s="73" t="s">
        <v>687</v>
      </c>
      <c r="M205" s="72"/>
      <c r="N205" s="74" t="s">
        <v>238</v>
      </c>
      <c r="O205" s="75">
        <f t="shared" ref="O205:O268" si="8">SUM(P205:BZ205)</f>
        <v>1</v>
      </c>
      <c r="P205" s="75"/>
      <c r="Q205" s="75">
        <v>1</v>
      </c>
      <c r="R205" s="75"/>
      <c r="S205" s="75"/>
      <c r="T205" s="75"/>
      <c r="U205" s="75"/>
      <c r="V205" s="75"/>
      <c r="W205" s="75"/>
      <c r="X205" s="75"/>
      <c r="Y205" s="75"/>
      <c r="Z205" s="75"/>
      <c r="AA205" s="75"/>
      <c r="AB205" s="75"/>
      <c r="AC205" s="75"/>
      <c r="AD205" s="75"/>
      <c r="AE205" s="75"/>
      <c r="AF205" s="75"/>
      <c r="AG205" s="75"/>
      <c r="AH205" s="75"/>
      <c r="AI205" s="75"/>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c r="BG205" s="75"/>
      <c r="BH205" s="75"/>
      <c r="BI205" s="75"/>
      <c r="BJ205" s="75"/>
      <c r="BK205" s="75"/>
      <c r="BL205" s="75"/>
      <c r="BM205" s="75"/>
      <c r="BN205" s="75"/>
      <c r="BO205" s="75"/>
      <c r="BP205" s="75"/>
      <c r="BQ205" s="75"/>
      <c r="BR205" s="75"/>
      <c r="BS205" s="75"/>
      <c r="BT205" s="75"/>
      <c r="BU205" s="75"/>
      <c r="BV205" s="75"/>
      <c r="BW205" s="75"/>
      <c r="BX205" s="75"/>
      <c r="BY205" s="75"/>
      <c r="BZ205" s="75"/>
    </row>
    <row r="206" spans="1:78" s="76" customFormat="1" ht="53.25" customHeight="1" x14ac:dyDescent="0.3">
      <c r="A206" s="70" t="s">
        <v>688</v>
      </c>
      <c r="B206" s="74" t="s">
        <v>213</v>
      </c>
      <c r="C206" s="70" t="s">
        <v>383</v>
      </c>
      <c r="D206" s="70" t="s">
        <v>501</v>
      </c>
      <c r="E206" s="70" t="s">
        <v>678</v>
      </c>
      <c r="F206" s="70" t="s">
        <v>675</v>
      </c>
      <c r="G206" s="70" t="s">
        <v>504</v>
      </c>
      <c r="H206" s="72"/>
      <c r="I206" s="72"/>
      <c r="J206" s="72"/>
      <c r="K206" s="72"/>
      <c r="L206" s="73" t="s">
        <v>689</v>
      </c>
      <c r="M206" s="72"/>
      <c r="N206" s="74" t="s">
        <v>238</v>
      </c>
      <c r="O206" s="75">
        <f t="shared" si="8"/>
        <v>1</v>
      </c>
      <c r="P206" s="75"/>
      <c r="Q206" s="75"/>
      <c r="R206" s="75"/>
      <c r="S206" s="75"/>
      <c r="T206" s="75"/>
      <c r="U206" s="75"/>
      <c r="V206" s="75"/>
      <c r="W206" s="75"/>
      <c r="X206" s="75"/>
      <c r="Y206" s="75"/>
      <c r="Z206" s="75"/>
      <c r="AA206" s="75"/>
      <c r="AB206" s="75"/>
      <c r="AC206" s="75"/>
      <c r="AD206" s="75"/>
      <c r="AE206" s="75"/>
      <c r="AF206" s="75"/>
      <c r="AG206" s="75"/>
      <c r="AH206" s="75"/>
      <c r="AI206" s="75"/>
      <c r="AJ206" s="75"/>
      <c r="AK206" s="75"/>
      <c r="AL206" s="75"/>
      <c r="AM206" s="75"/>
      <c r="AN206" s="75"/>
      <c r="AO206" s="75"/>
      <c r="AP206" s="75"/>
      <c r="AQ206" s="75"/>
      <c r="AR206" s="75"/>
      <c r="AS206" s="75"/>
      <c r="AT206" s="75"/>
      <c r="AU206" s="75"/>
      <c r="AV206" s="75"/>
      <c r="AW206" s="75"/>
      <c r="AX206" s="75"/>
      <c r="AY206" s="75"/>
      <c r="AZ206" s="75"/>
      <c r="BA206" s="75"/>
      <c r="BB206" s="75"/>
      <c r="BC206" s="75"/>
      <c r="BD206" s="75"/>
      <c r="BE206" s="75"/>
      <c r="BF206" s="75"/>
      <c r="BG206" s="75"/>
      <c r="BH206" s="75"/>
      <c r="BI206" s="75"/>
      <c r="BJ206" s="75"/>
      <c r="BK206" s="75"/>
      <c r="BL206" s="75"/>
      <c r="BM206" s="75"/>
      <c r="BN206" s="75"/>
      <c r="BO206" s="75"/>
      <c r="BP206" s="75"/>
      <c r="BQ206" s="75"/>
      <c r="BR206" s="75"/>
      <c r="BS206" s="75"/>
      <c r="BT206" s="75"/>
      <c r="BU206" s="75"/>
      <c r="BV206" s="75"/>
      <c r="BW206" s="75">
        <v>1</v>
      </c>
      <c r="BX206" s="75"/>
      <c r="BY206" s="75"/>
      <c r="BZ206" s="75"/>
    </row>
    <row r="207" spans="1:78" s="76" customFormat="1" ht="53.25" customHeight="1" x14ac:dyDescent="0.3">
      <c r="A207" s="70" t="s">
        <v>688</v>
      </c>
      <c r="B207" s="74" t="s">
        <v>690</v>
      </c>
      <c r="C207" s="70" t="s">
        <v>383</v>
      </c>
      <c r="D207" s="70" t="s">
        <v>501</v>
      </c>
      <c r="E207" s="70" t="s">
        <v>678</v>
      </c>
      <c r="F207" s="70" t="s">
        <v>675</v>
      </c>
      <c r="G207" s="70" t="s">
        <v>504</v>
      </c>
      <c r="H207" s="72"/>
      <c r="I207" s="72"/>
      <c r="J207" s="72"/>
      <c r="K207" s="72"/>
      <c r="L207" s="73" t="s">
        <v>691</v>
      </c>
      <c r="M207" s="72"/>
      <c r="N207" s="74" t="s">
        <v>238</v>
      </c>
      <c r="O207" s="75">
        <f t="shared" si="8"/>
        <v>1</v>
      </c>
      <c r="P207" s="75">
        <v>1</v>
      </c>
      <c r="Q207" s="75"/>
      <c r="R207" s="75"/>
      <c r="S207" s="75"/>
      <c r="T207" s="75"/>
      <c r="U207" s="75"/>
      <c r="V207" s="75"/>
      <c r="W207" s="75"/>
      <c r="X207" s="75"/>
      <c r="Y207" s="75"/>
      <c r="Z207" s="75"/>
      <c r="AA207" s="75"/>
      <c r="AB207" s="75"/>
      <c r="AC207" s="75"/>
      <c r="AD207" s="75"/>
      <c r="AE207" s="75"/>
      <c r="AF207" s="75"/>
      <c r="AG207" s="75"/>
      <c r="AH207" s="75"/>
      <c r="AI207" s="75"/>
      <c r="AJ207" s="75"/>
      <c r="AK207" s="75"/>
      <c r="AL207" s="75"/>
      <c r="AM207" s="75"/>
      <c r="AN207" s="75"/>
      <c r="AO207" s="75"/>
      <c r="AP207" s="75"/>
      <c r="AQ207" s="75"/>
      <c r="AR207" s="75"/>
      <c r="AS207" s="75"/>
      <c r="AT207" s="75"/>
      <c r="AU207" s="75"/>
      <c r="AV207" s="75"/>
      <c r="AW207" s="75"/>
      <c r="AX207" s="75"/>
      <c r="AY207" s="75"/>
      <c r="AZ207" s="75"/>
      <c r="BA207" s="75"/>
      <c r="BB207" s="75"/>
      <c r="BC207" s="75"/>
      <c r="BD207" s="75"/>
      <c r="BE207" s="75"/>
      <c r="BF207" s="75"/>
      <c r="BG207" s="75"/>
      <c r="BH207" s="75"/>
      <c r="BI207" s="75"/>
      <c r="BJ207" s="75"/>
      <c r="BK207" s="75"/>
      <c r="BL207" s="75"/>
      <c r="BM207" s="75"/>
      <c r="BN207" s="75"/>
      <c r="BO207" s="75"/>
      <c r="BP207" s="75"/>
      <c r="BQ207" s="75"/>
      <c r="BR207" s="75"/>
      <c r="BS207" s="75"/>
      <c r="BT207" s="75"/>
      <c r="BU207" s="75"/>
      <c r="BV207" s="75"/>
      <c r="BW207" s="75"/>
      <c r="BX207" s="75"/>
      <c r="BY207" s="75"/>
      <c r="BZ207" s="75"/>
    </row>
    <row r="208" spans="1:78" s="76" customFormat="1" ht="41.25" customHeight="1" x14ac:dyDescent="0.3">
      <c r="A208" s="70" t="s">
        <v>688</v>
      </c>
      <c r="B208" s="74" t="s">
        <v>692</v>
      </c>
      <c r="C208" s="70" t="s">
        <v>383</v>
      </c>
      <c r="D208" s="70" t="s">
        <v>501</v>
      </c>
      <c r="E208" s="70" t="s">
        <v>678</v>
      </c>
      <c r="F208" s="70" t="s">
        <v>675</v>
      </c>
      <c r="G208" s="70" t="s">
        <v>504</v>
      </c>
      <c r="H208" s="72"/>
      <c r="I208" s="72"/>
      <c r="J208" s="72"/>
      <c r="K208" s="72"/>
      <c r="L208" s="73" t="s">
        <v>693</v>
      </c>
      <c r="M208" s="72"/>
      <c r="N208" s="74" t="s">
        <v>238</v>
      </c>
      <c r="O208" s="75">
        <f t="shared" si="8"/>
        <v>2</v>
      </c>
      <c r="P208" s="75">
        <v>2</v>
      </c>
      <c r="Q208" s="75"/>
      <c r="R208" s="75"/>
      <c r="S208" s="75"/>
      <c r="T208" s="75"/>
      <c r="U208" s="75"/>
      <c r="V208" s="75"/>
      <c r="W208" s="75"/>
      <c r="X208" s="75"/>
      <c r="Y208" s="75"/>
      <c r="Z208" s="75"/>
      <c r="AA208" s="75"/>
      <c r="AB208" s="75"/>
      <c r="AC208" s="75"/>
      <c r="AD208" s="75"/>
      <c r="AE208" s="75"/>
      <c r="AF208" s="75"/>
      <c r="AG208" s="75"/>
      <c r="AH208" s="75"/>
      <c r="AI208" s="75"/>
      <c r="AJ208" s="75"/>
      <c r="AK208" s="75"/>
      <c r="AL208" s="75"/>
      <c r="AM208" s="75"/>
      <c r="AN208" s="75"/>
      <c r="AO208" s="75"/>
      <c r="AP208" s="75"/>
      <c r="AQ208" s="75"/>
      <c r="AR208" s="75"/>
      <c r="AS208" s="75"/>
      <c r="AT208" s="75"/>
      <c r="AU208" s="75"/>
      <c r="AV208" s="75"/>
      <c r="AW208" s="75"/>
      <c r="AX208" s="75"/>
      <c r="AY208" s="75"/>
      <c r="AZ208" s="75"/>
      <c r="BA208" s="75"/>
      <c r="BB208" s="75"/>
      <c r="BC208" s="75"/>
      <c r="BD208" s="75"/>
      <c r="BE208" s="75"/>
      <c r="BF208" s="75"/>
      <c r="BG208" s="75"/>
      <c r="BH208" s="75"/>
      <c r="BI208" s="75"/>
      <c r="BJ208" s="75"/>
      <c r="BK208" s="75"/>
      <c r="BL208" s="75"/>
      <c r="BM208" s="75"/>
      <c r="BN208" s="75"/>
      <c r="BO208" s="75"/>
      <c r="BP208" s="75"/>
      <c r="BQ208" s="75"/>
      <c r="BR208" s="75"/>
      <c r="BS208" s="75"/>
      <c r="BT208" s="75"/>
      <c r="BU208" s="75"/>
      <c r="BV208" s="75"/>
      <c r="BW208" s="75"/>
      <c r="BX208" s="75"/>
      <c r="BY208" s="75"/>
      <c r="BZ208" s="75"/>
    </row>
    <row r="209" spans="1:78" s="76" customFormat="1" ht="53.25" customHeight="1" x14ac:dyDescent="0.3">
      <c r="A209" s="70" t="s">
        <v>688</v>
      </c>
      <c r="B209" s="74" t="s">
        <v>694</v>
      </c>
      <c r="C209" s="70" t="s">
        <v>383</v>
      </c>
      <c r="D209" s="70" t="s">
        <v>501</v>
      </c>
      <c r="E209" s="70" t="s">
        <v>678</v>
      </c>
      <c r="F209" s="70" t="s">
        <v>675</v>
      </c>
      <c r="G209" s="70" t="s">
        <v>504</v>
      </c>
      <c r="H209" s="72"/>
      <c r="I209" s="72"/>
      <c r="J209" s="72"/>
      <c r="K209" s="72"/>
      <c r="L209" s="73" t="s">
        <v>695</v>
      </c>
      <c r="M209" s="72"/>
      <c r="N209" s="74" t="s">
        <v>238</v>
      </c>
      <c r="O209" s="75">
        <f t="shared" si="8"/>
        <v>4</v>
      </c>
      <c r="P209" s="75">
        <v>4</v>
      </c>
      <c r="Q209" s="75"/>
      <c r="R209" s="75"/>
      <c r="S209" s="75"/>
      <c r="T209" s="75"/>
      <c r="U209" s="75"/>
      <c r="V209" s="75"/>
      <c r="W209" s="75"/>
      <c r="X209" s="75"/>
      <c r="Y209" s="75"/>
      <c r="Z209" s="75"/>
      <c r="AA209" s="75"/>
      <c r="AB209" s="75"/>
      <c r="AC209" s="75"/>
      <c r="AD209" s="75"/>
      <c r="AE209" s="75"/>
      <c r="AF209" s="75"/>
      <c r="AG209" s="75"/>
      <c r="AH209" s="75"/>
      <c r="AI209" s="75"/>
      <c r="AJ209" s="75"/>
      <c r="AK209" s="75"/>
      <c r="AL209" s="75"/>
      <c r="AM209" s="75"/>
      <c r="AN209" s="75"/>
      <c r="AO209" s="75"/>
      <c r="AP209" s="75"/>
      <c r="AQ209" s="75"/>
      <c r="AR209" s="75"/>
      <c r="AS209" s="75"/>
      <c r="AT209" s="75"/>
      <c r="AU209" s="75"/>
      <c r="AV209" s="75"/>
      <c r="AW209" s="75"/>
      <c r="AX209" s="75"/>
      <c r="AY209" s="75"/>
      <c r="AZ209" s="75"/>
      <c r="BA209" s="75"/>
      <c r="BB209" s="75"/>
      <c r="BC209" s="75"/>
      <c r="BD209" s="75"/>
      <c r="BE209" s="75"/>
      <c r="BF209" s="75"/>
      <c r="BG209" s="75"/>
      <c r="BH209" s="75"/>
      <c r="BI209" s="75"/>
      <c r="BJ209" s="75"/>
      <c r="BK209" s="75"/>
      <c r="BL209" s="75"/>
      <c r="BM209" s="75"/>
      <c r="BN209" s="75"/>
      <c r="BO209" s="75"/>
      <c r="BP209" s="75"/>
      <c r="BQ209" s="75"/>
      <c r="BR209" s="75"/>
      <c r="BS209" s="75"/>
      <c r="BT209" s="75"/>
      <c r="BU209" s="75"/>
      <c r="BV209" s="75"/>
      <c r="BW209" s="75"/>
      <c r="BX209" s="75"/>
      <c r="BY209" s="75"/>
      <c r="BZ209" s="75"/>
    </row>
    <row r="210" spans="1:78" s="76" customFormat="1" ht="53.25" customHeight="1" x14ac:dyDescent="0.3">
      <c r="A210" s="70" t="s">
        <v>688</v>
      </c>
      <c r="B210" s="74" t="s">
        <v>294</v>
      </c>
      <c r="C210" s="70" t="s">
        <v>383</v>
      </c>
      <c r="D210" s="70" t="s">
        <v>501</v>
      </c>
      <c r="E210" s="70" t="s">
        <v>678</v>
      </c>
      <c r="F210" s="70" t="s">
        <v>675</v>
      </c>
      <c r="G210" s="70" t="s">
        <v>504</v>
      </c>
      <c r="H210" s="72"/>
      <c r="I210" s="72"/>
      <c r="J210" s="72"/>
      <c r="K210" s="72"/>
      <c r="L210" s="73" t="s">
        <v>696</v>
      </c>
      <c r="M210" s="72"/>
      <c r="N210" s="74" t="s">
        <v>238</v>
      </c>
      <c r="O210" s="75">
        <f t="shared" si="8"/>
        <v>1</v>
      </c>
      <c r="P210" s="75">
        <v>1</v>
      </c>
      <c r="Q210" s="75"/>
      <c r="R210" s="75"/>
      <c r="S210" s="75"/>
      <c r="T210" s="75"/>
      <c r="U210" s="75"/>
      <c r="V210" s="75"/>
      <c r="W210" s="75"/>
      <c r="X210" s="75"/>
      <c r="Y210" s="75"/>
      <c r="Z210" s="75"/>
      <c r="AA210" s="75"/>
      <c r="AB210" s="75"/>
      <c r="AC210" s="75"/>
      <c r="AD210" s="75"/>
      <c r="AE210" s="75"/>
      <c r="AF210" s="75"/>
      <c r="AG210" s="75"/>
      <c r="AH210" s="75"/>
      <c r="AI210" s="75"/>
      <c r="AJ210" s="75"/>
      <c r="AK210" s="75"/>
      <c r="AL210" s="75"/>
      <c r="AM210" s="75"/>
      <c r="AN210" s="75"/>
      <c r="AO210" s="75"/>
      <c r="AP210" s="75"/>
      <c r="AQ210" s="75"/>
      <c r="AR210" s="75"/>
      <c r="AS210" s="75"/>
      <c r="AT210" s="75"/>
      <c r="AU210" s="75"/>
      <c r="AV210" s="75"/>
      <c r="AW210" s="75"/>
      <c r="AX210" s="75"/>
      <c r="AY210" s="75"/>
      <c r="AZ210" s="75"/>
      <c r="BA210" s="75"/>
      <c r="BB210" s="75"/>
      <c r="BC210" s="75"/>
      <c r="BD210" s="75"/>
      <c r="BE210" s="75"/>
      <c r="BF210" s="75"/>
      <c r="BG210" s="75"/>
      <c r="BH210" s="75"/>
      <c r="BI210" s="75"/>
      <c r="BJ210" s="75"/>
      <c r="BK210" s="75"/>
      <c r="BL210" s="75"/>
      <c r="BM210" s="75"/>
      <c r="BN210" s="75"/>
      <c r="BO210" s="75"/>
      <c r="BP210" s="75"/>
      <c r="BQ210" s="75"/>
      <c r="BR210" s="75"/>
      <c r="BS210" s="75"/>
      <c r="BT210" s="75"/>
      <c r="BU210" s="75"/>
      <c r="BV210" s="75"/>
      <c r="BW210" s="75"/>
      <c r="BX210" s="75"/>
      <c r="BY210" s="75"/>
      <c r="BZ210" s="75"/>
    </row>
    <row r="211" spans="1:78" s="76" customFormat="1" ht="53.25" customHeight="1" x14ac:dyDescent="0.3">
      <c r="A211" s="70" t="s">
        <v>688</v>
      </c>
      <c r="B211" s="74" t="s">
        <v>697</v>
      </c>
      <c r="C211" s="70" t="s">
        <v>383</v>
      </c>
      <c r="D211" s="70" t="s">
        <v>501</v>
      </c>
      <c r="E211" s="70" t="s">
        <v>678</v>
      </c>
      <c r="F211" s="70" t="s">
        <v>675</v>
      </c>
      <c r="G211" s="70" t="s">
        <v>504</v>
      </c>
      <c r="H211" s="72"/>
      <c r="I211" s="72"/>
      <c r="J211" s="72"/>
      <c r="K211" s="72"/>
      <c r="L211" s="73" t="s">
        <v>698</v>
      </c>
      <c r="M211" s="72"/>
      <c r="N211" s="74" t="s">
        <v>238</v>
      </c>
      <c r="O211" s="75">
        <f t="shared" si="8"/>
        <v>2</v>
      </c>
      <c r="P211" s="75">
        <v>2</v>
      </c>
      <c r="Q211" s="75"/>
      <c r="R211" s="75"/>
      <c r="S211" s="75"/>
      <c r="T211" s="75"/>
      <c r="U211" s="75"/>
      <c r="V211" s="75"/>
      <c r="W211" s="75"/>
      <c r="X211" s="75"/>
      <c r="Y211" s="75"/>
      <c r="Z211" s="75"/>
      <c r="AA211" s="75"/>
      <c r="AB211" s="75"/>
      <c r="AC211" s="75"/>
      <c r="AD211" s="75"/>
      <c r="AE211" s="75"/>
      <c r="AF211" s="75"/>
      <c r="AG211" s="75"/>
      <c r="AH211" s="75"/>
      <c r="AI211" s="75"/>
      <c r="AJ211" s="75"/>
      <c r="AK211" s="75"/>
      <c r="AL211" s="75"/>
      <c r="AM211" s="75"/>
      <c r="AN211" s="75"/>
      <c r="AO211" s="75"/>
      <c r="AP211" s="75"/>
      <c r="AQ211" s="75"/>
      <c r="AR211" s="75"/>
      <c r="AS211" s="75"/>
      <c r="AT211" s="75"/>
      <c r="AU211" s="75"/>
      <c r="AV211" s="75"/>
      <c r="AW211" s="75"/>
      <c r="AX211" s="75"/>
      <c r="AY211" s="75"/>
      <c r="AZ211" s="75"/>
      <c r="BA211" s="75"/>
      <c r="BB211" s="75"/>
      <c r="BC211" s="75"/>
      <c r="BD211" s="75"/>
      <c r="BE211" s="75"/>
      <c r="BF211" s="75"/>
      <c r="BG211" s="75"/>
      <c r="BH211" s="75"/>
      <c r="BI211" s="75"/>
      <c r="BJ211" s="75"/>
      <c r="BK211" s="75"/>
      <c r="BL211" s="75"/>
      <c r="BM211" s="75"/>
      <c r="BN211" s="75"/>
      <c r="BO211" s="75"/>
      <c r="BP211" s="75"/>
      <c r="BQ211" s="75"/>
      <c r="BR211" s="75"/>
      <c r="BS211" s="75"/>
      <c r="BT211" s="75"/>
      <c r="BU211" s="75"/>
      <c r="BV211" s="75"/>
      <c r="BW211" s="75"/>
      <c r="BX211" s="75"/>
      <c r="BY211" s="75"/>
      <c r="BZ211" s="75"/>
    </row>
    <row r="212" spans="1:78" s="76" customFormat="1" ht="53.25" customHeight="1" x14ac:dyDescent="0.3">
      <c r="A212" s="70" t="s">
        <v>688</v>
      </c>
      <c r="B212" s="74" t="s">
        <v>699</v>
      </c>
      <c r="C212" s="70" t="s">
        <v>383</v>
      </c>
      <c r="D212" s="70" t="s">
        <v>501</v>
      </c>
      <c r="E212" s="70" t="s">
        <v>678</v>
      </c>
      <c r="F212" s="70" t="s">
        <v>675</v>
      </c>
      <c r="G212" s="70" t="s">
        <v>504</v>
      </c>
      <c r="H212" s="72"/>
      <c r="I212" s="72"/>
      <c r="J212" s="72"/>
      <c r="K212" s="72"/>
      <c r="L212" s="73" t="s">
        <v>700</v>
      </c>
      <c r="M212" s="72"/>
      <c r="N212" s="74" t="s">
        <v>238</v>
      </c>
      <c r="O212" s="75">
        <f t="shared" si="8"/>
        <v>2</v>
      </c>
      <c r="P212" s="75">
        <v>2</v>
      </c>
      <c r="Q212" s="75"/>
      <c r="R212" s="75"/>
      <c r="S212" s="75"/>
      <c r="T212" s="75"/>
      <c r="U212" s="75"/>
      <c r="V212" s="75"/>
      <c r="W212" s="75"/>
      <c r="X212" s="75"/>
      <c r="Y212" s="75"/>
      <c r="Z212" s="75"/>
      <c r="AA212" s="75"/>
      <c r="AB212" s="75"/>
      <c r="AC212" s="75"/>
      <c r="AD212" s="75"/>
      <c r="AE212" s="75"/>
      <c r="AF212" s="75"/>
      <c r="AG212" s="75"/>
      <c r="AH212" s="75"/>
      <c r="AI212" s="75"/>
      <c r="AJ212" s="75"/>
      <c r="AK212" s="75"/>
      <c r="AL212" s="75"/>
      <c r="AM212" s="75"/>
      <c r="AN212" s="75"/>
      <c r="AO212" s="75"/>
      <c r="AP212" s="75"/>
      <c r="AQ212" s="75"/>
      <c r="AR212" s="75"/>
      <c r="AS212" s="75"/>
      <c r="AT212" s="75"/>
      <c r="AU212" s="75"/>
      <c r="AV212" s="75"/>
      <c r="AW212" s="75"/>
      <c r="AX212" s="75"/>
      <c r="AY212" s="75"/>
      <c r="AZ212" s="75"/>
      <c r="BA212" s="75"/>
      <c r="BB212" s="75"/>
      <c r="BC212" s="75"/>
      <c r="BD212" s="75"/>
      <c r="BE212" s="75"/>
      <c r="BF212" s="75"/>
      <c r="BG212" s="75"/>
      <c r="BH212" s="75"/>
      <c r="BI212" s="75"/>
      <c r="BJ212" s="75"/>
      <c r="BK212" s="75"/>
      <c r="BL212" s="75"/>
      <c r="BM212" s="75"/>
      <c r="BN212" s="75"/>
      <c r="BO212" s="75"/>
      <c r="BP212" s="75"/>
      <c r="BQ212" s="75"/>
      <c r="BR212" s="75"/>
      <c r="BS212" s="75"/>
      <c r="BT212" s="75"/>
      <c r="BU212" s="75"/>
      <c r="BV212" s="75"/>
      <c r="BW212" s="75"/>
      <c r="BX212" s="75"/>
      <c r="BY212" s="75"/>
      <c r="BZ212" s="75"/>
    </row>
    <row r="213" spans="1:78" s="76" customFormat="1" ht="53.25" customHeight="1" x14ac:dyDescent="0.3">
      <c r="A213" s="70" t="s">
        <v>688</v>
      </c>
      <c r="B213" s="74" t="s">
        <v>701</v>
      </c>
      <c r="C213" s="70" t="s">
        <v>383</v>
      </c>
      <c r="D213" s="70" t="s">
        <v>501</v>
      </c>
      <c r="E213" s="70" t="s">
        <v>678</v>
      </c>
      <c r="F213" s="70" t="s">
        <v>675</v>
      </c>
      <c r="G213" s="70" t="s">
        <v>504</v>
      </c>
      <c r="H213" s="72"/>
      <c r="I213" s="72"/>
      <c r="J213" s="72"/>
      <c r="K213" s="72"/>
      <c r="L213" s="73" t="s">
        <v>702</v>
      </c>
      <c r="M213" s="72"/>
      <c r="N213" s="74" t="s">
        <v>238</v>
      </c>
      <c r="O213" s="75">
        <f t="shared" si="8"/>
        <v>1</v>
      </c>
      <c r="P213" s="75">
        <v>1</v>
      </c>
      <c r="Q213" s="75"/>
      <c r="R213" s="75"/>
      <c r="S213" s="75"/>
      <c r="T213" s="75"/>
      <c r="U213" s="75"/>
      <c r="V213" s="75"/>
      <c r="W213" s="75"/>
      <c r="X213" s="75"/>
      <c r="Y213" s="75"/>
      <c r="Z213" s="75"/>
      <c r="AA213" s="75"/>
      <c r="AB213" s="75"/>
      <c r="AC213" s="75"/>
      <c r="AD213" s="75"/>
      <c r="AE213" s="75"/>
      <c r="AF213" s="75"/>
      <c r="AG213" s="75"/>
      <c r="AH213" s="75"/>
      <c r="AI213" s="75"/>
      <c r="AJ213" s="75"/>
      <c r="AK213" s="75"/>
      <c r="AL213" s="75"/>
      <c r="AM213" s="75"/>
      <c r="AN213" s="75"/>
      <c r="AO213" s="75"/>
      <c r="AP213" s="75"/>
      <c r="AQ213" s="75"/>
      <c r="AR213" s="75"/>
      <c r="AS213" s="75"/>
      <c r="AT213" s="75"/>
      <c r="AU213" s="75"/>
      <c r="AV213" s="75"/>
      <c r="AW213" s="75"/>
      <c r="AX213" s="75"/>
      <c r="AY213" s="75"/>
      <c r="AZ213" s="75"/>
      <c r="BA213" s="75"/>
      <c r="BB213" s="75"/>
      <c r="BC213" s="75"/>
      <c r="BD213" s="75"/>
      <c r="BE213" s="75"/>
      <c r="BF213" s="75"/>
      <c r="BG213" s="75"/>
      <c r="BH213" s="75"/>
      <c r="BI213" s="75"/>
      <c r="BJ213" s="75"/>
      <c r="BK213" s="75"/>
      <c r="BL213" s="75"/>
      <c r="BM213" s="75"/>
      <c r="BN213" s="75"/>
      <c r="BO213" s="75"/>
      <c r="BP213" s="75"/>
      <c r="BQ213" s="75"/>
      <c r="BR213" s="75"/>
      <c r="BS213" s="75"/>
      <c r="BT213" s="75"/>
      <c r="BU213" s="75"/>
      <c r="BV213" s="75"/>
      <c r="BW213" s="75"/>
      <c r="BX213" s="75"/>
      <c r="BY213" s="75"/>
      <c r="BZ213" s="75"/>
    </row>
    <row r="214" spans="1:78" s="76" customFormat="1" ht="53.25" customHeight="1" x14ac:dyDescent="0.3">
      <c r="A214" s="70" t="s">
        <v>688</v>
      </c>
      <c r="B214" s="74" t="s">
        <v>703</v>
      </c>
      <c r="C214" s="70" t="s">
        <v>383</v>
      </c>
      <c r="D214" s="70" t="s">
        <v>501</v>
      </c>
      <c r="E214" s="70" t="s">
        <v>678</v>
      </c>
      <c r="F214" s="70" t="s">
        <v>675</v>
      </c>
      <c r="G214" s="70" t="s">
        <v>504</v>
      </c>
      <c r="H214" s="72"/>
      <c r="I214" s="72"/>
      <c r="J214" s="72"/>
      <c r="K214" s="72"/>
      <c r="L214" s="73" t="s">
        <v>704</v>
      </c>
      <c r="M214" s="72"/>
      <c r="N214" s="74" t="s">
        <v>238</v>
      </c>
      <c r="O214" s="75">
        <f t="shared" si="8"/>
        <v>1</v>
      </c>
      <c r="P214" s="75">
        <v>1</v>
      </c>
      <c r="Q214" s="75"/>
      <c r="R214" s="75"/>
      <c r="S214" s="75"/>
      <c r="T214" s="75"/>
      <c r="U214" s="75"/>
      <c r="V214" s="75"/>
      <c r="W214" s="75"/>
      <c r="X214" s="75"/>
      <c r="Y214" s="75"/>
      <c r="Z214" s="75"/>
      <c r="AA214" s="75"/>
      <c r="AB214" s="75"/>
      <c r="AC214" s="75"/>
      <c r="AD214" s="75"/>
      <c r="AE214" s="75"/>
      <c r="AF214" s="75"/>
      <c r="AG214" s="75"/>
      <c r="AH214" s="75"/>
      <c r="AI214" s="75"/>
      <c r="AJ214" s="75"/>
      <c r="AK214" s="75"/>
      <c r="AL214" s="75"/>
      <c r="AM214" s="75"/>
      <c r="AN214" s="75"/>
      <c r="AO214" s="75"/>
      <c r="AP214" s="75"/>
      <c r="AQ214" s="75"/>
      <c r="AR214" s="75"/>
      <c r="AS214" s="75"/>
      <c r="AT214" s="75"/>
      <c r="AU214" s="75"/>
      <c r="AV214" s="75"/>
      <c r="AW214" s="75"/>
      <c r="AX214" s="75"/>
      <c r="AY214" s="75"/>
      <c r="AZ214" s="75"/>
      <c r="BA214" s="75"/>
      <c r="BB214" s="75"/>
      <c r="BC214" s="75"/>
      <c r="BD214" s="75"/>
      <c r="BE214" s="75"/>
      <c r="BF214" s="75"/>
      <c r="BG214" s="75"/>
      <c r="BH214" s="75"/>
      <c r="BI214" s="75"/>
      <c r="BJ214" s="75"/>
      <c r="BK214" s="75"/>
      <c r="BL214" s="75"/>
      <c r="BM214" s="75"/>
      <c r="BN214" s="75"/>
      <c r="BO214" s="75"/>
      <c r="BP214" s="75"/>
      <c r="BQ214" s="75"/>
      <c r="BR214" s="75"/>
      <c r="BS214" s="75"/>
      <c r="BT214" s="75"/>
      <c r="BU214" s="75"/>
      <c r="BV214" s="75"/>
      <c r="BW214" s="75"/>
      <c r="BX214" s="75"/>
      <c r="BY214" s="75"/>
      <c r="BZ214" s="75"/>
    </row>
    <row r="215" spans="1:78" s="76" customFormat="1" ht="53.25" customHeight="1" x14ac:dyDescent="0.3">
      <c r="A215" s="70" t="s">
        <v>688</v>
      </c>
      <c r="B215" s="74" t="s">
        <v>705</v>
      </c>
      <c r="C215" s="70" t="s">
        <v>383</v>
      </c>
      <c r="D215" s="70" t="s">
        <v>501</v>
      </c>
      <c r="E215" s="70" t="s">
        <v>678</v>
      </c>
      <c r="F215" s="70" t="s">
        <v>675</v>
      </c>
      <c r="G215" s="70" t="s">
        <v>504</v>
      </c>
      <c r="H215" s="72"/>
      <c r="I215" s="72"/>
      <c r="J215" s="72"/>
      <c r="K215" s="72"/>
      <c r="L215" s="73" t="s">
        <v>706</v>
      </c>
      <c r="M215" s="72"/>
      <c r="N215" s="74" t="s">
        <v>238</v>
      </c>
      <c r="O215" s="75">
        <f t="shared" si="8"/>
        <v>2</v>
      </c>
      <c r="P215" s="75">
        <v>2</v>
      </c>
      <c r="Q215" s="75"/>
      <c r="R215" s="75"/>
      <c r="S215" s="75"/>
      <c r="T215" s="75"/>
      <c r="U215" s="75"/>
      <c r="V215" s="75"/>
      <c r="W215" s="75"/>
      <c r="X215" s="75"/>
      <c r="Y215" s="75"/>
      <c r="Z215" s="75"/>
      <c r="AA215" s="75"/>
      <c r="AB215" s="75"/>
      <c r="AC215" s="75"/>
      <c r="AD215" s="75"/>
      <c r="AE215" s="75"/>
      <c r="AF215" s="75"/>
      <c r="AG215" s="75"/>
      <c r="AH215" s="75"/>
      <c r="AI215" s="75"/>
      <c r="AJ215" s="75"/>
      <c r="AK215" s="75"/>
      <c r="AL215" s="75"/>
      <c r="AM215" s="75"/>
      <c r="AN215" s="75"/>
      <c r="AO215" s="75"/>
      <c r="AP215" s="75"/>
      <c r="AQ215" s="75"/>
      <c r="AR215" s="75"/>
      <c r="AS215" s="75"/>
      <c r="AT215" s="75"/>
      <c r="AU215" s="75"/>
      <c r="AV215" s="75"/>
      <c r="AW215" s="75"/>
      <c r="AX215" s="75"/>
      <c r="AY215" s="75"/>
      <c r="AZ215" s="75"/>
      <c r="BA215" s="75"/>
      <c r="BB215" s="75"/>
      <c r="BC215" s="75"/>
      <c r="BD215" s="75"/>
      <c r="BE215" s="75"/>
      <c r="BF215" s="75"/>
      <c r="BG215" s="75"/>
      <c r="BH215" s="75"/>
      <c r="BI215" s="75"/>
      <c r="BJ215" s="75"/>
      <c r="BK215" s="75"/>
      <c r="BL215" s="75"/>
      <c r="BM215" s="75"/>
      <c r="BN215" s="75"/>
      <c r="BO215" s="75"/>
      <c r="BP215" s="75"/>
      <c r="BQ215" s="75"/>
      <c r="BR215" s="75"/>
      <c r="BS215" s="75"/>
      <c r="BT215" s="75"/>
      <c r="BU215" s="75"/>
      <c r="BV215" s="75"/>
      <c r="BW215" s="75"/>
      <c r="BX215" s="75"/>
      <c r="BY215" s="75"/>
      <c r="BZ215" s="75"/>
    </row>
    <row r="216" spans="1:78" s="76" customFormat="1" ht="20.25" customHeight="1" x14ac:dyDescent="0.3">
      <c r="A216" s="70" t="s">
        <v>707</v>
      </c>
      <c r="B216" s="71"/>
      <c r="C216" s="70" t="s">
        <v>383</v>
      </c>
      <c r="D216" s="70" t="s">
        <v>501</v>
      </c>
      <c r="E216" s="70" t="s">
        <v>708</v>
      </c>
      <c r="F216" s="70" t="s">
        <v>503</v>
      </c>
      <c r="G216" s="70" t="s">
        <v>504</v>
      </c>
      <c r="H216" s="72"/>
      <c r="I216" s="72"/>
      <c r="J216" s="72"/>
      <c r="K216" s="72"/>
      <c r="L216" s="73" t="s">
        <v>656</v>
      </c>
      <c r="M216" s="70" t="s">
        <v>709</v>
      </c>
      <c r="N216" s="74" t="s">
        <v>226</v>
      </c>
      <c r="O216" s="75">
        <f t="shared" si="8"/>
        <v>60.49</v>
      </c>
      <c r="P216" s="75"/>
      <c r="Q216" s="75"/>
      <c r="R216" s="75">
        <v>57.04</v>
      </c>
      <c r="S216" s="75"/>
      <c r="T216" s="75"/>
      <c r="U216" s="75"/>
      <c r="V216" s="75"/>
      <c r="W216" s="75"/>
      <c r="X216" s="75"/>
      <c r="Y216" s="75"/>
      <c r="Z216" s="75"/>
      <c r="AA216" s="75"/>
      <c r="AB216" s="75"/>
      <c r="AC216" s="75"/>
      <c r="AD216" s="75"/>
      <c r="AE216" s="75"/>
      <c r="AF216" s="75"/>
      <c r="AG216" s="75"/>
      <c r="AH216" s="75"/>
      <c r="AI216" s="75"/>
      <c r="AJ216" s="75"/>
      <c r="AK216" s="75"/>
      <c r="AL216" s="75"/>
      <c r="AM216" s="75"/>
      <c r="AN216" s="75"/>
      <c r="AO216" s="75"/>
      <c r="AP216" s="75"/>
      <c r="AQ216" s="75"/>
      <c r="AR216" s="75"/>
      <c r="AS216" s="75"/>
      <c r="AT216" s="75"/>
      <c r="AU216" s="75"/>
      <c r="AV216" s="75"/>
      <c r="AW216" s="75"/>
      <c r="AX216" s="75"/>
      <c r="AY216" s="75"/>
      <c r="AZ216" s="75"/>
      <c r="BA216" s="75"/>
      <c r="BB216" s="75"/>
      <c r="BC216" s="75"/>
      <c r="BD216" s="75"/>
      <c r="BE216" s="75"/>
      <c r="BF216" s="75"/>
      <c r="BG216" s="75"/>
      <c r="BH216" s="75"/>
      <c r="BI216" s="75"/>
      <c r="BJ216" s="75"/>
      <c r="BK216" s="75"/>
      <c r="BL216" s="75"/>
      <c r="BM216" s="75"/>
      <c r="BN216" s="75"/>
      <c r="BO216" s="75"/>
      <c r="BP216" s="75"/>
      <c r="BQ216" s="75"/>
      <c r="BR216" s="75"/>
      <c r="BS216" s="75"/>
      <c r="BT216" s="75"/>
      <c r="BU216" s="75"/>
      <c r="BV216" s="75"/>
      <c r="BW216" s="75"/>
      <c r="BX216" s="75"/>
      <c r="BY216" s="75">
        <v>3.45</v>
      </c>
      <c r="BZ216" s="75"/>
    </row>
    <row r="217" spans="1:78" s="76" customFormat="1" ht="41.25" customHeight="1" x14ac:dyDescent="0.3">
      <c r="A217" s="70" t="s">
        <v>710</v>
      </c>
      <c r="B217" s="74" t="s">
        <v>210</v>
      </c>
      <c r="C217" s="70" t="s">
        <v>383</v>
      </c>
      <c r="D217" s="70" t="s">
        <v>501</v>
      </c>
      <c r="E217" s="70" t="s">
        <v>711</v>
      </c>
      <c r="F217" s="70" t="s">
        <v>503</v>
      </c>
      <c r="G217" s="70" t="s">
        <v>504</v>
      </c>
      <c r="H217" s="72"/>
      <c r="I217" s="72"/>
      <c r="J217" s="72"/>
      <c r="K217" s="72"/>
      <c r="L217" s="73" t="s">
        <v>712</v>
      </c>
      <c r="M217" s="70" t="s">
        <v>709</v>
      </c>
      <c r="N217" s="74" t="s">
        <v>238</v>
      </c>
      <c r="O217" s="75">
        <f t="shared" si="8"/>
        <v>2</v>
      </c>
      <c r="P217" s="75"/>
      <c r="Q217" s="75"/>
      <c r="R217" s="75"/>
      <c r="S217" s="75"/>
      <c r="T217" s="75"/>
      <c r="U217" s="75"/>
      <c r="V217" s="75"/>
      <c r="W217" s="75"/>
      <c r="X217" s="75"/>
      <c r="Y217" s="75"/>
      <c r="Z217" s="75"/>
      <c r="AA217" s="75"/>
      <c r="AB217" s="75"/>
      <c r="AC217" s="75"/>
      <c r="AD217" s="75"/>
      <c r="AE217" s="75"/>
      <c r="AF217" s="75"/>
      <c r="AG217" s="75"/>
      <c r="AH217" s="75"/>
      <c r="AI217" s="75"/>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c r="BG217" s="75"/>
      <c r="BH217" s="75"/>
      <c r="BI217" s="75"/>
      <c r="BJ217" s="75"/>
      <c r="BK217" s="75"/>
      <c r="BL217" s="75"/>
      <c r="BM217" s="75"/>
      <c r="BN217" s="75"/>
      <c r="BO217" s="75"/>
      <c r="BP217" s="75"/>
      <c r="BQ217" s="75"/>
      <c r="BR217" s="75"/>
      <c r="BS217" s="75"/>
      <c r="BT217" s="75"/>
      <c r="BU217" s="75"/>
      <c r="BV217" s="75"/>
      <c r="BW217" s="75"/>
      <c r="BX217" s="75"/>
      <c r="BY217" s="75">
        <v>2</v>
      </c>
      <c r="BZ217" s="75"/>
    </row>
    <row r="218" spans="1:78" s="76" customFormat="1" ht="41.25" customHeight="1" x14ac:dyDescent="0.3">
      <c r="A218" s="70" t="s">
        <v>710</v>
      </c>
      <c r="B218" s="74" t="s">
        <v>213</v>
      </c>
      <c r="C218" s="70" t="s">
        <v>383</v>
      </c>
      <c r="D218" s="70" t="s">
        <v>501</v>
      </c>
      <c r="E218" s="70" t="s">
        <v>711</v>
      </c>
      <c r="F218" s="70" t="s">
        <v>503</v>
      </c>
      <c r="G218" s="70" t="s">
        <v>504</v>
      </c>
      <c r="H218" s="72"/>
      <c r="I218" s="72"/>
      <c r="J218" s="72"/>
      <c r="K218" s="72"/>
      <c r="L218" s="73" t="s">
        <v>713</v>
      </c>
      <c r="M218" s="72"/>
      <c r="N218" s="74" t="s">
        <v>238</v>
      </c>
      <c r="O218" s="75">
        <f t="shared" si="8"/>
        <v>22</v>
      </c>
      <c r="P218" s="75"/>
      <c r="Q218" s="75"/>
      <c r="R218" s="75">
        <v>22</v>
      </c>
      <c r="S218" s="75"/>
      <c r="T218" s="75"/>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c r="BG218" s="75"/>
      <c r="BH218" s="75"/>
      <c r="BI218" s="75"/>
      <c r="BJ218" s="75"/>
      <c r="BK218" s="75"/>
      <c r="BL218" s="75"/>
      <c r="BM218" s="75"/>
      <c r="BN218" s="75"/>
      <c r="BO218" s="75"/>
      <c r="BP218" s="75"/>
      <c r="BQ218" s="75"/>
      <c r="BR218" s="75"/>
      <c r="BS218" s="75"/>
      <c r="BT218" s="75"/>
      <c r="BU218" s="75"/>
      <c r="BV218" s="75"/>
      <c r="BW218" s="75"/>
      <c r="BX218" s="75"/>
      <c r="BY218" s="75"/>
      <c r="BZ218" s="75"/>
    </row>
    <row r="219" spans="1:78" s="76" customFormat="1" ht="41.25" customHeight="1" x14ac:dyDescent="0.3">
      <c r="A219" s="70" t="s">
        <v>710</v>
      </c>
      <c r="B219" s="74" t="s">
        <v>287</v>
      </c>
      <c r="C219" s="70" t="s">
        <v>383</v>
      </c>
      <c r="D219" s="70" t="s">
        <v>501</v>
      </c>
      <c r="E219" s="70" t="s">
        <v>711</v>
      </c>
      <c r="F219" s="70" t="s">
        <v>503</v>
      </c>
      <c r="G219" s="70" t="s">
        <v>504</v>
      </c>
      <c r="H219" s="72"/>
      <c r="I219" s="72"/>
      <c r="J219" s="72"/>
      <c r="K219" s="72"/>
      <c r="L219" s="73" t="s">
        <v>714</v>
      </c>
      <c r="M219" s="72"/>
      <c r="N219" s="74" t="s">
        <v>238</v>
      </c>
      <c r="O219" s="75">
        <f t="shared" si="8"/>
        <v>6</v>
      </c>
      <c r="P219" s="75"/>
      <c r="Q219" s="75"/>
      <c r="R219" s="75">
        <v>6</v>
      </c>
      <c r="S219" s="75"/>
      <c r="T219" s="75"/>
      <c r="U219" s="75"/>
      <c r="V219" s="75"/>
      <c r="W219" s="75"/>
      <c r="X219" s="75"/>
      <c r="Y219" s="75"/>
      <c r="Z219" s="75"/>
      <c r="AA219" s="75"/>
      <c r="AB219" s="75"/>
      <c r="AC219" s="75"/>
      <c r="AD219" s="75"/>
      <c r="AE219" s="75"/>
      <c r="AF219" s="75"/>
      <c r="AG219" s="75"/>
      <c r="AH219" s="75"/>
      <c r="AI219" s="75"/>
      <c r="AJ219" s="75"/>
      <c r="AK219" s="75"/>
      <c r="AL219" s="75"/>
      <c r="AM219" s="75"/>
      <c r="AN219" s="75"/>
      <c r="AO219" s="75"/>
      <c r="AP219" s="75"/>
      <c r="AQ219" s="75"/>
      <c r="AR219" s="75"/>
      <c r="AS219" s="75"/>
      <c r="AT219" s="75"/>
      <c r="AU219" s="75"/>
      <c r="AV219" s="75"/>
      <c r="AW219" s="75"/>
      <c r="AX219" s="75"/>
      <c r="AY219" s="75"/>
      <c r="AZ219" s="75"/>
      <c r="BA219" s="75"/>
      <c r="BB219" s="75"/>
      <c r="BC219" s="75"/>
      <c r="BD219" s="75"/>
      <c r="BE219" s="75"/>
      <c r="BF219" s="75"/>
      <c r="BG219" s="75"/>
      <c r="BH219" s="75"/>
      <c r="BI219" s="75"/>
      <c r="BJ219" s="75"/>
      <c r="BK219" s="75"/>
      <c r="BL219" s="75"/>
      <c r="BM219" s="75"/>
      <c r="BN219" s="75"/>
      <c r="BO219" s="75"/>
      <c r="BP219" s="75"/>
      <c r="BQ219" s="75"/>
      <c r="BR219" s="75"/>
      <c r="BS219" s="75"/>
      <c r="BT219" s="75"/>
      <c r="BU219" s="75"/>
      <c r="BV219" s="75"/>
      <c r="BW219" s="75"/>
      <c r="BX219" s="75"/>
      <c r="BY219" s="75"/>
      <c r="BZ219" s="75"/>
    </row>
    <row r="220" spans="1:78" s="76" customFormat="1" ht="20.25" customHeight="1" x14ac:dyDescent="0.3">
      <c r="A220" s="70" t="s">
        <v>715</v>
      </c>
      <c r="B220" s="74" t="s">
        <v>210</v>
      </c>
      <c r="C220" s="70" t="s">
        <v>383</v>
      </c>
      <c r="D220" s="70" t="s">
        <v>501</v>
      </c>
      <c r="E220" s="70" t="s">
        <v>716</v>
      </c>
      <c r="F220" s="70" t="s">
        <v>504</v>
      </c>
      <c r="G220" s="72"/>
      <c r="H220" s="72"/>
      <c r="I220" s="72"/>
      <c r="J220" s="72"/>
      <c r="K220" s="72"/>
      <c r="L220" s="73" t="s">
        <v>656</v>
      </c>
      <c r="M220" s="70" t="s">
        <v>709</v>
      </c>
      <c r="N220" s="74" t="s">
        <v>226</v>
      </c>
      <c r="O220" s="75">
        <f t="shared" si="8"/>
        <v>8.1</v>
      </c>
      <c r="P220" s="75"/>
      <c r="Q220" s="75">
        <v>8.1</v>
      </c>
      <c r="R220" s="75"/>
      <c r="S220" s="75"/>
      <c r="T220" s="75"/>
      <c r="U220" s="75"/>
      <c r="V220" s="75"/>
      <c r="W220" s="75"/>
      <c r="X220" s="75"/>
      <c r="Y220" s="75"/>
      <c r="Z220" s="75"/>
      <c r="AA220" s="75"/>
      <c r="AB220" s="75"/>
      <c r="AC220" s="75"/>
      <c r="AD220" s="75"/>
      <c r="AE220" s="75"/>
      <c r="AF220" s="75"/>
      <c r="AG220" s="75"/>
      <c r="AH220" s="75"/>
      <c r="AI220" s="75"/>
      <c r="AJ220" s="75"/>
      <c r="AK220" s="75"/>
      <c r="AL220" s="75"/>
      <c r="AM220" s="75"/>
      <c r="AN220" s="75"/>
      <c r="AO220" s="75"/>
      <c r="AP220" s="75"/>
      <c r="AQ220" s="75"/>
      <c r="AR220" s="75"/>
      <c r="AS220" s="75"/>
      <c r="AT220" s="75"/>
      <c r="AU220" s="75"/>
      <c r="AV220" s="75"/>
      <c r="AW220" s="75"/>
      <c r="AX220" s="75"/>
      <c r="AY220" s="75"/>
      <c r="AZ220" s="75"/>
      <c r="BA220" s="75"/>
      <c r="BB220" s="75"/>
      <c r="BC220" s="75"/>
      <c r="BD220" s="75"/>
      <c r="BE220" s="75"/>
      <c r="BF220" s="75"/>
      <c r="BG220" s="75"/>
      <c r="BH220" s="75"/>
      <c r="BI220" s="75"/>
      <c r="BJ220" s="75"/>
      <c r="BK220" s="75"/>
      <c r="BL220" s="75"/>
      <c r="BM220" s="75"/>
      <c r="BN220" s="75"/>
      <c r="BO220" s="75"/>
      <c r="BP220" s="75"/>
      <c r="BQ220" s="75"/>
      <c r="BR220" s="75"/>
      <c r="BS220" s="75"/>
      <c r="BT220" s="75"/>
      <c r="BU220" s="75"/>
      <c r="BV220" s="75"/>
      <c r="BW220" s="75"/>
      <c r="BX220" s="75"/>
      <c r="BY220" s="75"/>
      <c r="BZ220" s="75"/>
    </row>
    <row r="221" spans="1:78" s="76" customFormat="1" ht="29.25" customHeight="1" x14ac:dyDescent="0.3">
      <c r="A221" s="70" t="s">
        <v>715</v>
      </c>
      <c r="B221" s="74" t="s">
        <v>213</v>
      </c>
      <c r="C221" s="70" t="s">
        <v>383</v>
      </c>
      <c r="D221" s="70" t="s">
        <v>501</v>
      </c>
      <c r="E221" s="70" t="s">
        <v>716</v>
      </c>
      <c r="F221" s="70" t="s">
        <v>504</v>
      </c>
      <c r="G221" s="72"/>
      <c r="H221" s="72"/>
      <c r="I221" s="72"/>
      <c r="J221" s="72"/>
      <c r="K221" s="72"/>
      <c r="L221" s="73" t="s">
        <v>717</v>
      </c>
      <c r="M221" s="72"/>
      <c r="N221" s="74" t="s">
        <v>226</v>
      </c>
      <c r="O221" s="75">
        <f t="shared" si="8"/>
        <v>21.35</v>
      </c>
      <c r="P221" s="75">
        <v>21.35</v>
      </c>
      <c r="Q221" s="75"/>
      <c r="R221" s="75"/>
      <c r="S221" s="75"/>
      <c r="T221" s="75"/>
      <c r="U221" s="75"/>
      <c r="V221" s="75"/>
      <c r="W221" s="75"/>
      <c r="X221" s="75"/>
      <c r="Y221" s="75"/>
      <c r="Z221" s="75"/>
      <c r="AA221" s="75"/>
      <c r="AB221" s="75"/>
      <c r="AC221" s="75"/>
      <c r="AD221" s="75"/>
      <c r="AE221" s="75"/>
      <c r="AF221" s="75"/>
      <c r="AG221" s="75"/>
      <c r="AH221" s="75"/>
      <c r="AI221" s="75"/>
      <c r="AJ221" s="75"/>
      <c r="AK221" s="75"/>
      <c r="AL221" s="75"/>
      <c r="AM221" s="75"/>
      <c r="AN221" s="75"/>
      <c r="AO221" s="75"/>
      <c r="AP221" s="75"/>
      <c r="AQ221" s="75"/>
      <c r="AR221" s="75"/>
      <c r="AS221" s="75"/>
      <c r="AT221" s="75"/>
      <c r="AU221" s="75"/>
      <c r="AV221" s="75"/>
      <c r="AW221" s="75"/>
      <c r="AX221" s="75"/>
      <c r="AY221" s="75"/>
      <c r="AZ221" s="75"/>
      <c r="BA221" s="75"/>
      <c r="BB221" s="75"/>
      <c r="BC221" s="75"/>
      <c r="BD221" s="75"/>
      <c r="BE221" s="75"/>
      <c r="BF221" s="75"/>
      <c r="BG221" s="75"/>
      <c r="BH221" s="75"/>
      <c r="BI221" s="75"/>
      <c r="BJ221" s="75"/>
      <c r="BK221" s="75"/>
      <c r="BL221" s="75"/>
      <c r="BM221" s="75"/>
      <c r="BN221" s="75"/>
      <c r="BO221" s="75"/>
      <c r="BP221" s="75"/>
      <c r="BQ221" s="75"/>
      <c r="BR221" s="75"/>
      <c r="BS221" s="75"/>
      <c r="BT221" s="75"/>
      <c r="BU221" s="75"/>
      <c r="BV221" s="75"/>
      <c r="BW221" s="75"/>
      <c r="BX221" s="75"/>
      <c r="BY221" s="75"/>
      <c r="BZ221" s="75"/>
    </row>
    <row r="222" spans="1:78" s="76" customFormat="1" ht="53.25" customHeight="1" x14ac:dyDescent="0.3">
      <c r="A222" s="70" t="s">
        <v>718</v>
      </c>
      <c r="B222" s="74" t="s">
        <v>210</v>
      </c>
      <c r="C222" s="70" t="s">
        <v>383</v>
      </c>
      <c r="D222" s="70" t="s">
        <v>501</v>
      </c>
      <c r="E222" s="70" t="s">
        <v>719</v>
      </c>
      <c r="F222" s="70" t="s">
        <v>504</v>
      </c>
      <c r="G222" s="72"/>
      <c r="H222" s="72"/>
      <c r="I222" s="72"/>
      <c r="J222" s="72"/>
      <c r="K222" s="72"/>
      <c r="L222" s="73" t="s">
        <v>720</v>
      </c>
      <c r="M222" s="72"/>
      <c r="N222" s="74" t="s">
        <v>238</v>
      </c>
      <c r="O222" s="75">
        <f t="shared" si="8"/>
        <v>1</v>
      </c>
      <c r="P222" s="75"/>
      <c r="Q222" s="75">
        <v>1</v>
      </c>
      <c r="R222" s="75"/>
      <c r="S222" s="75"/>
      <c r="T222" s="75"/>
      <c r="U222" s="75"/>
      <c r="V222" s="75"/>
      <c r="W222" s="75"/>
      <c r="X222" s="75"/>
      <c r="Y222" s="75"/>
      <c r="Z222" s="75"/>
      <c r="AA222" s="75"/>
      <c r="AB222" s="75"/>
      <c r="AC222" s="75"/>
      <c r="AD222" s="75"/>
      <c r="AE222" s="75"/>
      <c r="AF222" s="75"/>
      <c r="AG222" s="75"/>
      <c r="AH222" s="75"/>
      <c r="AI222" s="75"/>
      <c r="AJ222" s="75"/>
      <c r="AK222" s="75"/>
      <c r="AL222" s="75"/>
      <c r="AM222" s="75"/>
      <c r="AN222" s="75"/>
      <c r="AO222" s="75"/>
      <c r="AP222" s="75"/>
      <c r="AQ222" s="75"/>
      <c r="AR222" s="75"/>
      <c r="AS222" s="75"/>
      <c r="AT222" s="75"/>
      <c r="AU222" s="75"/>
      <c r="AV222" s="75"/>
      <c r="AW222" s="75"/>
      <c r="AX222" s="75"/>
      <c r="AY222" s="75"/>
      <c r="AZ222" s="75"/>
      <c r="BA222" s="75"/>
      <c r="BB222" s="75"/>
      <c r="BC222" s="75"/>
      <c r="BD222" s="75"/>
      <c r="BE222" s="75"/>
      <c r="BF222" s="75"/>
      <c r="BG222" s="75"/>
      <c r="BH222" s="75"/>
      <c r="BI222" s="75"/>
      <c r="BJ222" s="75"/>
      <c r="BK222" s="75"/>
      <c r="BL222" s="75"/>
      <c r="BM222" s="75"/>
      <c r="BN222" s="75"/>
      <c r="BO222" s="75"/>
      <c r="BP222" s="75"/>
      <c r="BQ222" s="75"/>
      <c r="BR222" s="75"/>
      <c r="BS222" s="75"/>
      <c r="BT222" s="75"/>
      <c r="BU222" s="75"/>
      <c r="BV222" s="75"/>
      <c r="BW222" s="75"/>
      <c r="BX222" s="75"/>
      <c r="BY222" s="75"/>
      <c r="BZ222" s="75"/>
    </row>
    <row r="223" spans="1:78" s="76" customFormat="1" ht="65.25" customHeight="1" x14ac:dyDescent="0.3">
      <c r="A223" s="70" t="s">
        <v>718</v>
      </c>
      <c r="B223" s="74" t="s">
        <v>213</v>
      </c>
      <c r="C223" s="70" t="s">
        <v>383</v>
      </c>
      <c r="D223" s="70" t="s">
        <v>501</v>
      </c>
      <c r="E223" s="70" t="s">
        <v>719</v>
      </c>
      <c r="F223" s="70" t="s">
        <v>504</v>
      </c>
      <c r="G223" s="72"/>
      <c r="H223" s="72"/>
      <c r="I223" s="72"/>
      <c r="J223" s="72"/>
      <c r="K223" s="72"/>
      <c r="L223" s="73" t="s">
        <v>721</v>
      </c>
      <c r="M223" s="72"/>
      <c r="N223" s="74" t="s">
        <v>238</v>
      </c>
      <c r="O223" s="75">
        <f t="shared" si="8"/>
        <v>1</v>
      </c>
      <c r="P223" s="75">
        <v>1</v>
      </c>
      <c r="Q223" s="75"/>
      <c r="R223" s="75"/>
      <c r="S223" s="75"/>
      <c r="T223" s="75"/>
      <c r="U223" s="75"/>
      <c r="V223" s="75"/>
      <c r="W223" s="75"/>
      <c r="X223" s="75"/>
      <c r="Y223" s="75"/>
      <c r="Z223" s="75"/>
      <c r="AA223" s="75"/>
      <c r="AB223" s="75"/>
      <c r="AC223" s="75"/>
      <c r="AD223" s="75"/>
      <c r="AE223" s="75"/>
      <c r="AF223" s="75"/>
      <c r="AG223" s="75"/>
      <c r="AH223" s="75"/>
      <c r="AI223" s="75"/>
      <c r="AJ223" s="75"/>
      <c r="AK223" s="75"/>
      <c r="AL223" s="75"/>
      <c r="AM223" s="75"/>
      <c r="AN223" s="75"/>
      <c r="AO223" s="75"/>
      <c r="AP223" s="75"/>
      <c r="AQ223" s="75"/>
      <c r="AR223" s="75"/>
      <c r="AS223" s="75"/>
      <c r="AT223" s="75"/>
      <c r="AU223" s="75"/>
      <c r="AV223" s="75"/>
      <c r="AW223" s="75"/>
      <c r="AX223" s="75"/>
      <c r="AY223" s="75"/>
      <c r="AZ223" s="75"/>
      <c r="BA223" s="75"/>
      <c r="BB223" s="75"/>
      <c r="BC223" s="75"/>
      <c r="BD223" s="75"/>
      <c r="BE223" s="75"/>
      <c r="BF223" s="75"/>
      <c r="BG223" s="75"/>
      <c r="BH223" s="75"/>
      <c r="BI223" s="75"/>
      <c r="BJ223" s="75"/>
      <c r="BK223" s="75"/>
      <c r="BL223" s="75"/>
      <c r="BM223" s="75"/>
      <c r="BN223" s="75"/>
      <c r="BO223" s="75"/>
      <c r="BP223" s="75"/>
      <c r="BQ223" s="75"/>
      <c r="BR223" s="75"/>
      <c r="BS223" s="75"/>
      <c r="BT223" s="75"/>
      <c r="BU223" s="75"/>
      <c r="BV223" s="75"/>
      <c r="BW223" s="75"/>
      <c r="BX223" s="75"/>
      <c r="BY223" s="75"/>
      <c r="BZ223" s="75"/>
    </row>
    <row r="224" spans="1:78" s="76" customFormat="1" ht="65.25" customHeight="1" x14ac:dyDescent="0.3">
      <c r="A224" s="70" t="s">
        <v>718</v>
      </c>
      <c r="B224" s="74" t="s">
        <v>287</v>
      </c>
      <c r="C224" s="70" t="s">
        <v>383</v>
      </c>
      <c r="D224" s="70" t="s">
        <v>501</v>
      </c>
      <c r="E224" s="70" t="s">
        <v>719</v>
      </c>
      <c r="F224" s="70" t="s">
        <v>504</v>
      </c>
      <c r="G224" s="72"/>
      <c r="H224" s="72"/>
      <c r="I224" s="72"/>
      <c r="J224" s="72"/>
      <c r="K224" s="72"/>
      <c r="L224" s="73" t="s">
        <v>722</v>
      </c>
      <c r="M224" s="72"/>
      <c r="N224" s="74" t="s">
        <v>238</v>
      </c>
      <c r="O224" s="75">
        <f t="shared" si="8"/>
        <v>1</v>
      </c>
      <c r="P224" s="75">
        <v>1</v>
      </c>
      <c r="Q224" s="75"/>
      <c r="R224" s="75"/>
      <c r="S224" s="75"/>
      <c r="T224" s="75"/>
      <c r="U224" s="75"/>
      <c r="V224" s="75"/>
      <c r="W224" s="75"/>
      <c r="X224" s="75"/>
      <c r="Y224" s="75"/>
      <c r="Z224" s="75"/>
      <c r="AA224" s="75"/>
      <c r="AB224" s="75"/>
      <c r="AC224" s="75"/>
      <c r="AD224" s="75"/>
      <c r="AE224" s="75"/>
      <c r="AF224" s="75"/>
      <c r="AG224" s="75"/>
      <c r="AH224" s="75"/>
      <c r="AI224" s="75"/>
      <c r="AJ224" s="75"/>
      <c r="AK224" s="75"/>
      <c r="AL224" s="75"/>
      <c r="AM224" s="75"/>
      <c r="AN224" s="75"/>
      <c r="AO224" s="75"/>
      <c r="AP224" s="75"/>
      <c r="AQ224" s="75"/>
      <c r="AR224" s="75"/>
      <c r="AS224" s="75"/>
      <c r="AT224" s="75"/>
      <c r="AU224" s="75"/>
      <c r="AV224" s="75"/>
      <c r="AW224" s="75"/>
      <c r="AX224" s="75"/>
      <c r="AY224" s="75"/>
      <c r="AZ224" s="75"/>
      <c r="BA224" s="75"/>
      <c r="BB224" s="75"/>
      <c r="BC224" s="75"/>
      <c r="BD224" s="75"/>
      <c r="BE224" s="75"/>
      <c r="BF224" s="75"/>
      <c r="BG224" s="75"/>
      <c r="BH224" s="75"/>
      <c r="BI224" s="75"/>
      <c r="BJ224" s="75"/>
      <c r="BK224" s="75"/>
      <c r="BL224" s="75"/>
      <c r="BM224" s="75"/>
      <c r="BN224" s="75"/>
      <c r="BO224" s="75"/>
      <c r="BP224" s="75"/>
      <c r="BQ224" s="75"/>
      <c r="BR224" s="75"/>
      <c r="BS224" s="75"/>
      <c r="BT224" s="75"/>
      <c r="BU224" s="75"/>
      <c r="BV224" s="75"/>
      <c r="BW224" s="75"/>
      <c r="BX224" s="75"/>
      <c r="BY224" s="75"/>
      <c r="BZ224" s="75"/>
    </row>
    <row r="225" spans="1:78" s="76" customFormat="1" ht="29.25" customHeight="1" x14ac:dyDescent="0.3">
      <c r="A225" s="70" t="s">
        <v>723</v>
      </c>
      <c r="B225" s="71"/>
      <c r="C225" s="70" t="s">
        <v>383</v>
      </c>
      <c r="D225" s="70" t="s">
        <v>724</v>
      </c>
      <c r="E225" s="70" t="s">
        <v>725</v>
      </c>
      <c r="F225" s="70" t="s">
        <v>474</v>
      </c>
      <c r="G225" s="70" t="s">
        <v>726</v>
      </c>
      <c r="H225" s="72"/>
      <c r="I225" s="72"/>
      <c r="J225" s="72"/>
      <c r="K225" s="72"/>
      <c r="L225" s="73" t="s">
        <v>727</v>
      </c>
      <c r="M225" s="70" t="s">
        <v>728</v>
      </c>
      <c r="N225" s="74" t="s">
        <v>226</v>
      </c>
      <c r="O225" s="75">
        <f t="shared" si="8"/>
        <v>13068.010000000004</v>
      </c>
      <c r="P225" s="75">
        <v>1220.52</v>
      </c>
      <c r="Q225" s="75">
        <v>1642.57</v>
      </c>
      <c r="R225" s="75">
        <v>2129.77</v>
      </c>
      <c r="S225" s="75">
        <v>257.26</v>
      </c>
      <c r="T225" s="75">
        <v>862.5</v>
      </c>
      <c r="U225" s="75"/>
      <c r="V225" s="75"/>
      <c r="W225" s="75"/>
      <c r="X225" s="75"/>
      <c r="Y225" s="75"/>
      <c r="Z225" s="75"/>
      <c r="AA225" s="75"/>
      <c r="AB225" s="75"/>
      <c r="AC225" s="75"/>
      <c r="AD225" s="75"/>
      <c r="AE225" s="75"/>
      <c r="AF225" s="75"/>
      <c r="AG225" s="75"/>
      <c r="AH225" s="75"/>
      <c r="AI225" s="75"/>
      <c r="AJ225" s="75"/>
      <c r="AK225" s="75"/>
      <c r="AL225" s="75"/>
      <c r="AM225" s="75">
        <v>862.5</v>
      </c>
      <c r="AN225" s="75"/>
      <c r="AO225" s="75"/>
      <c r="AP225" s="75"/>
      <c r="AQ225" s="75"/>
      <c r="AR225" s="75"/>
      <c r="AS225" s="75"/>
      <c r="AT225" s="75"/>
      <c r="AU225" s="75"/>
      <c r="AV225" s="75"/>
      <c r="AW225" s="75"/>
      <c r="AX225" s="75"/>
      <c r="AY225" s="75"/>
      <c r="AZ225" s="75">
        <v>745.5</v>
      </c>
      <c r="BA225" s="75">
        <v>196.2</v>
      </c>
      <c r="BB225" s="75"/>
      <c r="BC225" s="75"/>
      <c r="BD225" s="75">
        <v>666.74</v>
      </c>
      <c r="BE225" s="75">
        <v>900.45</v>
      </c>
      <c r="BF225" s="75">
        <v>900.45</v>
      </c>
      <c r="BG225" s="75">
        <v>165</v>
      </c>
      <c r="BH225" s="75">
        <v>181.5</v>
      </c>
      <c r="BI225" s="75"/>
      <c r="BJ225" s="75"/>
      <c r="BK225" s="75"/>
      <c r="BL225" s="75"/>
      <c r="BM225" s="75"/>
      <c r="BN225" s="75"/>
      <c r="BO225" s="75">
        <v>666.74</v>
      </c>
      <c r="BP225" s="75">
        <v>666.74</v>
      </c>
      <c r="BQ225" s="75">
        <v>116.1</v>
      </c>
      <c r="BR225" s="75"/>
      <c r="BS225" s="75"/>
      <c r="BT225" s="75"/>
      <c r="BU225" s="75">
        <v>116.1</v>
      </c>
      <c r="BV225" s="75">
        <v>116.1</v>
      </c>
      <c r="BW225" s="75">
        <v>597.9</v>
      </c>
      <c r="BX225" s="75"/>
      <c r="BY225" s="75">
        <v>57.37</v>
      </c>
      <c r="BZ225" s="75"/>
    </row>
    <row r="226" spans="1:78" s="76" customFormat="1" ht="29.25" customHeight="1" x14ac:dyDescent="0.3">
      <c r="A226" s="70" t="s">
        <v>729</v>
      </c>
      <c r="B226" s="71"/>
      <c r="C226" s="70" t="s">
        <v>383</v>
      </c>
      <c r="D226" s="70" t="s">
        <v>724</v>
      </c>
      <c r="E226" s="70" t="s">
        <v>725</v>
      </c>
      <c r="F226" s="70" t="s">
        <v>474</v>
      </c>
      <c r="G226" s="70" t="s">
        <v>730</v>
      </c>
      <c r="H226" s="72"/>
      <c r="I226" s="72"/>
      <c r="J226" s="72"/>
      <c r="K226" s="72"/>
      <c r="L226" s="73" t="s">
        <v>731</v>
      </c>
      <c r="M226" s="72"/>
      <c r="N226" s="74" t="s">
        <v>226</v>
      </c>
      <c r="O226" s="75">
        <f t="shared" si="8"/>
        <v>25.85</v>
      </c>
      <c r="P226" s="75"/>
      <c r="Q226" s="75"/>
      <c r="R226" s="75"/>
      <c r="S226" s="75"/>
      <c r="T226" s="75"/>
      <c r="U226" s="75"/>
      <c r="V226" s="75"/>
      <c r="W226" s="75"/>
      <c r="X226" s="75"/>
      <c r="Y226" s="75"/>
      <c r="Z226" s="75"/>
      <c r="AA226" s="75"/>
      <c r="AB226" s="75"/>
      <c r="AC226" s="75"/>
      <c r="AD226" s="75"/>
      <c r="AE226" s="75"/>
      <c r="AF226" s="75"/>
      <c r="AG226" s="75"/>
      <c r="AH226" s="75"/>
      <c r="AI226" s="75"/>
      <c r="AJ226" s="75"/>
      <c r="AK226" s="75"/>
      <c r="AL226" s="75"/>
      <c r="AM226" s="75"/>
      <c r="AN226" s="75"/>
      <c r="AO226" s="75"/>
      <c r="AP226" s="75"/>
      <c r="AQ226" s="75"/>
      <c r="AR226" s="75"/>
      <c r="AS226" s="75"/>
      <c r="AT226" s="75"/>
      <c r="AU226" s="75"/>
      <c r="AV226" s="75"/>
      <c r="AW226" s="75"/>
      <c r="AX226" s="75"/>
      <c r="AY226" s="75"/>
      <c r="AZ226" s="75"/>
      <c r="BA226" s="75"/>
      <c r="BB226" s="75"/>
      <c r="BC226" s="75"/>
      <c r="BD226" s="75"/>
      <c r="BE226" s="75"/>
      <c r="BF226" s="75"/>
      <c r="BG226" s="75"/>
      <c r="BH226" s="75"/>
      <c r="BI226" s="75"/>
      <c r="BJ226" s="75"/>
      <c r="BK226" s="75"/>
      <c r="BL226" s="75"/>
      <c r="BM226" s="75"/>
      <c r="BN226" s="75">
        <v>25.85</v>
      </c>
      <c r="BO226" s="75"/>
      <c r="BP226" s="75"/>
      <c r="BQ226" s="75"/>
      <c r="BR226" s="75"/>
      <c r="BS226" s="75"/>
      <c r="BT226" s="75"/>
      <c r="BU226" s="75"/>
      <c r="BV226" s="75"/>
      <c r="BW226" s="75"/>
      <c r="BX226" s="75"/>
      <c r="BY226" s="75"/>
      <c r="BZ226" s="75"/>
    </row>
    <row r="227" spans="1:78" s="76" customFormat="1" ht="53.25" customHeight="1" x14ac:dyDescent="0.3">
      <c r="A227" s="70" t="s">
        <v>732</v>
      </c>
      <c r="B227" s="71"/>
      <c r="C227" s="70" t="s">
        <v>383</v>
      </c>
      <c r="D227" s="70" t="s">
        <v>724</v>
      </c>
      <c r="E227" s="70" t="s">
        <v>733</v>
      </c>
      <c r="F227" s="72"/>
      <c r="G227" s="72"/>
      <c r="H227" s="72"/>
      <c r="I227" s="72"/>
      <c r="J227" s="72"/>
      <c r="K227" s="72"/>
      <c r="L227" s="73" t="s">
        <v>734</v>
      </c>
      <c r="M227" s="70" t="s">
        <v>735</v>
      </c>
      <c r="N227" s="74" t="s">
        <v>226</v>
      </c>
      <c r="O227" s="75">
        <f t="shared" si="8"/>
        <v>234.38</v>
      </c>
      <c r="P227" s="75">
        <v>31.85</v>
      </c>
      <c r="Q227" s="75">
        <v>35.82</v>
      </c>
      <c r="R227" s="75">
        <v>44.02</v>
      </c>
      <c r="S227" s="75"/>
      <c r="T227" s="75"/>
      <c r="U227" s="75"/>
      <c r="V227" s="75"/>
      <c r="W227" s="75"/>
      <c r="X227" s="75"/>
      <c r="Y227" s="75"/>
      <c r="Z227" s="75"/>
      <c r="AA227" s="75"/>
      <c r="AB227" s="75"/>
      <c r="AC227" s="75"/>
      <c r="AD227" s="75"/>
      <c r="AE227" s="75"/>
      <c r="AF227" s="75"/>
      <c r="AG227" s="75"/>
      <c r="AH227" s="75"/>
      <c r="AI227" s="75"/>
      <c r="AJ227" s="75"/>
      <c r="AK227" s="75"/>
      <c r="AL227" s="75"/>
      <c r="AM227" s="75"/>
      <c r="AN227" s="75"/>
      <c r="AO227" s="75"/>
      <c r="AP227" s="75"/>
      <c r="AQ227" s="75"/>
      <c r="AR227" s="75"/>
      <c r="AS227" s="75"/>
      <c r="AT227" s="75"/>
      <c r="AU227" s="75"/>
      <c r="AV227" s="75"/>
      <c r="AW227" s="75"/>
      <c r="AX227" s="75"/>
      <c r="AY227" s="75"/>
      <c r="AZ227" s="75"/>
      <c r="BA227" s="75"/>
      <c r="BB227" s="75"/>
      <c r="BC227" s="75"/>
      <c r="BD227" s="75">
        <v>30</v>
      </c>
      <c r="BE227" s="75"/>
      <c r="BF227" s="75"/>
      <c r="BG227" s="75"/>
      <c r="BH227" s="75"/>
      <c r="BI227" s="75"/>
      <c r="BJ227" s="75"/>
      <c r="BK227" s="75"/>
      <c r="BL227" s="75"/>
      <c r="BM227" s="75"/>
      <c r="BN227" s="75"/>
      <c r="BO227" s="75">
        <v>30</v>
      </c>
      <c r="BP227" s="75">
        <v>30</v>
      </c>
      <c r="BQ227" s="75"/>
      <c r="BR227" s="75"/>
      <c r="BS227" s="75"/>
      <c r="BT227" s="75"/>
      <c r="BU227" s="75"/>
      <c r="BV227" s="75"/>
      <c r="BW227" s="75">
        <v>22.45</v>
      </c>
      <c r="BX227" s="75"/>
      <c r="BY227" s="75">
        <v>10.24</v>
      </c>
      <c r="BZ227" s="75"/>
    </row>
    <row r="228" spans="1:78" s="76" customFormat="1" ht="20.25" customHeight="1" x14ac:dyDescent="0.3">
      <c r="A228" s="70" t="s">
        <v>736</v>
      </c>
      <c r="B228" s="71"/>
      <c r="C228" s="70" t="s">
        <v>383</v>
      </c>
      <c r="D228" s="70" t="s">
        <v>724</v>
      </c>
      <c r="E228" s="70" t="s">
        <v>737</v>
      </c>
      <c r="F228" s="70" t="s">
        <v>738</v>
      </c>
      <c r="G228" s="72"/>
      <c r="H228" s="72"/>
      <c r="I228" s="72"/>
      <c r="J228" s="72"/>
      <c r="K228" s="72"/>
      <c r="L228" s="73" t="s">
        <v>739</v>
      </c>
      <c r="M228" s="70" t="s">
        <v>740</v>
      </c>
      <c r="N228" s="74" t="s">
        <v>226</v>
      </c>
      <c r="O228" s="75">
        <f t="shared" si="8"/>
        <v>28.500000000000004</v>
      </c>
      <c r="P228" s="75">
        <v>3.24</v>
      </c>
      <c r="Q228" s="75">
        <v>6.06</v>
      </c>
      <c r="R228" s="75">
        <v>4.32</v>
      </c>
      <c r="S228" s="75"/>
      <c r="T228" s="75"/>
      <c r="U228" s="75"/>
      <c r="V228" s="75"/>
      <c r="W228" s="75"/>
      <c r="X228" s="75"/>
      <c r="Y228" s="75"/>
      <c r="Z228" s="75"/>
      <c r="AA228" s="75"/>
      <c r="AB228" s="75"/>
      <c r="AC228" s="75"/>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v>3</v>
      </c>
      <c r="BE228" s="75"/>
      <c r="BF228" s="75"/>
      <c r="BG228" s="75"/>
      <c r="BH228" s="75"/>
      <c r="BI228" s="75">
        <v>3.48</v>
      </c>
      <c r="BJ228" s="75"/>
      <c r="BK228" s="75"/>
      <c r="BL228" s="75"/>
      <c r="BM228" s="75"/>
      <c r="BN228" s="75"/>
      <c r="BO228" s="75">
        <v>3</v>
      </c>
      <c r="BP228" s="75">
        <v>3</v>
      </c>
      <c r="BQ228" s="75"/>
      <c r="BR228" s="75"/>
      <c r="BS228" s="75"/>
      <c r="BT228" s="75"/>
      <c r="BU228" s="75"/>
      <c r="BV228" s="75"/>
      <c r="BW228" s="75">
        <v>1.8</v>
      </c>
      <c r="BX228" s="75"/>
      <c r="BY228" s="75">
        <v>0.6</v>
      </c>
      <c r="BZ228" s="75"/>
    </row>
    <row r="229" spans="1:78" s="76" customFormat="1" ht="20.25" customHeight="1" x14ac:dyDescent="0.3">
      <c r="A229" s="70" t="s">
        <v>741</v>
      </c>
      <c r="B229" s="71"/>
      <c r="C229" s="70" t="s">
        <v>383</v>
      </c>
      <c r="D229" s="70" t="s">
        <v>724</v>
      </c>
      <c r="E229" s="70" t="s">
        <v>742</v>
      </c>
      <c r="F229" s="72"/>
      <c r="G229" s="72"/>
      <c r="H229" s="72"/>
      <c r="I229" s="72"/>
      <c r="J229" s="72"/>
      <c r="K229" s="72"/>
      <c r="L229" s="73" t="s">
        <v>743</v>
      </c>
      <c r="M229" s="72"/>
      <c r="N229" s="74" t="s">
        <v>226</v>
      </c>
      <c r="O229" s="75">
        <f t="shared" si="8"/>
        <v>18315.620000000003</v>
      </c>
      <c r="P229" s="75">
        <v>2847.62</v>
      </c>
      <c r="Q229" s="75">
        <v>385.26</v>
      </c>
      <c r="R229" s="75">
        <v>1876.14</v>
      </c>
      <c r="S229" s="75">
        <v>5284.51</v>
      </c>
      <c r="T229" s="75">
        <v>187.5</v>
      </c>
      <c r="U229" s="75">
        <v>130</v>
      </c>
      <c r="V229" s="75">
        <v>100</v>
      </c>
      <c r="W229" s="75">
        <v>24.01</v>
      </c>
      <c r="X229" s="75"/>
      <c r="Y229" s="75"/>
      <c r="Z229" s="75"/>
      <c r="AA229" s="75"/>
      <c r="AB229" s="75"/>
      <c r="AC229" s="75"/>
      <c r="AD229" s="75"/>
      <c r="AE229" s="75"/>
      <c r="AF229" s="75"/>
      <c r="AG229" s="75"/>
      <c r="AH229" s="75"/>
      <c r="AI229" s="75"/>
      <c r="AJ229" s="75"/>
      <c r="AK229" s="75"/>
      <c r="AL229" s="75"/>
      <c r="AM229" s="75">
        <v>187.5</v>
      </c>
      <c r="AN229" s="75">
        <v>130</v>
      </c>
      <c r="AO229" s="75">
        <v>130</v>
      </c>
      <c r="AP229" s="75">
        <v>180</v>
      </c>
      <c r="AQ229" s="75">
        <v>100</v>
      </c>
      <c r="AR229" s="75">
        <v>24.01</v>
      </c>
      <c r="AS229" s="75">
        <v>24.01</v>
      </c>
      <c r="AT229" s="75">
        <v>24.01</v>
      </c>
      <c r="AU229" s="75">
        <v>24.01</v>
      </c>
      <c r="AV229" s="75">
        <v>24.01</v>
      </c>
      <c r="AW229" s="75">
        <v>24.01</v>
      </c>
      <c r="AX229" s="75"/>
      <c r="AY229" s="75">
        <v>130</v>
      </c>
      <c r="AZ229" s="75">
        <v>229.95</v>
      </c>
      <c r="BA229" s="75">
        <v>711</v>
      </c>
      <c r="BB229" s="75"/>
      <c r="BC229" s="75">
        <v>180</v>
      </c>
      <c r="BD229" s="75">
        <v>504.08</v>
      </c>
      <c r="BE229" s="75">
        <v>225</v>
      </c>
      <c r="BF229" s="75">
        <v>225</v>
      </c>
      <c r="BG229" s="75">
        <v>595.32000000000005</v>
      </c>
      <c r="BH229" s="75">
        <v>641.48</v>
      </c>
      <c r="BI229" s="75">
        <v>100</v>
      </c>
      <c r="BJ229" s="75"/>
      <c r="BK229" s="75"/>
      <c r="BL229" s="75"/>
      <c r="BM229" s="75"/>
      <c r="BN229" s="75"/>
      <c r="BO229" s="75">
        <v>504.08</v>
      </c>
      <c r="BP229" s="75">
        <v>504.08</v>
      </c>
      <c r="BQ229" s="75">
        <v>471.5</v>
      </c>
      <c r="BR229" s="75"/>
      <c r="BS229" s="75"/>
      <c r="BT229" s="75"/>
      <c r="BU229" s="75">
        <v>471.5</v>
      </c>
      <c r="BV229" s="75">
        <v>471.5</v>
      </c>
      <c r="BW229" s="75">
        <v>644.53</v>
      </c>
      <c r="BX229" s="75"/>
      <c r="BY229" s="75"/>
      <c r="BZ229" s="75"/>
    </row>
    <row r="230" spans="1:78" s="76" customFormat="1" ht="20.25" customHeight="1" x14ac:dyDescent="0.3">
      <c r="A230" s="70" t="s">
        <v>744</v>
      </c>
      <c r="B230" s="71"/>
      <c r="C230" s="70" t="s">
        <v>383</v>
      </c>
      <c r="D230" s="70" t="s">
        <v>724</v>
      </c>
      <c r="E230" s="70" t="s">
        <v>742</v>
      </c>
      <c r="F230" s="70" t="s">
        <v>745</v>
      </c>
      <c r="G230" s="72"/>
      <c r="H230" s="72"/>
      <c r="I230" s="72"/>
      <c r="J230" s="72"/>
      <c r="K230" s="72"/>
      <c r="L230" s="73"/>
      <c r="M230" s="72"/>
      <c r="N230" s="74" t="s">
        <v>226</v>
      </c>
      <c r="O230" s="75">
        <f t="shared" si="8"/>
        <v>7549.1399999999985</v>
      </c>
      <c r="P230" s="75">
        <v>312.33</v>
      </c>
      <c r="Q230" s="75">
        <v>464.03</v>
      </c>
      <c r="R230" s="75">
        <v>554.80999999999995</v>
      </c>
      <c r="S230" s="75">
        <v>648.03</v>
      </c>
      <c r="T230" s="75">
        <v>205.7</v>
      </c>
      <c r="U230" s="75">
        <v>78.7</v>
      </c>
      <c r="V230" s="75">
        <v>93.11</v>
      </c>
      <c r="W230" s="75">
        <v>39.630000000000003</v>
      </c>
      <c r="X230" s="75"/>
      <c r="Y230" s="75"/>
      <c r="Z230" s="75"/>
      <c r="AA230" s="75"/>
      <c r="AB230" s="75"/>
      <c r="AC230" s="75"/>
      <c r="AD230" s="75"/>
      <c r="AE230" s="75"/>
      <c r="AF230" s="75"/>
      <c r="AG230" s="75"/>
      <c r="AH230" s="75"/>
      <c r="AI230" s="75"/>
      <c r="AJ230" s="75"/>
      <c r="AK230" s="75"/>
      <c r="AL230" s="75"/>
      <c r="AM230" s="75">
        <v>205.7</v>
      </c>
      <c r="AN230" s="75">
        <v>78.7</v>
      </c>
      <c r="AO230" s="75">
        <v>78.7</v>
      </c>
      <c r="AP230" s="75">
        <v>100.74</v>
      </c>
      <c r="AQ230" s="75">
        <v>93.11</v>
      </c>
      <c r="AR230" s="75">
        <v>39.630000000000003</v>
      </c>
      <c r="AS230" s="75">
        <v>39.630000000000003</v>
      </c>
      <c r="AT230" s="75">
        <v>39.630000000000003</v>
      </c>
      <c r="AU230" s="75">
        <v>39.630000000000003</v>
      </c>
      <c r="AV230" s="75">
        <v>39.630000000000003</v>
      </c>
      <c r="AW230" s="75">
        <v>39.630000000000003</v>
      </c>
      <c r="AX230" s="75"/>
      <c r="AY230" s="75">
        <v>78.7</v>
      </c>
      <c r="AZ230" s="75">
        <v>267.93</v>
      </c>
      <c r="BA230" s="75">
        <v>311.20999999999998</v>
      </c>
      <c r="BB230" s="75"/>
      <c r="BC230" s="75">
        <v>92.7</v>
      </c>
      <c r="BD230" s="75">
        <v>330.73</v>
      </c>
      <c r="BE230" s="75">
        <v>275.39999999999998</v>
      </c>
      <c r="BF230" s="75">
        <v>250.72</v>
      </c>
      <c r="BG230" s="75">
        <v>306.83</v>
      </c>
      <c r="BH230" s="75">
        <v>303.13</v>
      </c>
      <c r="BI230" s="75">
        <v>95.2</v>
      </c>
      <c r="BJ230" s="75"/>
      <c r="BK230" s="75"/>
      <c r="BL230" s="75"/>
      <c r="BM230" s="75"/>
      <c r="BN230" s="75"/>
      <c r="BO230" s="75">
        <v>330.73</v>
      </c>
      <c r="BP230" s="75">
        <v>330.73</v>
      </c>
      <c r="BQ230" s="75">
        <v>226.68</v>
      </c>
      <c r="BR230" s="75"/>
      <c r="BS230" s="75"/>
      <c r="BT230" s="75"/>
      <c r="BU230" s="75">
        <v>226.68</v>
      </c>
      <c r="BV230" s="75">
        <v>226.68</v>
      </c>
      <c r="BW230" s="75">
        <v>499.61</v>
      </c>
      <c r="BX230" s="75"/>
      <c r="BY230" s="75">
        <v>84.41</v>
      </c>
      <c r="BZ230" s="75">
        <v>120</v>
      </c>
    </row>
    <row r="231" spans="1:78" s="76" customFormat="1" ht="29.25" customHeight="1" x14ac:dyDescent="0.3">
      <c r="A231" s="70" t="s">
        <v>746</v>
      </c>
      <c r="B231" s="74" t="s">
        <v>210</v>
      </c>
      <c r="C231" s="70" t="s">
        <v>383</v>
      </c>
      <c r="D231" s="70" t="s">
        <v>724</v>
      </c>
      <c r="E231" s="70" t="s">
        <v>747</v>
      </c>
      <c r="F231" s="70" t="s">
        <v>748</v>
      </c>
      <c r="G231" s="70" t="s">
        <v>749</v>
      </c>
      <c r="H231" s="72"/>
      <c r="I231" s="72"/>
      <c r="J231" s="72"/>
      <c r="K231" s="72"/>
      <c r="L231" s="73" t="s">
        <v>750</v>
      </c>
      <c r="M231" s="70" t="s">
        <v>751</v>
      </c>
      <c r="N231" s="74" t="s">
        <v>226</v>
      </c>
      <c r="O231" s="75">
        <f t="shared" si="8"/>
        <v>5255.21</v>
      </c>
      <c r="P231" s="75">
        <v>2343.6</v>
      </c>
      <c r="Q231" s="75">
        <v>25.3</v>
      </c>
      <c r="R231" s="75">
        <v>243.65</v>
      </c>
      <c r="S231" s="75"/>
      <c r="T231" s="75"/>
      <c r="U231" s="75"/>
      <c r="V231" s="75"/>
      <c r="W231" s="75"/>
      <c r="X231" s="75"/>
      <c r="Y231" s="75"/>
      <c r="Z231" s="75"/>
      <c r="AA231" s="75"/>
      <c r="AB231" s="75"/>
      <c r="AC231" s="75"/>
      <c r="AD231" s="75"/>
      <c r="AE231" s="75"/>
      <c r="AF231" s="75"/>
      <c r="AG231" s="75"/>
      <c r="AH231" s="75"/>
      <c r="AI231" s="75"/>
      <c r="AJ231" s="75"/>
      <c r="AK231" s="75"/>
      <c r="AL231" s="75"/>
      <c r="AM231" s="75"/>
      <c r="AN231" s="75"/>
      <c r="AO231" s="75"/>
      <c r="AP231" s="75"/>
      <c r="AQ231" s="75"/>
      <c r="AR231" s="75"/>
      <c r="AS231" s="75"/>
      <c r="AT231" s="75"/>
      <c r="AU231" s="75"/>
      <c r="AV231" s="75"/>
      <c r="AW231" s="75"/>
      <c r="AX231" s="75"/>
      <c r="AY231" s="75"/>
      <c r="AZ231" s="75"/>
      <c r="BA231" s="75">
        <v>523.79999999999995</v>
      </c>
      <c r="BB231" s="75"/>
      <c r="BC231" s="75"/>
      <c r="BD231" s="75"/>
      <c r="BE231" s="75"/>
      <c r="BF231" s="75"/>
      <c r="BG231" s="75">
        <v>408.12</v>
      </c>
      <c r="BH231" s="75">
        <v>461.48</v>
      </c>
      <c r="BI231" s="75"/>
      <c r="BJ231" s="75"/>
      <c r="BK231" s="75"/>
      <c r="BL231" s="75"/>
      <c r="BM231" s="75"/>
      <c r="BN231" s="75"/>
      <c r="BO231" s="75"/>
      <c r="BP231" s="75"/>
      <c r="BQ231" s="75">
        <v>288.89999999999998</v>
      </c>
      <c r="BR231" s="75"/>
      <c r="BS231" s="75"/>
      <c r="BT231" s="75"/>
      <c r="BU231" s="75">
        <v>288.89999999999998</v>
      </c>
      <c r="BV231" s="75">
        <v>288.89999999999998</v>
      </c>
      <c r="BW231" s="75">
        <v>382.56</v>
      </c>
      <c r="BX231" s="75"/>
      <c r="BY231" s="75"/>
      <c r="BZ231" s="75"/>
    </row>
    <row r="232" spans="1:78" s="76" customFormat="1" ht="29.25" customHeight="1" x14ac:dyDescent="0.3">
      <c r="A232" s="70" t="s">
        <v>752</v>
      </c>
      <c r="B232" s="71"/>
      <c r="C232" s="70" t="s">
        <v>383</v>
      </c>
      <c r="D232" s="70" t="s">
        <v>724</v>
      </c>
      <c r="E232" s="70" t="s">
        <v>747</v>
      </c>
      <c r="F232" s="70" t="s">
        <v>748</v>
      </c>
      <c r="G232" s="70" t="s">
        <v>753</v>
      </c>
      <c r="H232" s="72"/>
      <c r="I232" s="72"/>
      <c r="J232" s="72"/>
      <c r="K232" s="72"/>
      <c r="L232" s="73" t="s">
        <v>754</v>
      </c>
      <c r="M232" s="72"/>
      <c r="N232" s="74" t="s">
        <v>226</v>
      </c>
      <c r="O232" s="75">
        <f t="shared" si="8"/>
        <v>977.64</v>
      </c>
      <c r="P232" s="75"/>
      <c r="Q232" s="75"/>
      <c r="R232" s="75"/>
      <c r="S232" s="75">
        <v>977.64</v>
      </c>
      <c r="T232" s="75"/>
      <c r="U232" s="75"/>
      <c r="V232" s="75"/>
      <c r="W232" s="75"/>
      <c r="X232" s="75"/>
      <c r="Y232" s="75"/>
      <c r="Z232" s="75"/>
      <c r="AA232" s="75"/>
      <c r="AB232" s="75"/>
      <c r="AC232" s="75"/>
      <c r="AD232" s="75"/>
      <c r="AE232" s="75"/>
      <c r="AF232" s="75"/>
      <c r="AG232" s="75"/>
      <c r="AH232" s="75"/>
      <c r="AI232" s="75"/>
      <c r="AJ232" s="75"/>
      <c r="AK232" s="75"/>
      <c r="AL232" s="75"/>
      <c r="AM232" s="75"/>
      <c r="AN232" s="75"/>
      <c r="AO232" s="75"/>
      <c r="AP232" s="75"/>
      <c r="AQ232" s="75"/>
      <c r="AR232" s="75"/>
      <c r="AS232" s="75"/>
      <c r="AT232" s="75"/>
      <c r="AU232" s="75"/>
      <c r="AV232" s="75"/>
      <c r="AW232" s="75"/>
      <c r="AX232" s="75"/>
      <c r="AY232" s="75"/>
      <c r="AZ232" s="75"/>
      <c r="BA232" s="75"/>
      <c r="BB232" s="75"/>
      <c r="BC232" s="75"/>
      <c r="BD232" s="75"/>
      <c r="BE232" s="75"/>
      <c r="BF232" s="75"/>
      <c r="BG232" s="75"/>
      <c r="BH232" s="75"/>
      <c r="BI232" s="75"/>
      <c r="BJ232" s="75"/>
      <c r="BK232" s="75"/>
      <c r="BL232" s="75"/>
      <c r="BM232" s="75"/>
      <c r="BN232" s="75"/>
      <c r="BO232" s="75"/>
      <c r="BP232" s="75"/>
      <c r="BQ232" s="75"/>
      <c r="BR232" s="75"/>
      <c r="BS232" s="75"/>
      <c r="BT232" s="75"/>
      <c r="BU232" s="75"/>
      <c r="BV232" s="75"/>
      <c r="BW232" s="75"/>
      <c r="BX232" s="75"/>
      <c r="BY232" s="75"/>
      <c r="BZ232" s="75"/>
    </row>
    <row r="233" spans="1:78" s="76" customFormat="1" ht="65.25" customHeight="1" x14ac:dyDescent="0.3">
      <c r="A233" s="70" t="s">
        <v>755</v>
      </c>
      <c r="B233" s="74" t="s">
        <v>210</v>
      </c>
      <c r="C233" s="70" t="s">
        <v>383</v>
      </c>
      <c r="D233" s="70" t="s">
        <v>724</v>
      </c>
      <c r="E233" s="70" t="s">
        <v>756</v>
      </c>
      <c r="F233" s="70" t="s">
        <v>757</v>
      </c>
      <c r="G233" s="70" t="s">
        <v>758</v>
      </c>
      <c r="H233" s="70" t="s">
        <v>759</v>
      </c>
      <c r="I233" s="70" t="s">
        <v>760</v>
      </c>
      <c r="J233" s="72"/>
      <c r="K233" s="72"/>
      <c r="L233" s="73" t="s">
        <v>761</v>
      </c>
      <c r="M233" s="70" t="s">
        <v>762</v>
      </c>
      <c r="N233" s="74" t="s">
        <v>226</v>
      </c>
      <c r="O233" s="75">
        <f t="shared" si="8"/>
        <v>16644.380000000005</v>
      </c>
      <c r="P233" s="75">
        <v>1799.3</v>
      </c>
      <c r="Q233" s="75">
        <v>777.28</v>
      </c>
      <c r="R233" s="75">
        <v>773.16</v>
      </c>
      <c r="S233" s="75"/>
      <c r="T233" s="75">
        <v>1003.68</v>
      </c>
      <c r="U233" s="75">
        <v>266.8</v>
      </c>
      <c r="V233" s="75"/>
      <c r="W233" s="75"/>
      <c r="X233" s="75"/>
      <c r="Y233" s="75"/>
      <c r="Z233" s="75"/>
      <c r="AA233" s="75"/>
      <c r="AB233" s="75"/>
      <c r="AC233" s="75"/>
      <c r="AD233" s="75"/>
      <c r="AE233" s="75"/>
      <c r="AF233" s="75"/>
      <c r="AG233" s="75"/>
      <c r="AH233" s="75"/>
      <c r="AI233" s="75"/>
      <c r="AJ233" s="75"/>
      <c r="AK233" s="75"/>
      <c r="AL233" s="75"/>
      <c r="AM233" s="75">
        <v>1003.68</v>
      </c>
      <c r="AN233" s="75">
        <v>266.8</v>
      </c>
      <c r="AO233" s="75">
        <v>266.8</v>
      </c>
      <c r="AP233" s="75">
        <v>321.3</v>
      </c>
      <c r="AQ233" s="75"/>
      <c r="AR233" s="75"/>
      <c r="AS233" s="75"/>
      <c r="AT233" s="75"/>
      <c r="AU233" s="75"/>
      <c r="AV233" s="75"/>
      <c r="AW233" s="75"/>
      <c r="AX233" s="75"/>
      <c r="AY233" s="75">
        <v>266.8</v>
      </c>
      <c r="AZ233" s="75">
        <v>567.02</v>
      </c>
      <c r="BA233" s="75">
        <v>817.92</v>
      </c>
      <c r="BB233" s="75"/>
      <c r="BC233" s="75">
        <v>367.2</v>
      </c>
      <c r="BD233" s="75">
        <v>967.62</v>
      </c>
      <c r="BE233" s="75">
        <v>669.68</v>
      </c>
      <c r="BF233" s="75">
        <v>669.68</v>
      </c>
      <c r="BG233" s="75">
        <v>721.36</v>
      </c>
      <c r="BH233" s="75">
        <v>769.64</v>
      </c>
      <c r="BI233" s="75"/>
      <c r="BJ233" s="75"/>
      <c r="BK233" s="75"/>
      <c r="BL233" s="75"/>
      <c r="BM233" s="75"/>
      <c r="BN233" s="75"/>
      <c r="BO233" s="75">
        <v>967.62</v>
      </c>
      <c r="BP233" s="75">
        <v>967.62</v>
      </c>
      <c r="BQ233" s="75">
        <v>494.16</v>
      </c>
      <c r="BR233" s="75"/>
      <c r="BS233" s="75"/>
      <c r="BT233" s="75"/>
      <c r="BU233" s="75">
        <v>494.16</v>
      </c>
      <c r="BV233" s="75">
        <v>494.16</v>
      </c>
      <c r="BW233" s="75">
        <v>851.15</v>
      </c>
      <c r="BX233" s="75"/>
      <c r="BY233" s="75">
        <v>79.790000000000006</v>
      </c>
      <c r="BZ233" s="75"/>
    </row>
    <row r="234" spans="1:78" s="76" customFormat="1" ht="101.25" customHeight="1" x14ac:dyDescent="0.3">
      <c r="A234" s="70" t="s">
        <v>755</v>
      </c>
      <c r="B234" s="74" t="s">
        <v>213</v>
      </c>
      <c r="C234" s="70" t="s">
        <v>383</v>
      </c>
      <c r="D234" s="70" t="s">
        <v>724</v>
      </c>
      <c r="E234" s="70" t="s">
        <v>756</v>
      </c>
      <c r="F234" s="70" t="s">
        <v>757</v>
      </c>
      <c r="G234" s="70" t="s">
        <v>758</v>
      </c>
      <c r="H234" s="70" t="s">
        <v>759</v>
      </c>
      <c r="I234" s="70" t="s">
        <v>760</v>
      </c>
      <c r="J234" s="72"/>
      <c r="K234" s="72"/>
      <c r="L234" s="73" t="s">
        <v>763</v>
      </c>
      <c r="M234" s="70" t="s">
        <v>762</v>
      </c>
      <c r="N234" s="74" t="s">
        <v>226</v>
      </c>
      <c r="O234" s="75">
        <f t="shared" si="8"/>
        <v>3460.6499999999996</v>
      </c>
      <c r="P234" s="75">
        <v>322.05</v>
      </c>
      <c r="Q234" s="75">
        <v>205.52</v>
      </c>
      <c r="R234" s="75">
        <v>156.74</v>
      </c>
      <c r="S234" s="75"/>
      <c r="T234" s="75">
        <v>304.64</v>
      </c>
      <c r="U234" s="75"/>
      <c r="V234" s="75"/>
      <c r="W234" s="75"/>
      <c r="X234" s="75"/>
      <c r="Y234" s="75"/>
      <c r="Z234" s="75"/>
      <c r="AA234" s="75"/>
      <c r="AB234" s="75"/>
      <c r="AC234" s="75"/>
      <c r="AD234" s="75"/>
      <c r="AE234" s="75"/>
      <c r="AF234" s="75"/>
      <c r="AG234" s="75"/>
      <c r="AH234" s="75"/>
      <c r="AI234" s="75"/>
      <c r="AJ234" s="75"/>
      <c r="AK234" s="75"/>
      <c r="AL234" s="75"/>
      <c r="AM234" s="75">
        <v>304.64</v>
      </c>
      <c r="AN234" s="75"/>
      <c r="AO234" s="75"/>
      <c r="AP234" s="75"/>
      <c r="AQ234" s="75"/>
      <c r="AR234" s="75"/>
      <c r="AS234" s="75"/>
      <c r="AT234" s="75"/>
      <c r="AU234" s="75"/>
      <c r="AV234" s="75"/>
      <c r="AW234" s="75"/>
      <c r="AX234" s="75"/>
      <c r="AY234" s="75"/>
      <c r="AZ234" s="75">
        <v>185.86</v>
      </c>
      <c r="BA234" s="75">
        <v>85.2</v>
      </c>
      <c r="BB234" s="75"/>
      <c r="BC234" s="75"/>
      <c r="BD234" s="75">
        <v>182.74</v>
      </c>
      <c r="BE234" s="75">
        <v>185.6</v>
      </c>
      <c r="BF234" s="75">
        <v>185.6</v>
      </c>
      <c r="BG234" s="75">
        <v>85.2</v>
      </c>
      <c r="BH234" s="75">
        <v>85.2</v>
      </c>
      <c r="BI234" s="75"/>
      <c r="BJ234" s="75"/>
      <c r="BK234" s="75"/>
      <c r="BL234" s="75"/>
      <c r="BM234" s="75"/>
      <c r="BN234" s="75"/>
      <c r="BO234" s="75">
        <v>182.74</v>
      </c>
      <c r="BP234" s="75">
        <v>182.74</v>
      </c>
      <c r="BQ234" s="75">
        <v>195.96</v>
      </c>
      <c r="BR234" s="75"/>
      <c r="BS234" s="75"/>
      <c r="BT234" s="75"/>
      <c r="BU234" s="75">
        <v>195.96</v>
      </c>
      <c r="BV234" s="75">
        <v>195.96</v>
      </c>
      <c r="BW234" s="75">
        <v>218.3</v>
      </c>
      <c r="BX234" s="75"/>
      <c r="BY234" s="75"/>
      <c r="BZ234" s="75"/>
    </row>
    <row r="235" spans="1:78" s="76" customFormat="1" ht="77.25" customHeight="1" x14ac:dyDescent="0.3">
      <c r="A235" s="70" t="s">
        <v>755</v>
      </c>
      <c r="B235" s="74" t="s">
        <v>287</v>
      </c>
      <c r="C235" s="70" t="s">
        <v>383</v>
      </c>
      <c r="D235" s="70" t="s">
        <v>724</v>
      </c>
      <c r="E235" s="70" t="s">
        <v>756</v>
      </c>
      <c r="F235" s="70" t="s">
        <v>757</v>
      </c>
      <c r="G235" s="70" t="s">
        <v>758</v>
      </c>
      <c r="H235" s="70" t="s">
        <v>759</v>
      </c>
      <c r="I235" s="70" t="s">
        <v>760</v>
      </c>
      <c r="J235" s="72"/>
      <c r="K235" s="72"/>
      <c r="L235" s="73" t="s">
        <v>764</v>
      </c>
      <c r="M235" s="72"/>
      <c r="N235" s="74" t="s">
        <v>226</v>
      </c>
      <c r="O235" s="75">
        <f t="shared" si="8"/>
        <v>401.98</v>
      </c>
      <c r="P235" s="75">
        <v>141.94999999999999</v>
      </c>
      <c r="Q235" s="75">
        <v>29.68</v>
      </c>
      <c r="R235" s="75"/>
      <c r="S235" s="75"/>
      <c r="T235" s="75"/>
      <c r="U235" s="75"/>
      <c r="V235" s="75"/>
      <c r="W235" s="75"/>
      <c r="X235" s="75"/>
      <c r="Y235" s="75"/>
      <c r="Z235" s="75"/>
      <c r="AA235" s="75"/>
      <c r="AB235" s="75"/>
      <c r="AC235" s="75"/>
      <c r="AD235" s="75"/>
      <c r="AE235" s="75"/>
      <c r="AF235" s="75"/>
      <c r="AG235" s="75"/>
      <c r="AH235" s="75"/>
      <c r="AI235" s="75"/>
      <c r="AJ235" s="75"/>
      <c r="AK235" s="75"/>
      <c r="AL235" s="75"/>
      <c r="AM235" s="75"/>
      <c r="AN235" s="75"/>
      <c r="AO235" s="75"/>
      <c r="AP235" s="75"/>
      <c r="AQ235" s="75"/>
      <c r="AR235" s="75"/>
      <c r="AS235" s="75"/>
      <c r="AT235" s="75"/>
      <c r="AU235" s="75"/>
      <c r="AV235" s="75"/>
      <c r="AW235" s="75"/>
      <c r="AX235" s="75"/>
      <c r="AY235" s="75"/>
      <c r="AZ235" s="75"/>
      <c r="BA235" s="75"/>
      <c r="BB235" s="75"/>
      <c r="BC235" s="75"/>
      <c r="BD235" s="75">
        <v>41.06</v>
      </c>
      <c r="BE235" s="75"/>
      <c r="BF235" s="75"/>
      <c r="BG235" s="75"/>
      <c r="BH235" s="75"/>
      <c r="BI235" s="75"/>
      <c r="BJ235" s="75"/>
      <c r="BK235" s="75"/>
      <c r="BL235" s="75"/>
      <c r="BM235" s="75"/>
      <c r="BN235" s="75"/>
      <c r="BO235" s="75">
        <v>41.06</v>
      </c>
      <c r="BP235" s="75">
        <v>41.06</v>
      </c>
      <c r="BQ235" s="75"/>
      <c r="BR235" s="75"/>
      <c r="BS235" s="75"/>
      <c r="BT235" s="75"/>
      <c r="BU235" s="75"/>
      <c r="BV235" s="75"/>
      <c r="BW235" s="75">
        <v>56.6</v>
      </c>
      <c r="BX235" s="75"/>
      <c r="BY235" s="75">
        <v>50.57</v>
      </c>
      <c r="BZ235" s="75"/>
    </row>
    <row r="236" spans="1:78" s="76" customFormat="1" ht="89.25" customHeight="1" x14ac:dyDescent="0.3">
      <c r="A236" s="70" t="s">
        <v>765</v>
      </c>
      <c r="B236" s="71"/>
      <c r="C236" s="70" t="s">
        <v>383</v>
      </c>
      <c r="D236" s="70" t="s">
        <v>724</v>
      </c>
      <c r="E236" s="70" t="s">
        <v>766</v>
      </c>
      <c r="F236" s="70" t="s">
        <v>767</v>
      </c>
      <c r="G236" s="70" t="s">
        <v>768</v>
      </c>
      <c r="H236" s="70" t="s">
        <v>769</v>
      </c>
      <c r="I236" s="70" t="s">
        <v>760</v>
      </c>
      <c r="J236" s="72"/>
      <c r="K236" s="72"/>
      <c r="L236" s="73" t="s">
        <v>770</v>
      </c>
      <c r="M236" s="72"/>
      <c r="N236" s="74" t="s">
        <v>226</v>
      </c>
      <c r="O236" s="75">
        <f t="shared" si="8"/>
        <v>224</v>
      </c>
      <c r="P236" s="75">
        <v>224</v>
      </c>
      <c r="Q236" s="75"/>
      <c r="R236" s="75"/>
      <c r="S236" s="75"/>
      <c r="T236" s="75"/>
      <c r="U236" s="75"/>
      <c r="V236" s="75"/>
      <c r="W236" s="75"/>
      <c r="X236" s="75"/>
      <c r="Y236" s="75"/>
      <c r="Z236" s="75"/>
      <c r="AA236" s="75"/>
      <c r="AB236" s="75"/>
      <c r="AC236" s="75"/>
      <c r="AD236" s="75"/>
      <c r="AE236" s="75"/>
      <c r="AF236" s="75"/>
      <c r="AG236" s="75"/>
      <c r="AH236" s="75"/>
      <c r="AI236" s="75"/>
      <c r="AJ236" s="75"/>
      <c r="AK236" s="75"/>
      <c r="AL236" s="75"/>
      <c r="AM236" s="75"/>
      <c r="AN236" s="75"/>
      <c r="AO236" s="75"/>
      <c r="AP236" s="75"/>
      <c r="AQ236" s="75"/>
      <c r="AR236" s="75"/>
      <c r="AS236" s="75"/>
      <c r="AT236" s="75"/>
      <c r="AU236" s="75"/>
      <c r="AV236" s="75"/>
      <c r="AW236" s="75"/>
      <c r="AX236" s="75"/>
      <c r="AY236" s="75"/>
      <c r="AZ236" s="75"/>
      <c r="BA236" s="75"/>
      <c r="BB236" s="75"/>
      <c r="BC236" s="75"/>
      <c r="BD236" s="75"/>
      <c r="BE236" s="75"/>
      <c r="BF236" s="75"/>
      <c r="BG236" s="75"/>
      <c r="BH236" s="75"/>
      <c r="BI236" s="75"/>
      <c r="BJ236" s="75"/>
      <c r="BK236" s="75"/>
      <c r="BL236" s="75"/>
      <c r="BM236" s="75"/>
      <c r="BN236" s="75"/>
      <c r="BO236" s="75"/>
      <c r="BP236" s="75"/>
      <c r="BQ236" s="75"/>
      <c r="BR236" s="75"/>
      <c r="BS236" s="75"/>
      <c r="BT236" s="75"/>
      <c r="BU236" s="75"/>
      <c r="BV236" s="75"/>
      <c r="BW236" s="75"/>
      <c r="BX236" s="75"/>
      <c r="BY236" s="75"/>
      <c r="BZ236" s="75"/>
    </row>
    <row r="237" spans="1:78" s="76" customFormat="1" ht="65.25" customHeight="1" x14ac:dyDescent="0.3">
      <c r="A237" s="70" t="s">
        <v>771</v>
      </c>
      <c r="B237" s="71"/>
      <c r="C237" s="70" t="s">
        <v>383</v>
      </c>
      <c r="D237" s="70" t="s">
        <v>724</v>
      </c>
      <c r="E237" s="70" t="s">
        <v>772</v>
      </c>
      <c r="F237" s="70" t="s">
        <v>773</v>
      </c>
      <c r="G237" s="70" t="s">
        <v>774</v>
      </c>
      <c r="H237" s="70" t="s">
        <v>769</v>
      </c>
      <c r="I237" s="70" t="s">
        <v>760</v>
      </c>
      <c r="J237" s="72"/>
      <c r="K237" s="72"/>
      <c r="L237" s="73" t="s">
        <v>775</v>
      </c>
      <c r="M237" s="70" t="s">
        <v>776</v>
      </c>
      <c r="N237" s="74" t="s">
        <v>226</v>
      </c>
      <c r="O237" s="75">
        <f t="shared" si="8"/>
        <v>365.6</v>
      </c>
      <c r="P237" s="75">
        <v>171.2</v>
      </c>
      <c r="Q237" s="75"/>
      <c r="R237" s="75">
        <v>194.4</v>
      </c>
      <c r="S237" s="75"/>
      <c r="T237" s="75"/>
      <c r="U237" s="75"/>
      <c r="V237" s="75"/>
      <c r="W237" s="75"/>
      <c r="X237" s="75"/>
      <c r="Y237" s="75"/>
      <c r="Z237" s="75"/>
      <c r="AA237" s="75"/>
      <c r="AB237" s="75"/>
      <c r="AC237" s="75"/>
      <c r="AD237" s="75"/>
      <c r="AE237" s="75"/>
      <c r="AF237" s="75"/>
      <c r="AG237" s="75"/>
      <c r="AH237" s="75"/>
      <c r="AI237" s="75"/>
      <c r="AJ237" s="75"/>
      <c r="AK237" s="75"/>
      <c r="AL237" s="75"/>
      <c r="AM237" s="75"/>
      <c r="AN237" s="75"/>
      <c r="AO237" s="75"/>
      <c r="AP237" s="75"/>
      <c r="AQ237" s="75"/>
      <c r="AR237" s="75"/>
      <c r="AS237" s="75"/>
      <c r="AT237" s="75"/>
      <c r="AU237" s="75"/>
      <c r="AV237" s="75"/>
      <c r="AW237" s="75"/>
      <c r="AX237" s="75"/>
      <c r="AY237" s="75"/>
      <c r="AZ237" s="75"/>
      <c r="BA237" s="75"/>
      <c r="BB237" s="75"/>
      <c r="BC237" s="75"/>
      <c r="BD237" s="75"/>
      <c r="BE237" s="75"/>
      <c r="BF237" s="75"/>
      <c r="BG237" s="75"/>
      <c r="BH237" s="75"/>
      <c r="BI237" s="75"/>
      <c r="BJ237" s="75"/>
      <c r="BK237" s="75"/>
      <c r="BL237" s="75"/>
      <c r="BM237" s="75"/>
      <c r="BN237" s="75"/>
      <c r="BO237" s="75"/>
      <c r="BP237" s="75"/>
      <c r="BQ237" s="75"/>
      <c r="BR237" s="75"/>
      <c r="BS237" s="75"/>
      <c r="BT237" s="75"/>
      <c r="BU237" s="75"/>
      <c r="BV237" s="75"/>
      <c r="BW237" s="75"/>
      <c r="BX237" s="75"/>
      <c r="BY237" s="75"/>
      <c r="BZ237" s="75"/>
    </row>
    <row r="238" spans="1:78" s="76" customFormat="1" ht="20.25" customHeight="1" x14ac:dyDescent="0.3">
      <c r="A238" s="70" t="s">
        <v>777</v>
      </c>
      <c r="B238" s="74" t="s">
        <v>213</v>
      </c>
      <c r="C238" s="70" t="s">
        <v>383</v>
      </c>
      <c r="D238" s="70" t="s">
        <v>724</v>
      </c>
      <c r="E238" s="70" t="s">
        <v>772</v>
      </c>
      <c r="F238" s="70" t="s">
        <v>773</v>
      </c>
      <c r="G238" s="70" t="s">
        <v>778</v>
      </c>
      <c r="H238" s="70" t="s">
        <v>769</v>
      </c>
      <c r="I238" s="70" t="s">
        <v>760</v>
      </c>
      <c r="J238" s="72"/>
      <c r="K238" s="72"/>
      <c r="L238" s="73" t="s">
        <v>779</v>
      </c>
      <c r="M238" s="72"/>
      <c r="N238" s="74" t="s">
        <v>226</v>
      </c>
      <c r="O238" s="75">
        <f t="shared" si="8"/>
        <v>253.24</v>
      </c>
      <c r="P238" s="75"/>
      <c r="Q238" s="75"/>
      <c r="R238" s="75">
        <v>253.24</v>
      </c>
      <c r="S238" s="75"/>
      <c r="T238" s="75"/>
      <c r="U238" s="75"/>
      <c r="V238" s="75"/>
      <c r="W238" s="75"/>
      <c r="X238" s="75"/>
      <c r="Y238" s="75"/>
      <c r="Z238" s="75"/>
      <c r="AA238" s="75"/>
      <c r="AB238" s="75"/>
      <c r="AC238" s="75"/>
      <c r="AD238" s="75"/>
      <c r="AE238" s="75"/>
      <c r="AF238" s="75"/>
      <c r="AG238" s="75"/>
      <c r="AH238" s="75"/>
      <c r="AI238" s="75"/>
      <c r="AJ238" s="75"/>
      <c r="AK238" s="75"/>
      <c r="AL238" s="75"/>
      <c r="AM238" s="75"/>
      <c r="AN238" s="75"/>
      <c r="AO238" s="75"/>
      <c r="AP238" s="75"/>
      <c r="AQ238" s="75"/>
      <c r="AR238" s="75"/>
      <c r="AS238" s="75"/>
      <c r="AT238" s="75"/>
      <c r="AU238" s="75"/>
      <c r="AV238" s="75"/>
      <c r="AW238" s="75"/>
      <c r="AX238" s="75"/>
      <c r="AY238" s="75"/>
      <c r="AZ238" s="75"/>
      <c r="BA238" s="75"/>
      <c r="BB238" s="75"/>
      <c r="BC238" s="75"/>
      <c r="BD238" s="75"/>
      <c r="BE238" s="75"/>
      <c r="BF238" s="75"/>
      <c r="BG238" s="75"/>
      <c r="BH238" s="75"/>
      <c r="BI238" s="75"/>
      <c r="BJ238" s="75"/>
      <c r="BK238" s="75"/>
      <c r="BL238" s="75"/>
      <c r="BM238" s="75"/>
      <c r="BN238" s="75"/>
      <c r="BO238" s="75"/>
      <c r="BP238" s="75"/>
      <c r="BQ238" s="75"/>
      <c r="BR238" s="75"/>
      <c r="BS238" s="75"/>
      <c r="BT238" s="75"/>
      <c r="BU238" s="75"/>
      <c r="BV238" s="75"/>
      <c r="BW238" s="75"/>
      <c r="BX238" s="75"/>
      <c r="BY238" s="75"/>
      <c r="BZ238" s="75"/>
    </row>
    <row r="239" spans="1:78" s="76" customFormat="1" ht="53.25" customHeight="1" x14ac:dyDescent="0.3">
      <c r="A239" s="70" t="s">
        <v>780</v>
      </c>
      <c r="B239" s="71"/>
      <c r="C239" s="70" t="s">
        <v>383</v>
      </c>
      <c r="D239" s="70" t="s">
        <v>724</v>
      </c>
      <c r="E239" s="70" t="s">
        <v>781</v>
      </c>
      <c r="F239" s="70" t="s">
        <v>782</v>
      </c>
      <c r="G239" s="70" t="s">
        <v>497</v>
      </c>
      <c r="H239" s="72"/>
      <c r="I239" s="72"/>
      <c r="J239" s="72"/>
      <c r="K239" s="72"/>
      <c r="L239" s="73" t="s">
        <v>783</v>
      </c>
      <c r="M239" s="72"/>
      <c r="N239" s="74" t="s">
        <v>294</v>
      </c>
      <c r="O239" s="75">
        <f t="shared" si="8"/>
        <v>175.54000000000002</v>
      </c>
      <c r="P239" s="75">
        <v>21.9</v>
      </c>
      <c r="Q239" s="75">
        <v>16.899999999999999</v>
      </c>
      <c r="R239" s="75">
        <v>41.28</v>
      </c>
      <c r="S239" s="75"/>
      <c r="T239" s="75"/>
      <c r="U239" s="75"/>
      <c r="V239" s="75"/>
      <c r="W239" s="75"/>
      <c r="X239" s="75"/>
      <c r="Y239" s="75"/>
      <c r="Z239" s="75"/>
      <c r="AA239" s="75"/>
      <c r="AB239" s="75"/>
      <c r="AC239" s="75"/>
      <c r="AD239" s="75"/>
      <c r="AE239" s="75"/>
      <c r="AF239" s="75"/>
      <c r="AG239" s="75"/>
      <c r="AH239" s="75"/>
      <c r="AI239" s="75"/>
      <c r="AJ239" s="75"/>
      <c r="AK239" s="75"/>
      <c r="AL239" s="75"/>
      <c r="AM239" s="75"/>
      <c r="AN239" s="75"/>
      <c r="AO239" s="75"/>
      <c r="AP239" s="75"/>
      <c r="AQ239" s="75"/>
      <c r="AR239" s="75"/>
      <c r="AS239" s="75"/>
      <c r="AT239" s="75"/>
      <c r="AU239" s="75"/>
      <c r="AV239" s="75"/>
      <c r="AW239" s="75"/>
      <c r="AX239" s="75"/>
      <c r="AY239" s="75"/>
      <c r="AZ239" s="75"/>
      <c r="BA239" s="75"/>
      <c r="BB239" s="75"/>
      <c r="BC239" s="75"/>
      <c r="BD239" s="75">
        <v>26.4</v>
      </c>
      <c r="BE239" s="75"/>
      <c r="BF239" s="75"/>
      <c r="BG239" s="75"/>
      <c r="BH239" s="75"/>
      <c r="BI239" s="75"/>
      <c r="BJ239" s="75"/>
      <c r="BK239" s="75"/>
      <c r="BL239" s="75"/>
      <c r="BM239" s="75"/>
      <c r="BN239" s="75"/>
      <c r="BO239" s="75">
        <v>26.4</v>
      </c>
      <c r="BP239" s="75">
        <v>26.4</v>
      </c>
      <c r="BQ239" s="75"/>
      <c r="BR239" s="75"/>
      <c r="BS239" s="75"/>
      <c r="BT239" s="75"/>
      <c r="BU239" s="75"/>
      <c r="BV239" s="75"/>
      <c r="BW239" s="75">
        <v>9.64</v>
      </c>
      <c r="BX239" s="75"/>
      <c r="BY239" s="75">
        <v>6.62</v>
      </c>
      <c r="BZ239" s="75"/>
    </row>
    <row r="240" spans="1:78" s="76" customFormat="1" ht="29.25" customHeight="1" x14ac:dyDescent="0.3">
      <c r="A240" s="70" t="s">
        <v>784</v>
      </c>
      <c r="B240" s="71"/>
      <c r="C240" s="70" t="s">
        <v>383</v>
      </c>
      <c r="D240" s="70" t="s">
        <v>724</v>
      </c>
      <c r="E240" s="70" t="s">
        <v>785</v>
      </c>
      <c r="F240" s="70" t="s">
        <v>786</v>
      </c>
      <c r="G240" s="70" t="s">
        <v>787</v>
      </c>
      <c r="H240" s="72"/>
      <c r="I240" s="72"/>
      <c r="J240" s="72"/>
      <c r="K240" s="72"/>
      <c r="L240" s="73" t="s">
        <v>788</v>
      </c>
      <c r="M240" s="70" t="s">
        <v>789</v>
      </c>
      <c r="N240" s="74" t="s">
        <v>226</v>
      </c>
      <c r="O240" s="75">
        <f t="shared" si="8"/>
        <v>11658.32</v>
      </c>
      <c r="P240" s="75">
        <v>3091.11</v>
      </c>
      <c r="Q240" s="75">
        <v>1458.68</v>
      </c>
      <c r="R240" s="75">
        <v>2029.39</v>
      </c>
      <c r="S240" s="75">
        <v>949.24</v>
      </c>
      <c r="T240" s="75"/>
      <c r="U240" s="75"/>
      <c r="V240" s="75"/>
      <c r="W240" s="75"/>
      <c r="X240" s="75"/>
      <c r="Y240" s="75"/>
      <c r="Z240" s="75"/>
      <c r="AA240" s="75"/>
      <c r="AB240" s="75"/>
      <c r="AC240" s="75"/>
      <c r="AD240" s="75"/>
      <c r="AE240" s="75"/>
      <c r="AF240" s="75"/>
      <c r="AG240" s="75"/>
      <c r="AH240" s="75"/>
      <c r="AI240" s="75"/>
      <c r="AJ240" s="75"/>
      <c r="AK240" s="75"/>
      <c r="AL240" s="75"/>
      <c r="AM240" s="75"/>
      <c r="AN240" s="75"/>
      <c r="AO240" s="75"/>
      <c r="AP240" s="75"/>
      <c r="AQ240" s="75"/>
      <c r="AR240" s="75"/>
      <c r="AS240" s="75"/>
      <c r="AT240" s="75"/>
      <c r="AU240" s="75"/>
      <c r="AV240" s="75"/>
      <c r="AW240" s="75"/>
      <c r="AX240" s="75"/>
      <c r="AY240" s="75"/>
      <c r="AZ240" s="75"/>
      <c r="BA240" s="75">
        <v>497.08</v>
      </c>
      <c r="BB240" s="75"/>
      <c r="BC240" s="75"/>
      <c r="BD240" s="75">
        <v>459.56</v>
      </c>
      <c r="BE240" s="75"/>
      <c r="BF240" s="75"/>
      <c r="BG240" s="75">
        <v>386.62</v>
      </c>
      <c r="BH240" s="75">
        <v>436.06</v>
      </c>
      <c r="BI240" s="75"/>
      <c r="BJ240" s="75"/>
      <c r="BK240" s="75"/>
      <c r="BL240" s="75"/>
      <c r="BM240" s="75"/>
      <c r="BN240" s="75"/>
      <c r="BO240" s="75">
        <v>459.56</v>
      </c>
      <c r="BP240" s="75">
        <v>459.56</v>
      </c>
      <c r="BQ240" s="75">
        <v>264.42</v>
      </c>
      <c r="BR240" s="75"/>
      <c r="BS240" s="75"/>
      <c r="BT240" s="75"/>
      <c r="BU240" s="75">
        <v>264.42</v>
      </c>
      <c r="BV240" s="75">
        <v>264.42</v>
      </c>
      <c r="BW240" s="75">
        <v>619.66999999999996</v>
      </c>
      <c r="BX240" s="75"/>
      <c r="BY240" s="75">
        <v>18.53</v>
      </c>
      <c r="BZ240" s="75"/>
    </row>
    <row r="241" spans="1:78" s="76" customFormat="1" ht="29.25" customHeight="1" x14ac:dyDescent="0.3">
      <c r="A241" s="70" t="s">
        <v>790</v>
      </c>
      <c r="B241" s="71"/>
      <c r="C241" s="70" t="s">
        <v>383</v>
      </c>
      <c r="D241" s="70" t="s">
        <v>724</v>
      </c>
      <c r="E241" s="70" t="s">
        <v>791</v>
      </c>
      <c r="F241" s="70" t="s">
        <v>786</v>
      </c>
      <c r="G241" s="70" t="s">
        <v>787</v>
      </c>
      <c r="H241" s="72"/>
      <c r="I241" s="72"/>
      <c r="J241" s="72"/>
      <c r="K241" s="72"/>
      <c r="L241" s="73" t="s">
        <v>788</v>
      </c>
      <c r="M241" s="70" t="s">
        <v>792</v>
      </c>
      <c r="N241" s="74" t="s">
        <v>226</v>
      </c>
      <c r="O241" s="75">
        <f t="shared" si="8"/>
        <v>1225.8</v>
      </c>
      <c r="P241" s="75">
        <v>149.57</v>
      </c>
      <c r="Q241" s="75">
        <v>156.97</v>
      </c>
      <c r="R241" s="75">
        <v>296.58</v>
      </c>
      <c r="S241" s="75"/>
      <c r="T241" s="75"/>
      <c r="U241" s="75"/>
      <c r="V241" s="75"/>
      <c r="W241" s="75"/>
      <c r="X241" s="75"/>
      <c r="Y241" s="75"/>
      <c r="Z241" s="75"/>
      <c r="AA241" s="75"/>
      <c r="AB241" s="75"/>
      <c r="AC241" s="75"/>
      <c r="AD241" s="75"/>
      <c r="AE241" s="75"/>
      <c r="AF241" s="75"/>
      <c r="AG241" s="75"/>
      <c r="AH241" s="75"/>
      <c r="AI241" s="75"/>
      <c r="AJ241" s="75"/>
      <c r="AK241" s="75"/>
      <c r="AL241" s="75"/>
      <c r="AM241" s="75"/>
      <c r="AN241" s="75"/>
      <c r="AO241" s="75"/>
      <c r="AP241" s="75"/>
      <c r="AQ241" s="75"/>
      <c r="AR241" s="75"/>
      <c r="AS241" s="75"/>
      <c r="AT241" s="75"/>
      <c r="AU241" s="75"/>
      <c r="AV241" s="75"/>
      <c r="AW241" s="75"/>
      <c r="AX241" s="75"/>
      <c r="AY241" s="75"/>
      <c r="AZ241" s="75"/>
      <c r="BA241" s="75"/>
      <c r="BB241" s="75"/>
      <c r="BC241" s="75"/>
      <c r="BD241" s="75">
        <v>170.7</v>
      </c>
      <c r="BE241" s="75"/>
      <c r="BF241" s="75"/>
      <c r="BG241" s="75"/>
      <c r="BH241" s="75"/>
      <c r="BI241" s="75"/>
      <c r="BJ241" s="75"/>
      <c r="BK241" s="75"/>
      <c r="BL241" s="75"/>
      <c r="BM241" s="75"/>
      <c r="BN241" s="75"/>
      <c r="BO241" s="75">
        <v>170.7</v>
      </c>
      <c r="BP241" s="75">
        <v>170.7</v>
      </c>
      <c r="BQ241" s="75"/>
      <c r="BR241" s="75"/>
      <c r="BS241" s="75"/>
      <c r="BT241" s="75"/>
      <c r="BU241" s="75"/>
      <c r="BV241" s="75"/>
      <c r="BW241" s="75">
        <v>71.27</v>
      </c>
      <c r="BX241" s="75"/>
      <c r="BY241" s="75">
        <v>39.31</v>
      </c>
      <c r="BZ241" s="75"/>
    </row>
    <row r="242" spans="1:78" s="76" customFormat="1" ht="53.25" customHeight="1" x14ac:dyDescent="0.3">
      <c r="A242" s="70" t="s">
        <v>793</v>
      </c>
      <c r="B242" s="71"/>
      <c r="C242" s="70" t="s">
        <v>383</v>
      </c>
      <c r="D242" s="70" t="s">
        <v>724</v>
      </c>
      <c r="E242" s="70" t="s">
        <v>757</v>
      </c>
      <c r="F242" s="70" t="s">
        <v>794</v>
      </c>
      <c r="G242" s="70" t="s">
        <v>497</v>
      </c>
      <c r="H242" s="70" t="s">
        <v>795</v>
      </c>
      <c r="I242" s="72"/>
      <c r="J242" s="72"/>
      <c r="K242" s="72"/>
      <c r="L242" s="73" t="s">
        <v>796</v>
      </c>
      <c r="M242" s="72"/>
      <c r="N242" s="74" t="s">
        <v>226</v>
      </c>
      <c r="O242" s="75">
        <f t="shared" si="8"/>
        <v>822.42</v>
      </c>
      <c r="P242" s="75"/>
      <c r="Q242" s="75"/>
      <c r="R242" s="75"/>
      <c r="S242" s="75">
        <v>822.42</v>
      </c>
      <c r="T242" s="75"/>
      <c r="U242" s="75"/>
      <c r="V242" s="75"/>
      <c r="W242" s="75"/>
      <c r="X242" s="75"/>
      <c r="Y242" s="75"/>
      <c r="Z242" s="75"/>
      <c r="AA242" s="75"/>
      <c r="AB242" s="75"/>
      <c r="AC242" s="75"/>
      <c r="AD242" s="75"/>
      <c r="AE242" s="75"/>
      <c r="AF242" s="75"/>
      <c r="AG242" s="75"/>
      <c r="AH242" s="75"/>
      <c r="AI242" s="75"/>
      <c r="AJ242" s="75"/>
      <c r="AK242" s="75"/>
      <c r="AL242" s="75"/>
      <c r="AM242" s="75"/>
      <c r="AN242" s="75"/>
      <c r="AO242" s="75"/>
      <c r="AP242" s="75"/>
      <c r="AQ242" s="75"/>
      <c r="AR242" s="75"/>
      <c r="AS242" s="75"/>
      <c r="AT242" s="75"/>
      <c r="AU242" s="75"/>
      <c r="AV242" s="75"/>
      <c r="AW242" s="75"/>
      <c r="AX242" s="75"/>
      <c r="AY242" s="75"/>
      <c r="AZ242" s="75"/>
      <c r="BA242" s="75"/>
      <c r="BB242" s="75"/>
      <c r="BC242" s="75"/>
      <c r="BD242" s="75"/>
      <c r="BE242" s="75"/>
      <c r="BF242" s="75"/>
      <c r="BG242" s="75"/>
      <c r="BH242" s="75"/>
      <c r="BI242" s="75"/>
      <c r="BJ242" s="75"/>
      <c r="BK242" s="75"/>
      <c r="BL242" s="75"/>
      <c r="BM242" s="75"/>
      <c r="BN242" s="75"/>
      <c r="BO242" s="75"/>
      <c r="BP242" s="75"/>
      <c r="BQ242" s="75"/>
      <c r="BR242" s="75"/>
      <c r="BS242" s="75"/>
      <c r="BT242" s="75"/>
      <c r="BU242" s="75"/>
      <c r="BV242" s="75"/>
      <c r="BW242" s="75"/>
      <c r="BX242" s="75"/>
      <c r="BY242" s="75"/>
      <c r="BZ242" s="75"/>
    </row>
    <row r="243" spans="1:78" s="76" customFormat="1" ht="41.25" customHeight="1" x14ac:dyDescent="0.3">
      <c r="A243" s="70" t="s">
        <v>797</v>
      </c>
      <c r="B243" s="74" t="s">
        <v>213</v>
      </c>
      <c r="C243" s="70" t="s">
        <v>383</v>
      </c>
      <c r="D243" s="70" t="s">
        <v>724</v>
      </c>
      <c r="E243" s="70" t="s">
        <v>798</v>
      </c>
      <c r="F243" s="70" t="s">
        <v>799</v>
      </c>
      <c r="G243" s="70" t="s">
        <v>800</v>
      </c>
      <c r="H243" s="72"/>
      <c r="I243" s="72"/>
      <c r="J243" s="72"/>
      <c r="K243" s="72"/>
      <c r="L243" s="73" t="s">
        <v>801</v>
      </c>
      <c r="M243" s="72"/>
      <c r="N243" s="74" t="s">
        <v>238</v>
      </c>
      <c r="O243" s="75">
        <f t="shared" si="8"/>
        <v>2</v>
      </c>
      <c r="P243" s="75"/>
      <c r="Q243" s="75"/>
      <c r="R243" s="75"/>
      <c r="S243" s="75"/>
      <c r="T243" s="75"/>
      <c r="U243" s="75"/>
      <c r="V243" s="75"/>
      <c r="W243" s="75"/>
      <c r="X243" s="75"/>
      <c r="Y243" s="75"/>
      <c r="Z243" s="75"/>
      <c r="AA243" s="75"/>
      <c r="AB243" s="75"/>
      <c r="AC243" s="75"/>
      <c r="AD243" s="75"/>
      <c r="AE243" s="75"/>
      <c r="AF243" s="75"/>
      <c r="AG243" s="75"/>
      <c r="AH243" s="75"/>
      <c r="AI243" s="75"/>
      <c r="AJ243" s="75"/>
      <c r="AK243" s="75"/>
      <c r="AL243" s="75"/>
      <c r="AM243" s="75"/>
      <c r="AN243" s="75"/>
      <c r="AO243" s="75"/>
      <c r="AP243" s="75"/>
      <c r="AQ243" s="75"/>
      <c r="AR243" s="75"/>
      <c r="AS243" s="75"/>
      <c r="AT243" s="75"/>
      <c r="AU243" s="75"/>
      <c r="AV243" s="75"/>
      <c r="AW243" s="75"/>
      <c r="AX243" s="75"/>
      <c r="AY243" s="75"/>
      <c r="AZ243" s="75"/>
      <c r="BA243" s="75"/>
      <c r="BB243" s="75"/>
      <c r="BC243" s="75"/>
      <c r="BD243" s="75"/>
      <c r="BE243" s="75"/>
      <c r="BF243" s="75"/>
      <c r="BG243" s="75"/>
      <c r="BH243" s="75"/>
      <c r="BI243" s="75"/>
      <c r="BJ243" s="75"/>
      <c r="BK243" s="75"/>
      <c r="BL243" s="75"/>
      <c r="BM243" s="75"/>
      <c r="BN243" s="75"/>
      <c r="BO243" s="75"/>
      <c r="BP243" s="75"/>
      <c r="BQ243" s="75"/>
      <c r="BR243" s="75"/>
      <c r="BS243" s="75"/>
      <c r="BT243" s="75"/>
      <c r="BU243" s="75"/>
      <c r="BV243" s="75"/>
      <c r="BW243" s="75"/>
      <c r="BX243" s="75"/>
      <c r="BY243" s="75">
        <v>2</v>
      </c>
      <c r="BZ243" s="75"/>
    </row>
    <row r="244" spans="1:78" s="76" customFormat="1" ht="53.25" customHeight="1" x14ac:dyDescent="0.3">
      <c r="A244" s="70" t="s">
        <v>802</v>
      </c>
      <c r="B244" s="71"/>
      <c r="C244" s="70" t="s">
        <v>383</v>
      </c>
      <c r="D244" s="70" t="s">
        <v>724</v>
      </c>
      <c r="E244" s="70" t="s">
        <v>803</v>
      </c>
      <c r="F244" s="72"/>
      <c r="G244" s="72"/>
      <c r="H244" s="72"/>
      <c r="I244" s="72"/>
      <c r="J244" s="72"/>
      <c r="K244" s="72"/>
      <c r="L244" s="73" t="s">
        <v>804</v>
      </c>
      <c r="M244" s="72"/>
      <c r="N244" s="74" t="s">
        <v>226</v>
      </c>
      <c r="O244" s="75">
        <f t="shared" si="8"/>
        <v>725.35000000000014</v>
      </c>
      <c r="P244" s="75">
        <v>106.39</v>
      </c>
      <c r="Q244" s="75">
        <v>36.85</v>
      </c>
      <c r="R244" s="75">
        <v>47.09</v>
      </c>
      <c r="S244" s="75">
        <v>26.11</v>
      </c>
      <c r="T244" s="75">
        <v>21.48</v>
      </c>
      <c r="U244" s="75"/>
      <c r="V244" s="75"/>
      <c r="W244" s="75"/>
      <c r="X244" s="75"/>
      <c r="Y244" s="75"/>
      <c r="Z244" s="75"/>
      <c r="AA244" s="75"/>
      <c r="AB244" s="75"/>
      <c r="AC244" s="75"/>
      <c r="AD244" s="75"/>
      <c r="AE244" s="75"/>
      <c r="AF244" s="75"/>
      <c r="AG244" s="75"/>
      <c r="AH244" s="75"/>
      <c r="AI244" s="75"/>
      <c r="AJ244" s="75"/>
      <c r="AK244" s="75"/>
      <c r="AL244" s="75"/>
      <c r="AM244" s="75">
        <v>21.48</v>
      </c>
      <c r="AN244" s="75"/>
      <c r="AO244" s="75"/>
      <c r="AP244" s="75"/>
      <c r="AQ244" s="75"/>
      <c r="AR244" s="75"/>
      <c r="AS244" s="75"/>
      <c r="AT244" s="75"/>
      <c r="AU244" s="75"/>
      <c r="AV244" s="75"/>
      <c r="AW244" s="75"/>
      <c r="AX244" s="75"/>
      <c r="AY244" s="75"/>
      <c r="AZ244" s="75">
        <v>21.48</v>
      </c>
      <c r="BA244" s="75">
        <v>21.84</v>
      </c>
      <c r="BB244" s="75"/>
      <c r="BC244" s="75"/>
      <c r="BD244" s="75">
        <v>18.55</v>
      </c>
      <c r="BE244" s="75">
        <v>21.48</v>
      </c>
      <c r="BF244" s="75">
        <v>21.48</v>
      </c>
      <c r="BG244" s="75">
        <v>19.399999999999999</v>
      </c>
      <c r="BH244" s="75">
        <v>25.99</v>
      </c>
      <c r="BI244" s="75"/>
      <c r="BJ244" s="75"/>
      <c r="BK244" s="75"/>
      <c r="BL244" s="75"/>
      <c r="BM244" s="75"/>
      <c r="BN244" s="75"/>
      <c r="BO244" s="75">
        <v>18.55</v>
      </c>
      <c r="BP244" s="75">
        <v>18.55</v>
      </c>
      <c r="BQ244" s="75">
        <v>65.709999999999994</v>
      </c>
      <c r="BR244" s="75"/>
      <c r="BS244" s="75"/>
      <c r="BT244" s="75"/>
      <c r="BU244" s="75">
        <v>65.709999999999994</v>
      </c>
      <c r="BV244" s="75">
        <v>65.709999999999994</v>
      </c>
      <c r="BW244" s="75">
        <v>81.5</v>
      </c>
      <c r="BX244" s="75"/>
      <c r="BY244" s="75"/>
      <c r="BZ244" s="75"/>
    </row>
    <row r="245" spans="1:78" s="76" customFormat="1" ht="29.25" customHeight="1" x14ac:dyDescent="0.3">
      <c r="A245" s="70" t="s">
        <v>805</v>
      </c>
      <c r="B245" s="71"/>
      <c r="C245" s="70" t="s">
        <v>383</v>
      </c>
      <c r="D245" s="70" t="s">
        <v>806</v>
      </c>
      <c r="E245" s="70" t="s">
        <v>807</v>
      </c>
      <c r="F245" s="70" t="s">
        <v>808</v>
      </c>
      <c r="G245" s="72"/>
      <c r="H245" s="72"/>
      <c r="I245" s="72"/>
      <c r="J245" s="72"/>
      <c r="K245" s="72"/>
      <c r="L245" s="73" t="s">
        <v>809</v>
      </c>
      <c r="M245" s="70" t="s">
        <v>810</v>
      </c>
      <c r="N245" s="74" t="s">
        <v>226</v>
      </c>
      <c r="O245" s="75">
        <f t="shared" si="8"/>
        <v>1182.1899999999996</v>
      </c>
      <c r="P245" s="75"/>
      <c r="Q245" s="75"/>
      <c r="R245" s="75">
        <v>744</v>
      </c>
      <c r="S245" s="75"/>
      <c r="T245" s="75"/>
      <c r="U245" s="75"/>
      <c r="V245" s="75">
        <v>69.12</v>
      </c>
      <c r="W245" s="75"/>
      <c r="X245" s="75"/>
      <c r="Y245" s="75"/>
      <c r="Z245" s="75"/>
      <c r="AA245" s="75"/>
      <c r="AB245" s="75"/>
      <c r="AC245" s="75"/>
      <c r="AD245" s="75"/>
      <c r="AE245" s="75"/>
      <c r="AF245" s="75"/>
      <c r="AG245" s="75"/>
      <c r="AH245" s="75">
        <v>24.42</v>
      </c>
      <c r="AI245" s="75">
        <v>19.91</v>
      </c>
      <c r="AJ245" s="75">
        <v>19.91</v>
      </c>
      <c r="AK245" s="75">
        <v>22.66</v>
      </c>
      <c r="AL245" s="75">
        <v>20.9</v>
      </c>
      <c r="AM245" s="75"/>
      <c r="AN245" s="75"/>
      <c r="AO245" s="75"/>
      <c r="AP245" s="75"/>
      <c r="AQ245" s="75">
        <v>69.12</v>
      </c>
      <c r="AR245" s="75"/>
      <c r="AS245" s="75"/>
      <c r="AT245" s="75"/>
      <c r="AU245" s="75"/>
      <c r="AV245" s="75"/>
      <c r="AW245" s="75"/>
      <c r="AX245" s="75">
        <v>20.9</v>
      </c>
      <c r="AY245" s="75"/>
      <c r="AZ245" s="75"/>
      <c r="BA245" s="75">
        <v>5.68</v>
      </c>
      <c r="BB245" s="75"/>
      <c r="BC245" s="75"/>
      <c r="BD245" s="75"/>
      <c r="BE245" s="75"/>
      <c r="BF245" s="75"/>
      <c r="BG245" s="75">
        <v>5.68</v>
      </c>
      <c r="BH245" s="75">
        <v>5.68</v>
      </c>
      <c r="BI245" s="75">
        <v>34.799999999999997</v>
      </c>
      <c r="BJ245" s="75"/>
      <c r="BK245" s="75"/>
      <c r="BL245" s="75"/>
      <c r="BM245" s="75"/>
      <c r="BN245" s="75"/>
      <c r="BO245" s="75"/>
      <c r="BP245" s="75"/>
      <c r="BQ245" s="75">
        <v>2.79</v>
      </c>
      <c r="BR245" s="75"/>
      <c r="BS245" s="75"/>
      <c r="BT245" s="75"/>
      <c r="BU245" s="75">
        <v>2.79</v>
      </c>
      <c r="BV245" s="75">
        <v>2.79</v>
      </c>
      <c r="BW245" s="75">
        <v>4.99</v>
      </c>
      <c r="BX245" s="75"/>
      <c r="BY245" s="75">
        <v>106.05</v>
      </c>
      <c r="BZ245" s="75"/>
    </row>
    <row r="246" spans="1:78" s="76" customFormat="1" ht="29.25" customHeight="1" x14ac:dyDescent="0.3">
      <c r="A246" s="70" t="s">
        <v>811</v>
      </c>
      <c r="B246" s="71"/>
      <c r="C246" s="70" t="s">
        <v>383</v>
      </c>
      <c r="D246" s="70" t="s">
        <v>806</v>
      </c>
      <c r="E246" s="70" t="s">
        <v>807</v>
      </c>
      <c r="F246" s="70" t="s">
        <v>812</v>
      </c>
      <c r="G246" s="72"/>
      <c r="H246" s="72"/>
      <c r="I246" s="72"/>
      <c r="J246" s="72"/>
      <c r="K246" s="72"/>
      <c r="L246" s="73" t="s">
        <v>813</v>
      </c>
      <c r="M246" s="70" t="s">
        <v>810</v>
      </c>
      <c r="N246" s="74" t="s">
        <v>226</v>
      </c>
      <c r="O246" s="75">
        <f t="shared" si="8"/>
        <v>40640.07</v>
      </c>
      <c r="P246" s="75">
        <v>3761.04</v>
      </c>
      <c r="Q246" s="75">
        <v>2860.91</v>
      </c>
      <c r="R246" s="75">
        <v>12209.97</v>
      </c>
      <c r="S246" s="75">
        <v>2344.8200000000002</v>
      </c>
      <c r="T246" s="75">
        <v>396.84</v>
      </c>
      <c r="U246" s="75">
        <v>92.6</v>
      </c>
      <c r="V246" s="75">
        <v>147.30000000000001</v>
      </c>
      <c r="W246" s="75"/>
      <c r="X246" s="75"/>
      <c r="Y246" s="75"/>
      <c r="Z246" s="75"/>
      <c r="AA246" s="75"/>
      <c r="AB246" s="75"/>
      <c r="AC246" s="75"/>
      <c r="AD246" s="75"/>
      <c r="AE246" s="75"/>
      <c r="AF246" s="75"/>
      <c r="AG246" s="75"/>
      <c r="AH246" s="75"/>
      <c r="AI246" s="75"/>
      <c r="AJ246" s="75"/>
      <c r="AK246" s="75"/>
      <c r="AL246" s="75"/>
      <c r="AM246" s="75">
        <v>396.84</v>
      </c>
      <c r="AN246" s="75">
        <v>91.1</v>
      </c>
      <c r="AO246" s="75">
        <v>94.35</v>
      </c>
      <c r="AP246" s="75">
        <v>103.12</v>
      </c>
      <c r="AQ246" s="75">
        <v>147.30000000000001</v>
      </c>
      <c r="AR246" s="75"/>
      <c r="AS246" s="75"/>
      <c r="AT246" s="75"/>
      <c r="AU246" s="75"/>
      <c r="AV246" s="75"/>
      <c r="AW246" s="75"/>
      <c r="AX246" s="75"/>
      <c r="AY246" s="75">
        <v>92.6</v>
      </c>
      <c r="AZ246" s="75">
        <v>449.48</v>
      </c>
      <c r="BA246" s="75">
        <v>1185.5</v>
      </c>
      <c r="BB246" s="75"/>
      <c r="BC246" s="75">
        <v>105.85</v>
      </c>
      <c r="BD246" s="75">
        <v>3034.71</v>
      </c>
      <c r="BE246" s="75">
        <v>463.88</v>
      </c>
      <c r="BF246" s="75">
        <v>463.88</v>
      </c>
      <c r="BG246" s="75">
        <v>1125.1500000000001</v>
      </c>
      <c r="BH246" s="75">
        <v>1154.79</v>
      </c>
      <c r="BI246" s="75">
        <v>147.30000000000001</v>
      </c>
      <c r="BJ246" s="75"/>
      <c r="BK246" s="75"/>
      <c r="BL246" s="75"/>
      <c r="BM246" s="75"/>
      <c r="BN246" s="75"/>
      <c r="BO246" s="75">
        <v>3034.71</v>
      </c>
      <c r="BP246" s="75">
        <v>3034.71</v>
      </c>
      <c r="BQ246" s="75">
        <v>647.65</v>
      </c>
      <c r="BR246" s="75"/>
      <c r="BS246" s="75"/>
      <c r="BT246" s="75"/>
      <c r="BU246" s="75">
        <v>647.65</v>
      </c>
      <c r="BV246" s="75">
        <v>647.65</v>
      </c>
      <c r="BW246" s="75">
        <v>1681.37</v>
      </c>
      <c r="BX246" s="75"/>
      <c r="BY246" s="75">
        <v>77</v>
      </c>
      <c r="BZ246" s="75"/>
    </row>
    <row r="247" spans="1:78" s="76" customFormat="1" ht="20.25" customHeight="1" x14ac:dyDescent="0.3">
      <c r="A247" s="70" t="s">
        <v>814</v>
      </c>
      <c r="B247" s="71"/>
      <c r="C247" s="70" t="s">
        <v>383</v>
      </c>
      <c r="D247" s="70" t="s">
        <v>815</v>
      </c>
      <c r="E247" s="70" t="s">
        <v>816</v>
      </c>
      <c r="F247" s="70" t="s">
        <v>817</v>
      </c>
      <c r="G247" s="70" t="s">
        <v>818</v>
      </c>
      <c r="H247" s="72"/>
      <c r="I247" s="72"/>
      <c r="J247" s="72"/>
      <c r="K247" s="72"/>
      <c r="L247" s="73"/>
      <c r="M247" s="72"/>
      <c r="N247" s="74" t="s">
        <v>238</v>
      </c>
      <c r="O247" s="75">
        <f t="shared" si="8"/>
        <v>195</v>
      </c>
      <c r="P247" s="75">
        <v>24</v>
      </c>
      <c r="Q247" s="75">
        <v>9</v>
      </c>
      <c r="R247" s="75"/>
      <c r="S247" s="75">
        <v>26</v>
      </c>
      <c r="T247" s="75">
        <v>8</v>
      </c>
      <c r="U247" s="75">
        <v>3</v>
      </c>
      <c r="V247" s="75"/>
      <c r="W247" s="75"/>
      <c r="X247" s="75"/>
      <c r="Y247" s="75"/>
      <c r="Z247" s="75"/>
      <c r="AA247" s="75"/>
      <c r="AB247" s="75"/>
      <c r="AC247" s="75"/>
      <c r="AD247" s="75"/>
      <c r="AE247" s="75"/>
      <c r="AF247" s="75"/>
      <c r="AG247" s="75"/>
      <c r="AH247" s="75"/>
      <c r="AI247" s="75"/>
      <c r="AJ247" s="75"/>
      <c r="AK247" s="75"/>
      <c r="AL247" s="75"/>
      <c r="AM247" s="75">
        <v>8</v>
      </c>
      <c r="AN247" s="75">
        <v>3</v>
      </c>
      <c r="AO247" s="75">
        <v>3</v>
      </c>
      <c r="AP247" s="75">
        <v>3</v>
      </c>
      <c r="AQ247" s="75"/>
      <c r="AR247" s="75"/>
      <c r="AS247" s="75"/>
      <c r="AT247" s="75"/>
      <c r="AU247" s="75"/>
      <c r="AV247" s="75"/>
      <c r="AW247" s="75"/>
      <c r="AX247" s="75"/>
      <c r="AY247" s="75">
        <v>3</v>
      </c>
      <c r="AZ247" s="75">
        <v>7</v>
      </c>
      <c r="BA247" s="75">
        <v>10</v>
      </c>
      <c r="BB247" s="75"/>
      <c r="BC247" s="75">
        <v>3</v>
      </c>
      <c r="BD247" s="75">
        <v>8</v>
      </c>
      <c r="BE247" s="75">
        <v>8</v>
      </c>
      <c r="BF247" s="75">
        <v>8</v>
      </c>
      <c r="BG247" s="75">
        <v>8</v>
      </c>
      <c r="BH247" s="75">
        <v>8</v>
      </c>
      <c r="BI247" s="75"/>
      <c r="BJ247" s="75"/>
      <c r="BK247" s="75"/>
      <c r="BL247" s="75"/>
      <c r="BM247" s="75"/>
      <c r="BN247" s="75"/>
      <c r="BO247" s="75">
        <v>8</v>
      </c>
      <c r="BP247" s="75">
        <v>8</v>
      </c>
      <c r="BQ247" s="75">
        <v>6</v>
      </c>
      <c r="BR247" s="75"/>
      <c r="BS247" s="75"/>
      <c r="BT247" s="75"/>
      <c r="BU247" s="75">
        <v>6</v>
      </c>
      <c r="BV247" s="75">
        <v>6</v>
      </c>
      <c r="BW247" s="75">
        <v>10</v>
      </c>
      <c r="BX247" s="75"/>
      <c r="BY247" s="75">
        <v>1</v>
      </c>
      <c r="BZ247" s="75"/>
    </row>
    <row r="248" spans="1:78" s="76" customFormat="1" ht="20.25" customHeight="1" x14ac:dyDescent="0.3">
      <c r="A248" s="70" t="s">
        <v>819</v>
      </c>
      <c r="B248" s="71"/>
      <c r="C248" s="70" t="s">
        <v>383</v>
      </c>
      <c r="D248" s="70" t="s">
        <v>815</v>
      </c>
      <c r="E248" s="70" t="s">
        <v>816</v>
      </c>
      <c r="F248" s="70" t="s">
        <v>817</v>
      </c>
      <c r="G248" s="70" t="s">
        <v>820</v>
      </c>
      <c r="H248" s="72"/>
      <c r="I248" s="72"/>
      <c r="J248" s="72"/>
      <c r="K248" s="72"/>
      <c r="L248" s="73"/>
      <c r="M248" s="72"/>
      <c r="N248" s="74" t="s">
        <v>238</v>
      </c>
      <c r="O248" s="75">
        <f t="shared" si="8"/>
        <v>18</v>
      </c>
      <c r="P248" s="75"/>
      <c r="Q248" s="75"/>
      <c r="R248" s="75">
        <v>18</v>
      </c>
      <c r="S248" s="75"/>
      <c r="T248" s="75"/>
      <c r="U248" s="75"/>
      <c r="V248" s="75"/>
      <c r="W248" s="75"/>
      <c r="X248" s="75"/>
      <c r="Y248" s="75"/>
      <c r="Z248" s="75"/>
      <c r="AA248" s="75"/>
      <c r="AB248" s="75"/>
      <c r="AC248" s="75"/>
      <c r="AD248" s="75"/>
      <c r="AE248" s="75"/>
      <c r="AF248" s="75"/>
      <c r="AG248" s="75"/>
      <c r="AH248" s="75"/>
      <c r="AI248" s="75"/>
      <c r="AJ248" s="75"/>
      <c r="AK248" s="75"/>
      <c r="AL248" s="75"/>
      <c r="AM248" s="75"/>
      <c r="AN248" s="75"/>
      <c r="AO248" s="75"/>
      <c r="AP248" s="75"/>
      <c r="AQ248" s="75"/>
      <c r="AR248" s="75"/>
      <c r="AS248" s="75"/>
      <c r="AT248" s="75"/>
      <c r="AU248" s="75"/>
      <c r="AV248" s="75"/>
      <c r="AW248" s="75"/>
      <c r="AX248" s="75"/>
      <c r="AY248" s="75"/>
      <c r="AZ248" s="75"/>
      <c r="BA248" s="75"/>
      <c r="BB248" s="75"/>
      <c r="BC248" s="75"/>
      <c r="BD248" s="75"/>
      <c r="BE248" s="75"/>
      <c r="BF248" s="75"/>
      <c r="BG248" s="75"/>
      <c r="BH248" s="75"/>
      <c r="BI248" s="75"/>
      <c r="BJ248" s="75"/>
      <c r="BK248" s="75"/>
      <c r="BL248" s="75"/>
      <c r="BM248" s="75"/>
      <c r="BN248" s="75"/>
      <c r="BO248" s="75"/>
      <c r="BP248" s="75"/>
      <c r="BQ248" s="75"/>
      <c r="BR248" s="75"/>
      <c r="BS248" s="75"/>
      <c r="BT248" s="75"/>
      <c r="BU248" s="75"/>
      <c r="BV248" s="75"/>
      <c r="BW248" s="75"/>
      <c r="BX248" s="75"/>
      <c r="BY248" s="75"/>
      <c r="BZ248" s="75"/>
    </row>
    <row r="249" spans="1:78" s="76" customFormat="1" ht="20.25" customHeight="1" x14ac:dyDescent="0.3">
      <c r="A249" s="70" t="s">
        <v>821</v>
      </c>
      <c r="B249" s="71"/>
      <c r="C249" s="70" t="s">
        <v>383</v>
      </c>
      <c r="D249" s="70" t="s">
        <v>815</v>
      </c>
      <c r="E249" s="70" t="s">
        <v>822</v>
      </c>
      <c r="F249" s="70" t="s">
        <v>817</v>
      </c>
      <c r="G249" s="70" t="s">
        <v>818</v>
      </c>
      <c r="H249" s="72"/>
      <c r="I249" s="72"/>
      <c r="J249" s="72"/>
      <c r="K249" s="72"/>
      <c r="L249" s="73"/>
      <c r="M249" s="72"/>
      <c r="N249" s="74" t="s">
        <v>238</v>
      </c>
      <c r="O249" s="75">
        <f t="shared" si="8"/>
        <v>33</v>
      </c>
      <c r="P249" s="75"/>
      <c r="Q249" s="75">
        <v>2</v>
      </c>
      <c r="R249" s="75"/>
      <c r="S249" s="75">
        <v>4</v>
      </c>
      <c r="T249" s="75"/>
      <c r="U249" s="75"/>
      <c r="V249" s="75">
        <v>1</v>
      </c>
      <c r="W249" s="75">
        <v>1</v>
      </c>
      <c r="X249" s="75"/>
      <c r="Y249" s="75"/>
      <c r="Z249" s="75"/>
      <c r="AA249" s="75"/>
      <c r="AB249" s="75"/>
      <c r="AC249" s="75"/>
      <c r="AD249" s="75"/>
      <c r="AE249" s="75"/>
      <c r="AF249" s="75"/>
      <c r="AG249" s="75"/>
      <c r="AH249" s="75">
        <v>1</v>
      </c>
      <c r="AI249" s="75">
        <v>1</v>
      </c>
      <c r="AJ249" s="75">
        <v>1</v>
      </c>
      <c r="AK249" s="75">
        <v>1</v>
      </c>
      <c r="AL249" s="75">
        <v>1</v>
      </c>
      <c r="AM249" s="75"/>
      <c r="AN249" s="75"/>
      <c r="AO249" s="75"/>
      <c r="AP249" s="75"/>
      <c r="AQ249" s="75">
        <v>1</v>
      </c>
      <c r="AR249" s="75">
        <v>1</v>
      </c>
      <c r="AS249" s="75">
        <v>1</v>
      </c>
      <c r="AT249" s="75">
        <v>1</v>
      </c>
      <c r="AU249" s="75">
        <v>1</v>
      </c>
      <c r="AV249" s="75">
        <v>1</v>
      </c>
      <c r="AW249" s="75">
        <v>1</v>
      </c>
      <c r="AX249" s="75">
        <v>1</v>
      </c>
      <c r="AY249" s="75"/>
      <c r="AZ249" s="75"/>
      <c r="BA249" s="75"/>
      <c r="BB249" s="75"/>
      <c r="BC249" s="75"/>
      <c r="BD249" s="75"/>
      <c r="BE249" s="75"/>
      <c r="BF249" s="75"/>
      <c r="BG249" s="75"/>
      <c r="BH249" s="75"/>
      <c r="BI249" s="75">
        <v>1</v>
      </c>
      <c r="BJ249" s="75"/>
      <c r="BK249" s="75"/>
      <c r="BL249" s="75"/>
      <c r="BM249" s="75"/>
      <c r="BN249" s="75">
        <v>3</v>
      </c>
      <c r="BO249" s="75"/>
      <c r="BP249" s="75"/>
      <c r="BQ249" s="75"/>
      <c r="BR249" s="75"/>
      <c r="BS249" s="75"/>
      <c r="BT249" s="75"/>
      <c r="BU249" s="75"/>
      <c r="BV249" s="75"/>
      <c r="BW249" s="75"/>
      <c r="BX249" s="75"/>
      <c r="BY249" s="75"/>
      <c r="BZ249" s="75">
        <v>8</v>
      </c>
    </row>
    <row r="250" spans="1:78" s="76" customFormat="1" ht="20.25" customHeight="1" x14ac:dyDescent="0.3">
      <c r="A250" s="70" t="s">
        <v>823</v>
      </c>
      <c r="B250" s="71"/>
      <c r="C250" s="70" t="s">
        <v>383</v>
      </c>
      <c r="D250" s="70" t="s">
        <v>815</v>
      </c>
      <c r="E250" s="70" t="s">
        <v>824</v>
      </c>
      <c r="F250" s="70" t="s">
        <v>825</v>
      </c>
      <c r="G250" s="70" t="s">
        <v>826</v>
      </c>
      <c r="H250" s="70" t="s">
        <v>818</v>
      </c>
      <c r="I250" s="72"/>
      <c r="J250" s="72"/>
      <c r="K250" s="72"/>
      <c r="L250" s="73" t="s">
        <v>827</v>
      </c>
      <c r="M250" s="70" t="s">
        <v>828</v>
      </c>
      <c r="N250" s="74" t="s">
        <v>294</v>
      </c>
      <c r="O250" s="75">
        <f t="shared" si="8"/>
        <v>1834.81</v>
      </c>
      <c r="P250" s="75">
        <v>231.6</v>
      </c>
      <c r="Q250" s="75">
        <v>56.36</v>
      </c>
      <c r="R250" s="75"/>
      <c r="S250" s="75">
        <v>321.45</v>
      </c>
      <c r="T250" s="75">
        <v>56.4</v>
      </c>
      <c r="U250" s="75">
        <v>17.850000000000001</v>
      </c>
      <c r="V250" s="75">
        <v>5.35</v>
      </c>
      <c r="W250" s="75">
        <v>2.5</v>
      </c>
      <c r="X250" s="75"/>
      <c r="Y250" s="75"/>
      <c r="Z250" s="75"/>
      <c r="AA250" s="75"/>
      <c r="AB250" s="75"/>
      <c r="AC250" s="75"/>
      <c r="AD250" s="75"/>
      <c r="AE250" s="75"/>
      <c r="AF250" s="75"/>
      <c r="AG250" s="75"/>
      <c r="AH250" s="75">
        <v>3.65</v>
      </c>
      <c r="AI250" s="75">
        <v>3.65</v>
      </c>
      <c r="AJ250" s="75">
        <v>3.65</v>
      </c>
      <c r="AK250" s="75">
        <v>3.65</v>
      </c>
      <c r="AL250" s="75">
        <v>3.65</v>
      </c>
      <c r="AM250" s="75">
        <v>56.4</v>
      </c>
      <c r="AN250" s="75">
        <v>17.850000000000001</v>
      </c>
      <c r="AO250" s="75">
        <v>17.850000000000001</v>
      </c>
      <c r="AP250" s="75">
        <v>21</v>
      </c>
      <c r="AQ250" s="75">
        <v>5.35</v>
      </c>
      <c r="AR250" s="75">
        <v>2.5</v>
      </c>
      <c r="AS250" s="75">
        <v>2.5</v>
      </c>
      <c r="AT250" s="75">
        <v>2.5</v>
      </c>
      <c r="AU250" s="75">
        <v>2.5</v>
      </c>
      <c r="AV250" s="75">
        <v>2.5</v>
      </c>
      <c r="AW250" s="75">
        <v>2.5</v>
      </c>
      <c r="AX250" s="75">
        <v>3.65</v>
      </c>
      <c r="AY250" s="75">
        <v>17.850000000000001</v>
      </c>
      <c r="AZ250" s="75">
        <v>51.8</v>
      </c>
      <c r="BA250" s="75">
        <v>72.5</v>
      </c>
      <c r="BB250" s="75"/>
      <c r="BC250" s="75">
        <v>20.55</v>
      </c>
      <c r="BD250" s="75">
        <v>66</v>
      </c>
      <c r="BE250" s="75">
        <v>59.2</v>
      </c>
      <c r="BF250" s="75">
        <v>59.2</v>
      </c>
      <c r="BG250" s="75">
        <v>58</v>
      </c>
      <c r="BH250" s="75">
        <v>58</v>
      </c>
      <c r="BI250" s="75">
        <v>5.35</v>
      </c>
      <c r="BJ250" s="75"/>
      <c r="BK250" s="75"/>
      <c r="BL250" s="75"/>
      <c r="BM250" s="75"/>
      <c r="BN250" s="75">
        <v>37.5</v>
      </c>
      <c r="BO250" s="75">
        <v>66</v>
      </c>
      <c r="BP250" s="75">
        <v>66</v>
      </c>
      <c r="BQ250" s="75">
        <v>43.5</v>
      </c>
      <c r="BR250" s="75"/>
      <c r="BS250" s="75"/>
      <c r="BT250" s="75"/>
      <c r="BU250" s="75">
        <v>43.5</v>
      </c>
      <c r="BV250" s="75">
        <v>43.5</v>
      </c>
      <c r="BW250" s="75">
        <v>75</v>
      </c>
      <c r="BX250" s="75"/>
      <c r="BY250" s="75">
        <v>4.0999999999999996</v>
      </c>
      <c r="BZ250" s="75">
        <v>140.4</v>
      </c>
    </row>
    <row r="251" spans="1:78" s="76" customFormat="1" ht="20.25" customHeight="1" x14ac:dyDescent="0.3">
      <c r="A251" s="70" t="s">
        <v>829</v>
      </c>
      <c r="B251" s="71"/>
      <c r="C251" s="70" t="s">
        <v>383</v>
      </c>
      <c r="D251" s="70" t="s">
        <v>815</v>
      </c>
      <c r="E251" s="70" t="s">
        <v>824</v>
      </c>
      <c r="F251" s="70" t="s">
        <v>825</v>
      </c>
      <c r="G251" s="70" t="s">
        <v>826</v>
      </c>
      <c r="H251" s="70" t="s">
        <v>820</v>
      </c>
      <c r="I251" s="72"/>
      <c r="J251" s="72"/>
      <c r="K251" s="72"/>
      <c r="L251" s="73"/>
      <c r="M251" s="72"/>
      <c r="N251" s="74" t="s">
        <v>294</v>
      </c>
      <c r="O251" s="75">
        <f t="shared" si="8"/>
        <v>180</v>
      </c>
      <c r="P251" s="75"/>
      <c r="Q251" s="75"/>
      <c r="R251" s="75">
        <v>180</v>
      </c>
      <c r="S251" s="75"/>
      <c r="T251" s="75"/>
      <c r="U251" s="75"/>
      <c r="V251" s="75"/>
      <c r="W251" s="75"/>
      <c r="X251" s="75"/>
      <c r="Y251" s="75"/>
      <c r="Z251" s="75"/>
      <c r="AA251" s="75"/>
      <c r="AB251" s="75"/>
      <c r="AC251" s="75"/>
      <c r="AD251" s="75"/>
      <c r="AE251" s="75"/>
      <c r="AF251" s="75"/>
      <c r="AG251" s="75"/>
      <c r="AH251" s="75"/>
      <c r="AI251" s="75"/>
      <c r="AJ251" s="75"/>
      <c r="AK251" s="75"/>
      <c r="AL251" s="75"/>
      <c r="AM251" s="75"/>
      <c r="AN251" s="75"/>
      <c r="AO251" s="75"/>
      <c r="AP251" s="75"/>
      <c r="AQ251" s="75"/>
      <c r="AR251" s="75"/>
      <c r="AS251" s="75"/>
      <c r="AT251" s="75"/>
      <c r="AU251" s="75"/>
      <c r="AV251" s="75"/>
      <c r="AW251" s="75"/>
      <c r="AX251" s="75"/>
      <c r="AY251" s="75"/>
      <c r="AZ251" s="75"/>
      <c r="BA251" s="75"/>
      <c r="BB251" s="75"/>
      <c r="BC251" s="75"/>
      <c r="BD251" s="75"/>
      <c r="BE251" s="75"/>
      <c r="BF251" s="75"/>
      <c r="BG251" s="75"/>
      <c r="BH251" s="75"/>
      <c r="BI251" s="75"/>
      <c r="BJ251" s="75"/>
      <c r="BK251" s="75"/>
      <c r="BL251" s="75"/>
      <c r="BM251" s="75"/>
      <c r="BN251" s="75"/>
      <c r="BO251" s="75"/>
      <c r="BP251" s="75"/>
      <c r="BQ251" s="75"/>
      <c r="BR251" s="75"/>
      <c r="BS251" s="75"/>
      <c r="BT251" s="75"/>
      <c r="BU251" s="75"/>
      <c r="BV251" s="75"/>
      <c r="BW251" s="75"/>
      <c r="BX251" s="75"/>
      <c r="BY251" s="75"/>
      <c r="BZ251" s="75"/>
    </row>
    <row r="252" spans="1:78" s="76" customFormat="1" ht="20.25" customHeight="1" x14ac:dyDescent="0.3">
      <c r="A252" s="70" t="s">
        <v>830</v>
      </c>
      <c r="B252" s="71"/>
      <c r="C252" s="70" t="s">
        <v>383</v>
      </c>
      <c r="D252" s="70" t="s">
        <v>815</v>
      </c>
      <c r="E252" s="70" t="s">
        <v>831</v>
      </c>
      <c r="F252" s="70" t="s">
        <v>825</v>
      </c>
      <c r="G252" s="70" t="s">
        <v>826</v>
      </c>
      <c r="H252" s="72"/>
      <c r="I252" s="72"/>
      <c r="J252" s="72"/>
      <c r="K252" s="72"/>
      <c r="L252" s="73"/>
      <c r="M252" s="72"/>
      <c r="N252" s="74" t="s">
        <v>238</v>
      </c>
      <c r="O252" s="75">
        <f t="shared" si="8"/>
        <v>195</v>
      </c>
      <c r="P252" s="75">
        <v>24</v>
      </c>
      <c r="Q252" s="75">
        <v>9</v>
      </c>
      <c r="R252" s="75"/>
      <c r="S252" s="75">
        <v>26</v>
      </c>
      <c r="T252" s="75">
        <v>8</v>
      </c>
      <c r="U252" s="75">
        <v>3</v>
      </c>
      <c r="V252" s="75"/>
      <c r="W252" s="75"/>
      <c r="X252" s="75"/>
      <c r="Y252" s="75"/>
      <c r="Z252" s="75"/>
      <c r="AA252" s="75"/>
      <c r="AB252" s="75"/>
      <c r="AC252" s="75"/>
      <c r="AD252" s="75"/>
      <c r="AE252" s="75"/>
      <c r="AF252" s="75"/>
      <c r="AG252" s="75"/>
      <c r="AH252" s="75"/>
      <c r="AI252" s="75"/>
      <c r="AJ252" s="75"/>
      <c r="AK252" s="75"/>
      <c r="AL252" s="75"/>
      <c r="AM252" s="75">
        <v>8</v>
      </c>
      <c r="AN252" s="75">
        <v>3</v>
      </c>
      <c r="AO252" s="75">
        <v>3</v>
      </c>
      <c r="AP252" s="75">
        <v>3</v>
      </c>
      <c r="AQ252" s="75"/>
      <c r="AR252" s="75"/>
      <c r="AS252" s="75"/>
      <c r="AT252" s="75"/>
      <c r="AU252" s="75"/>
      <c r="AV252" s="75"/>
      <c r="AW252" s="75"/>
      <c r="AX252" s="75"/>
      <c r="AY252" s="75">
        <v>3</v>
      </c>
      <c r="AZ252" s="75">
        <v>7</v>
      </c>
      <c r="BA252" s="75">
        <v>10</v>
      </c>
      <c r="BB252" s="75"/>
      <c r="BC252" s="75">
        <v>3</v>
      </c>
      <c r="BD252" s="75">
        <v>8</v>
      </c>
      <c r="BE252" s="75">
        <v>8</v>
      </c>
      <c r="BF252" s="75">
        <v>8</v>
      </c>
      <c r="BG252" s="75">
        <v>8</v>
      </c>
      <c r="BH252" s="75">
        <v>8</v>
      </c>
      <c r="BI252" s="75"/>
      <c r="BJ252" s="75"/>
      <c r="BK252" s="75"/>
      <c r="BL252" s="75"/>
      <c r="BM252" s="75"/>
      <c r="BN252" s="75"/>
      <c r="BO252" s="75">
        <v>8</v>
      </c>
      <c r="BP252" s="75">
        <v>8</v>
      </c>
      <c r="BQ252" s="75">
        <v>6</v>
      </c>
      <c r="BR252" s="75"/>
      <c r="BS252" s="75"/>
      <c r="BT252" s="75"/>
      <c r="BU252" s="75">
        <v>6</v>
      </c>
      <c r="BV252" s="75">
        <v>6</v>
      </c>
      <c r="BW252" s="75">
        <v>10</v>
      </c>
      <c r="BX252" s="75"/>
      <c r="BY252" s="75">
        <v>1</v>
      </c>
      <c r="BZ252" s="75"/>
    </row>
    <row r="253" spans="1:78" s="76" customFormat="1" ht="20.25" customHeight="1" x14ac:dyDescent="0.3">
      <c r="A253" s="70" t="s">
        <v>832</v>
      </c>
      <c r="B253" s="71"/>
      <c r="C253" s="70" t="s">
        <v>383</v>
      </c>
      <c r="D253" s="70" t="s">
        <v>815</v>
      </c>
      <c r="E253" s="70" t="s">
        <v>833</v>
      </c>
      <c r="F253" s="70" t="s">
        <v>834</v>
      </c>
      <c r="G253" s="72"/>
      <c r="H253" s="72"/>
      <c r="I253" s="72"/>
      <c r="J253" s="72"/>
      <c r="K253" s="72"/>
      <c r="L253" s="73"/>
      <c r="M253" s="72"/>
      <c r="N253" s="74" t="s">
        <v>238</v>
      </c>
      <c r="O253" s="75">
        <f t="shared" si="8"/>
        <v>246</v>
      </c>
      <c r="P253" s="75">
        <v>24</v>
      </c>
      <c r="Q253" s="75">
        <v>11</v>
      </c>
      <c r="R253" s="75">
        <v>18</v>
      </c>
      <c r="S253" s="75">
        <v>30</v>
      </c>
      <c r="T253" s="75">
        <v>8</v>
      </c>
      <c r="U253" s="75">
        <v>3</v>
      </c>
      <c r="V253" s="75">
        <v>1</v>
      </c>
      <c r="W253" s="75">
        <v>1</v>
      </c>
      <c r="X253" s="75"/>
      <c r="Y253" s="75"/>
      <c r="Z253" s="75"/>
      <c r="AA253" s="75"/>
      <c r="AB253" s="75"/>
      <c r="AC253" s="75"/>
      <c r="AD253" s="75"/>
      <c r="AE253" s="75"/>
      <c r="AF253" s="75"/>
      <c r="AG253" s="75"/>
      <c r="AH253" s="75">
        <v>1</v>
      </c>
      <c r="AI253" s="75">
        <v>1</v>
      </c>
      <c r="AJ253" s="75">
        <v>1</v>
      </c>
      <c r="AK253" s="75">
        <v>1</v>
      </c>
      <c r="AL253" s="75">
        <v>1</v>
      </c>
      <c r="AM253" s="75">
        <v>8</v>
      </c>
      <c r="AN253" s="75">
        <v>3</v>
      </c>
      <c r="AO253" s="75">
        <v>3</v>
      </c>
      <c r="AP253" s="75">
        <v>3</v>
      </c>
      <c r="AQ253" s="75">
        <v>1</v>
      </c>
      <c r="AR253" s="75">
        <v>1</v>
      </c>
      <c r="AS253" s="75">
        <v>1</v>
      </c>
      <c r="AT253" s="75">
        <v>1</v>
      </c>
      <c r="AU253" s="75">
        <v>1</v>
      </c>
      <c r="AV253" s="75">
        <v>1</v>
      </c>
      <c r="AW253" s="75">
        <v>1</v>
      </c>
      <c r="AX253" s="75">
        <v>1</v>
      </c>
      <c r="AY253" s="75">
        <v>3</v>
      </c>
      <c r="AZ253" s="75">
        <v>7</v>
      </c>
      <c r="BA253" s="75">
        <v>10</v>
      </c>
      <c r="BB253" s="75"/>
      <c r="BC253" s="75">
        <v>3</v>
      </c>
      <c r="BD253" s="75">
        <v>8</v>
      </c>
      <c r="BE253" s="75">
        <v>8</v>
      </c>
      <c r="BF253" s="75">
        <v>8</v>
      </c>
      <c r="BG253" s="75">
        <v>8</v>
      </c>
      <c r="BH253" s="75">
        <v>8</v>
      </c>
      <c r="BI253" s="75">
        <v>1</v>
      </c>
      <c r="BJ253" s="75"/>
      <c r="BK253" s="75"/>
      <c r="BL253" s="75"/>
      <c r="BM253" s="75"/>
      <c r="BN253" s="75">
        <v>3</v>
      </c>
      <c r="BO253" s="75">
        <v>8</v>
      </c>
      <c r="BP253" s="75">
        <v>8</v>
      </c>
      <c r="BQ253" s="75">
        <v>6</v>
      </c>
      <c r="BR253" s="75"/>
      <c r="BS253" s="75"/>
      <c r="BT253" s="75"/>
      <c r="BU253" s="75">
        <v>6</v>
      </c>
      <c r="BV253" s="75">
        <v>6</v>
      </c>
      <c r="BW253" s="75">
        <v>10</v>
      </c>
      <c r="BX253" s="75"/>
      <c r="BY253" s="75">
        <v>1</v>
      </c>
      <c r="BZ253" s="75">
        <v>8</v>
      </c>
    </row>
    <row r="254" spans="1:78" s="76" customFormat="1" ht="29.25" customHeight="1" x14ac:dyDescent="0.3">
      <c r="A254" s="70" t="s">
        <v>835</v>
      </c>
      <c r="B254" s="71"/>
      <c r="C254" s="70" t="s">
        <v>383</v>
      </c>
      <c r="D254" s="70" t="s">
        <v>815</v>
      </c>
      <c r="E254" s="70" t="s">
        <v>836</v>
      </c>
      <c r="F254" s="70" t="s">
        <v>826</v>
      </c>
      <c r="G254" s="70" t="s">
        <v>837</v>
      </c>
      <c r="H254" s="72"/>
      <c r="I254" s="72"/>
      <c r="J254" s="72"/>
      <c r="K254" s="72"/>
      <c r="L254" s="73" t="s">
        <v>838</v>
      </c>
      <c r="M254" s="72"/>
      <c r="N254" s="74" t="s">
        <v>238</v>
      </c>
      <c r="O254" s="75">
        <f t="shared" si="8"/>
        <v>4</v>
      </c>
      <c r="P254" s="75"/>
      <c r="Q254" s="75"/>
      <c r="R254" s="75"/>
      <c r="S254" s="75"/>
      <c r="T254" s="75"/>
      <c r="U254" s="75"/>
      <c r="V254" s="75">
        <v>2</v>
      </c>
      <c r="W254" s="75"/>
      <c r="X254" s="75"/>
      <c r="Y254" s="75"/>
      <c r="Z254" s="75"/>
      <c r="AA254" s="75"/>
      <c r="AB254" s="75"/>
      <c r="AC254" s="75"/>
      <c r="AD254" s="75"/>
      <c r="AE254" s="75"/>
      <c r="AF254" s="75"/>
      <c r="AG254" s="75"/>
      <c r="AH254" s="75"/>
      <c r="AI254" s="75"/>
      <c r="AJ254" s="75"/>
      <c r="AK254" s="75"/>
      <c r="AL254" s="75"/>
      <c r="AM254" s="75"/>
      <c r="AN254" s="75"/>
      <c r="AO254" s="75"/>
      <c r="AP254" s="75"/>
      <c r="AQ254" s="75">
        <v>2</v>
      </c>
      <c r="AR254" s="75"/>
      <c r="AS254" s="75"/>
      <c r="AT254" s="75"/>
      <c r="AU254" s="75"/>
      <c r="AV254" s="75"/>
      <c r="AW254" s="75"/>
      <c r="AX254" s="75"/>
      <c r="AY254" s="75"/>
      <c r="AZ254" s="75"/>
      <c r="BA254" s="75"/>
      <c r="BB254" s="75"/>
      <c r="BC254" s="75"/>
      <c r="BD254" s="75"/>
      <c r="BE254" s="75"/>
      <c r="BF254" s="75"/>
      <c r="BG254" s="75"/>
      <c r="BH254" s="75"/>
      <c r="BI254" s="75"/>
      <c r="BJ254" s="75"/>
      <c r="BK254" s="75"/>
      <c r="BL254" s="75"/>
      <c r="BM254" s="75"/>
      <c r="BN254" s="75"/>
      <c r="BO254" s="75"/>
      <c r="BP254" s="75"/>
      <c r="BQ254" s="75"/>
      <c r="BR254" s="75"/>
      <c r="BS254" s="75"/>
      <c r="BT254" s="75"/>
      <c r="BU254" s="75"/>
      <c r="BV254" s="75"/>
      <c r="BW254" s="75"/>
      <c r="BX254" s="75"/>
      <c r="BY254" s="75"/>
      <c r="BZ254" s="75"/>
    </row>
    <row r="255" spans="1:78" s="76" customFormat="1" ht="53.25" customHeight="1" x14ac:dyDescent="0.3">
      <c r="A255" s="70" t="s">
        <v>839</v>
      </c>
      <c r="B255" s="71"/>
      <c r="C255" s="70" t="s">
        <v>383</v>
      </c>
      <c r="D255" s="70" t="s">
        <v>815</v>
      </c>
      <c r="E255" s="70" t="s">
        <v>840</v>
      </c>
      <c r="F255" s="70" t="s">
        <v>841</v>
      </c>
      <c r="G255" s="70" t="s">
        <v>826</v>
      </c>
      <c r="H255" s="70" t="s">
        <v>842</v>
      </c>
      <c r="I255" s="72"/>
      <c r="J255" s="72"/>
      <c r="K255" s="72"/>
      <c r="L255" s="73" t="s">
        <v>843</v>
      </c>
      <c r="M255" s="70" t="s">
        <v>844</v>
      </c>
      <c r="N255" s="74" t="s">
        <v>294</v>
      </c>
      <c r="O255" s="75">
        <f t="shared" si="8"/>
        <v>20.399999999999999</v>
      </c>
      <c r="P255" s="75"/>
      <c r="Q255" s="75"/>
      <c r="R255" s="75"/>
      <c r="S255" s="75"/>
      <c r="T255" s="75"/>
      <c r="U255" s="75"/>
      <c r="V255" s="75">
        <v>7.6</v>
      </c>
      <c r="W255" s="75"/>
      <c r="X255" s="75"/>
      <c r="Y255" s="75"/>
      <c r="Z255" s="75"/>
      <c r="AA255" s="75"/>
      <c r="AB255" s="75"/>
      <c r="AC255" s="75"/>
      <c r="AD255" s="75"/>
      <c r="AE255" s="75"/>
      <c r="AF255" s="75"/>
      <c r="AG255" s="75"/>
      <c r="AH255" s="75"/>
      <c r="AI255" s="75"/>
      <c r="AJ255" s="75"/>
      <c r="AK255" s="75"/>
      <c r="AL255" s="75"/>
      <c r="AM255" s="75"/>
      <c r="AN255" s="75"/>
      <c r="AO255" s="75"/>
      <c r="AP255" s="75"/>
      <c r="AQ255" s="75">
        <v>7.6</v>
      </c>
      <c r="AR255" s="75"/>
      <c r="AS255" s="75"/>
      <c r="AT255" s="75"/>
      <c r="AU255" s="75"/>
      <c r="AV255" s="75"/>
      <c r="AW255" s="75"/>
      <c r="AX255" s="75"/>
      <c r="AY255" s="75"/>
      <c r="AZ255" s="75"/>
      <c r="BA255" s="75"/>
      <c r="BB255" s="75"/>
      <c r="BC255" s="75"/>
      <c r="BD255" s="75"/>
      <c r="BE255" s="75"/>
      <c r="BF255" s="75"/>
      <c r="BG255" s="75"/>
      <c r="BH255" s="75"/>
      <c r="BI255" s="75">
        <v>5.2</v>
      </c>
      <c r="BJ255" s="75"/>
      <c r="BK255" s="75"/>
      <c r="BL255" s="75"/>
      <c r="BM255" s="75"/>
      <c r="BN255" s="75"/>
      <c r="BO255" s="75"/>
      <c r="BP255" s="75"/>
      <c r="BQ255" s="75"/>
      <c r="BR255" s="75"/>
      <c r="BS255" s="75"/>
      <c r="BT255" s="75"/>
      <c r="BU255" s="75"/>
      <c r="BV255" s="75"/>
      <c r="BW255" s="75"/>
      <c r="BX255" s="75"/>
      <c r="BY255" s="75"/>
      <c r="BZ255" s="75"/>
    </row>
    <row r="256" spans="1:78" s="76" customFormat="1" ht="65.25" customHeight="1" x14ac:dyDescent="0.3">
      <c r="A256" s="70" t="s">
        <v>845</v>
      </c>
      <c r="B256" s="71"/>
      <c r="C256" s="70" t="s">
        <v>383</v>
      </c>
      <c r="D256" s="70" t="s">
        <v>815</v>
      </c>
      <c r="E256" s="70" t="s">
        <v>840</v>
      </c>
      <c r="F256" s="70" t="s">
        <v>841</v>
      </c>
      <c r="G256" s="70" t="s">
        <v>826</v>
      </c>
      <c r="H256" s="70" t="s">
        <v>846</v>
      </c>
      <c r="I256" s="72"/>
      <c r="J256" s="72"/>
      <c r="K256" s="72"/>
      <c r="L256" s="73" t="s">
        <v>847</v>
      </c>
      <c r="M256" s="70" t="s">
        <v>848</v>
      </c>
      <c r="N256" s="74" t="s">
        <v>294</v>
      </c>
      <c r="O256" s="75">
        <f t="shared" si="8"/>
        <v>854.79</v>
      </c>
      <c r="P256" s="75"/>
      <c r="Q256" s="75"/>
      <c r="R256" s="75"/>
      <c r="S256" s="75">
        <v>165.09</v>
      </c>
      <c r="T256" s="75">
        <v>183</v>
      </c>
      <c r="U256" s="75"/>
      <c r="V256" s="75"/>
      <c r="W256" s="75"/>
      <c r="X256" s="75"/>
      <c r="Y256" s="75"/>
      <c r="Z256" s="75"/>
      <c r="AA256" s="75"/>
      <c r="AB256" s="75"/>
      <c r="AC256" s="75"/>
      <c r="AD256" s="75"/>
      <c r="AE256" s="75"/>
      <c r="AF256" s="75"/>
      <c r="AG256" s="75"/>
      <c r="AH256" s="75"/>
      <c r="AI256" s="75"/>
      <c r="AJ256" s="75"/>
      <c r="AK256" s="75"/>
      <c r="AL256" s="75"/>
      <c r="AM256" s="75">
        <v>181.8</v>
      </c>
      <c r="AN256" s="75"/>
      <c r="AO256" s="75"/>
      <c r="AP256" s="75"/>
      <c r="AQ256" s="75"/>
      <c r="AR256" s="75"/>
      <c r="AS256" s="75"/>
      <c r="AT256" s="75"/>
      <c r="AU256" s="75"/>
      <c r="AV256" s="75"/>
      <c r="AW256" s="75"/>
      <c r="AX256" s="75"/>
      <c r="AY256" s="75"/>
      <c r="AZ256" s="75">
        <v>85.27</v>
      </c>
      <c r="BA256" s="75"/>
      <c r="BB256" s="75"/>
      <c r="BC256" s="75"/>
      <c r="BD256" s="75"/>
      <c r="BE256" s="75">
        <v>100.56</v>
      </c>
      <c r="BF256" s="75">
        <v>102.07</v>
      </c>
      <c r="BG256" s="75"/>
      <c r="BH256" s="75"/>
      <c r="BI256" s="75"/>
      <c r="BJ256" s="75"/>
      <c r="BK256" s="75"/>
      <c r="BL256" s="75"/>
      <c r="BM256" s="75"/>
      <c r="BN256" s="75"/>
      <c r="BO256" s="75"/>
      <c r="BP256" s="75"/>
      <c r="BQ256" s="75"/>
      <c r="BR256" s="75"/>
      <c r="BS256" s="75"/>
      <c r="BT256" s="75"/>
      <c r="BU256" s="75"/>
      <c r="BV256" s="75"/>
      <c r="BW256" s="75">
        <v>37</v>
      </c>
      <c r="BX256" s="75"/>
      <c r="BY256" s="75"/>
      <c r="BZ256" s="75"/>
    </row>
    <row r="257" spans="1:78" s="76" customFormat="1" ht="65.25" customHeight="1" x14ac:dyDescent="0.3">
      <c r="A257" s="70" t="s">
        <v>849</v>
      </c>
      <c r="B257" s="71"/>
      <c r="C257" s="70" t="s">
        <v>383</v>
      </c>
      <c r="D257" s="70" t="s">
        <v>815</v>
      </c>
      <c r="E257" s="70" t="s">
        <v>840</v>
      </c>
      <c r="F257" s="70" t="s">
        <v>850</v>
      </c>
      <c r="G257" s="70" t="s">
        <v>826</v>
      </c>
      <c r="H257" s="70" t="s">
        <v>842</v>
      </c>
      <c r="I257" s="72"/>
      <c r="J257" s="72"/>
      <c r="K257" s="72"/>
      <c r="L257" s="73" t="s">
        <v>851</v>
      </c>
      <c r="M257" s="72"/>
      <c r="N257" s="74" t="s">
        <v>294</v>
      </c>
      <c r="O257" s="75">
        <f t="shared" si="8"/>
        <v>38.200000000000003</v>
      </c>
      <c r="P257" s="75"/>
      <c r="Q257" s="75">
        <v>38.200000000000003</v>
      </c>
      <c r="R257" s="75"/>
      <c r="S257" s="75"/>
      <c r="T257" s="75"/>
      <c r="U257" s="75"/>
      <c r="V257" s="75"/>
      <c r="W257" s="75"/>
      <c r="X257" s="75"/>
      <c r="Y257" s="75"/>
      <c r="Z257" s="75"/>
      <c r="AA257" s="75"/>
      <c r="AB257" s="75"/>
      <c r="AC257" s="75"/>
      <c r="AD257" s="75"/>
      <c r="AE257" s="75"/>
      <c r="AF257" s="75"/>
      <c r="AG257" s="75"/>
      <c r="AH257" s="75"/>
      <c r="AI257" s="75"/>
      <c r="AJ257" s="75"/>
      <c r="AK257" s="75"/>
      <c r="AL257" s="75"/>
      <c r="AM257" s="75"/>
      <c r="AN257" s="75"/>
      <c r="AO257" s="75"/>
      <c r="AP257" s="75"/>
      <c r="AQ257" s="75"/>
      <c r="AR257" s="75"/>
      <c r="AS257" s="75"/>
      <c r="AT257" s="75"/>
      <c r="AU257" s="75"/>
      <c r="AV257" s="75"/>
      <c r="AW257" s="75"/>
      <c r="AX257" s="75"/>
      <c r="AY257" s="75"/>
      <c r="AZ257" s="75"/>
      <c r="BA257" s="75"/>
      <c r="BB257" s="75"/>
      <c r="BC257" s="75"/>
      <c r="BD257" s="75"/>
      <c r="BE257" s="75"/>
      <c r="BF257" s="75"/>
      <c r="BG257" s="75"/>
      <c r="BH257" s="75"/>
      <c r="BI257" s="75"/>
      <c r="BJ257" s="75"/>
      <c r="BK257" s="75"/>
      <c r="BL257" s="75"/>
      <c r="BM257" s="75"/>
      <c r="BN257" s="75"/>
      <c r="BO257" s="75"/>
      <c r="BP257" s="75"/>
      <c r="BQ257" s="75"/>
      <c r="BR257" s="75"/>
      <c r="BS257" s="75"/>
      <c r="BT257" s="75"/>
      <c r="BU257" s="75"/>
      <c r="BV257" s="75"/>
      <c r="BW257" s="75"/>
      <c r="BX257" s="75"/>
      <c r="BY257" s="75"/>
      <c r="BZ257" s="75"/>
    </row>
    <row r="258" spans="1:78" s="76" customFormat="1" ht="29.25" customHeight="1" x14ac:dyDescent="0.3">
      <c r="A258" s="70" t="s">
        <v>852</v>
      </c>
      <c r="B258" s="74" t="s">
        <v>210</v>
      </c>
      <c r="C258" s="70" t="s">
        <v>383</v>
      </c>
      <c r="D258" s="70" t="s">
        <v>815</v>
      </c>
      <c r="E258" s="70" t="s">
        <v>853</v>
      </c>
      <c r="F258" s="70" t="s">
        <v>854</v>
      </c>
      <c r="G258" s="70" t="s">
        <v>855</v>
      </c>
      <c r="H258" s="72"/>
      <c r="I258" s="72"/>
      <c r="J258" s="72"/>
      <c r="K258" s="72"/>
      <c r="L258" s="73" t="s">
        <v>856</v>
      </c>
      <c r="M258" s="70" t="s">
        <v>848</v>
      </c>
      <c r="N258" s="74" t="s">
        <v>238</v>
      </c>
      <c r="O258" s="75">
        <f t="shared" si="8"/>
        <v>17</v>
      </c>
      <c r="P258" s="75"/>
      <c r="Q258" s="75"/>
      <c r="R258" s="75"/>
      <c r="S258" s="75"/>
      <c r="T258" s="75">
        <v>5</v>
      </c>
      <c r="U258" s="75"/>
      <c r="V258" s="75"/>
      <c r="W258" s="75"/>
      <c r="X258" s="75"/>
      <c r="Y258" s="75"/>
      <c r="Z258" s="75"/>
      <c r="AA258" s="75"/>
      <c r="AB258" s="75"/>
      <c r="AC258" s="75"/>
      <c r="AD258" s="75"/>
      <c r="AE258" s="75"/>
      <c r="AF258" s="75"/>
      <c r="AG258" s="75"/>
      <c r="AH258" s="75"/>
      <c r="AI258" s="75"/>
      <c r="AJ258" s="75"/>
      <c r="AK258" s="75"/>
      <c r="AL258" s="75"/>
      <c r="AM258" s="75">
        <v>5</v>
      </c>
      <c r="AN258" s="75"/>
      <c r="AO258" s="75"/>
      <c r="AP258" s="75"/>
      <c r="AQ258" s="75"/>
      <c r="AR258" s="75"/>
      <c r="AS258" s="75"/>
      <c r="AT258" s="75"/>
      <c r="AU258" s="75"/>
      <c r="AV258" s="75"/>
      <c r="AW258" s="75"/>
      <c r="AX258" s="75"/>
      <c r="AY258" s="75"/>
      <c r="AZ258" s="75">
        <v>2</v>
      </c>
      <c r="BA258" s="75"/>
      <c r="BB258" s="75"/>
      <c r="BC258" s="75"/>
      <c r="BD258" s="75"/>
      <c r="BE258" s="75">
        <v>2</v>
      </c>
      <c r="BF258" s="75">
        <v>2</v>
      </c>
      <c r="BG258" s="75"/>
      <c r="BH258" s="75"/>
      <c r="BI258" s="75">
        <v>1</v>
      </c>
      <c r="BJ258" s="75"/>
      <c r="BK258" s="75"/>
      <c r="BL258" s="75"/>
      <c r="BM258" s="75"/>
      <c r="BN258" s="75"/>
      <c r="BO258" s="75"/>
      <c r="BP258" s="75"/>
      <c r="BQ258" s="75"/>
      <c r="BR258" s="75"/>
      <c r="BS258" s="75"/>
      <c r="BT258" s="75"/>
      <c r="BU258" s="75"/>
      <c r="BV258" s="75"/>
      <c r="BW258" s="75"/>
      <c r="BX258" s="75"/>
      <c r="BY258" s="75"/>
      <c r="BZ258" s="75"/>
    </row>
    <row r="259" spans="1:78" s="76" customFormat="1" ht="53.25" customHeight="1" x14ac:dyDescent="0.3">
      <c r="A259" s="70" t="s">
        <v>852</v>
      </c>
      <c r="B259" s="74" t="s">
        <v>213</v>
      </c>
      <c r="C259" s="70" t="s">
        <v>383</v>
      </c>
      <c r="D259" s="70" t="s">
        <v>815</v>
      </c>
      <c r="E259" s="70" t="s">
        <v>853</v>
      </c>
      <c r="F259" s="70" t="s">
        <v>854</v>
      </c>
      <c r="G259" s="70" t="s">
        <v>855</v>
      </c>
      <c r="H259" s="72"/>
      <c r="I259" s="72"/>
      <c r="J259" s="72"/>
      <c r="K259" s="72"/>
      <c r="L259" s="73" t="s">
        <v>857</v>
      </c>
      <c r="M259" s="72"/>
      <c r="N259" s="74" t="s">
        <v>238</v>
      </c>
      <c r="O259" s="75">
        <f t="shared" si="8"/>
        <v>2</v>
      </c>
      <c r="P259" s="75"/>
      <c r="Q259" s="75"/>
      <c r="R259" s="75"/>
      <c r="S259" s="75"/>
      <c r="T259" s="75"/>
      <c r="U259" s="75"/>
      <c r="V259" s="75">
        <v>1</v>
      </c>
      <c r="W259" s="75"/>
      <c r="X259" s="75"/>
      <c r="Y259" s="75"/>
      <c r="Z259" s="75"/>
      <c r="AA259" s="75"/>
      <c r="AB259" s="75"/>
      <c r="AC259" s="75"/>
      <c r="AD259" s="75"/>
      <c r="AE259" s="75"/>
      <c r="AF259" s="75"/>
      <c r="AG259" s="75"/>
      <c r="AH259" s="75"/>
      <c r="AI259" s="75"/>
      <c r="AJ259" s="75"/>
      <c r="AK259" s="75"/>
      <c r="AL259" s="75"/>
      <c r="AM259" s="75"/>
      <c r="AN259" s="75"/>
      <c r="AO259" s="75"/>
      <c r="AP259" s="75"/>
      <c r="AQ259" s="75">
        <v>1</v>
      </c>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c r="BS259" s="75"/>
      <c r="BT259" s="75"/>
      <c r="BU259" s="75"/>
      <c r="BV259" s="75"/>
      <c r="BW259" s="75"/>
      <c r="BX259" s="75"/>
      <c r="BY259" s="75"/>
      <c r="BZ259" s="75"/>
    </row>
    <row r="260" spans="1:78" s="76" customFormat="1" ht="29.25" customHeight="1" x14ac:dyDescent="0.3">
      <c r="A260" s="70" t="s">
        <v>858</v>
      </c>
      <c r="B260" s="74" t="s">
        <v>210</v>
      </c>
      <c r="C260" s="70" t="s">
        <v>383</v>
      </c>
      <c r="D260" s="70" t="s">
        <v>815</v>
      </c>
      <c r="E260" s="70" t="s">
        <v>859</v>
      </c>
      <c r="F260" s="70" t="s">
        <v>860</v>
      </c>
      <c r="G260" s="70" t="s">
        <v>855</v>
      </c>
      <c r="H260" s="72"/>
      <c r="I260" s="72"/>
      <c r="J260" s="72"/>
      <c r="K260" s="72"/>
      <c r="L260" s="73" t="s">
        <v>861</v>
      </c>
      <c r="M260" s="70" t="s">
        <v>848</v>
      </c>
      <c r="N260" s="74" t="s">
        <v>238</v>
      </c>
      <c r="O260" s="75">
        <f t="shared" si="8"/>
        <v>10</v>
      </c>
      <c r="P260" s="75"/>
      <c r="Q260" s="75"/>
      <c r="R260" s="75"/>
      <c r="S260" s="75"/>
      <c r="T260" s="75"/>
      <c r="U260" s="75"/>
      <c r="V260" s="75"/>
      <c r="W260" s="75"/>
      <c r="X260" s="75"/>
      <c r="Y260" s="75"/>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v>3</v>
      </c>
      <c r="BA260" s="75"/>
      <c r="BB260" s="75"/>
      <c r="BC260" s="75"/>
      <c r="BD260" s="75"/>
      <c r="BE260" s="75">
        <v>3</v>
      </c>
      <c r="BF260" s="75">
        <v>3</v>
      </c>
      <c r="BG260" s="75"/>
      <c r="BH260" s="75"/>
      <c r="BI260" s="75"/>
      <c r="BJ260" s="75"/>
      <c r="BK260" s="75"/>
      <c r="BL260" s="75"/>
      <c r="BM260" s="75"/>
      <c r="BN260" s="75"/>
      <c r="BO260" s="75"/>
      <c r="BP260" s="75"/>
      <c r="BQ260" s="75"/>
      <c r="BR260" s="75"/>
      <c r="BS260" s="75"/>
      <c r="BT260" s="75"/>
      <c r="BU260" s="75"/>
      <c r="BV260" s="75"/>
      <c r="BW260" s="75">
        <v>1</v>
      </c>
      <c r="BX260" s="75"/>
      <c r="BY260" s="75"/>
      <c r="BZ260" s="75"/>
    </row>
    <row r="261" spans="1:78" s="76" customFormat="1" ht="53.25" customHeight="1" x14ac:dyDescent="0.3">
      <c r="A261" s="70" t="s">
        <v>858</v>
      </c>
      <c r="B261" s="74" t="s">
        <v>213</v>
      </c>
      <c r="C261" s="70" t="s">
        <v>383</v>
      </c>
      <c r="D261" s="70" t="s">
        <v>815</v>
      </c>
      <c r="E261" s="70" t="s">
        <v>859</v>
      </c>
      <c r="F261" s="70" t="s">
        <v>860</v>
      </c>
      <c r="G261" s="70" t="s">
        <v>855</v>
      </c>
      <c r="H261" s="72"/>
      <c r="I261" s="72"/>
      <c r="J261" s="72"/>
      <c r="K261" s="72"/>
      <c r="L261" s="73" t="s">
        <v>862</v>
      </c>
      <c r="M261" s="70" t="s">
        <v>844</v>
      </c>
      <c r="N261" s="74" t="s">
        <v>238</v>
      </c>
      <c r="O261" s="75">
        <f t="shared" si="8"/>
        <v>3</v>
      </c>
      <c r="P261" s="75"/>
      <c r="Q261" s="75"/>
      <c r="R261" s="75"/>
      <c r="S261" s="75"/>
      <c r="T261" s="75"/>
      <c r="U261" s="75"/>
      <c r="V261" s="75">
        <v>1</v>
      </c>
      <c r="W261" s="75"/>
      <c r="X261" s="75"/>
      <c r="Y261" s="75"/>
      <c r="Z261" s="75"/>
      <c r="AA261" s="75"/>
      <c r="AB261" s="75"/>
      <c r="AC261" s="75"/>
      <c r="AD261" s="75"/>
      <c r="AE261" s="75"/>
      <c r="AF261" s="75"/>
      <c r="AG261" s="75"/>
      <c r="AH261" s="75"/>
      <c r="AI261" s="75"/>
      <c r="AJ261" s="75"/>
      <c r="AK261" s="75"/>
      <c r="AL261" s="75"/>
      <c r="AM261" s="75"/>
      <c r="AN261" s="75"/>
      <c r="AO261" s="75"/>
      <c r="AP261" s="75"/>
      <c r="AQ261" s="75">
        <v>1</v>
      </c>
      <c r="AR261" s="75"/>
      <c r="AS261" s="75"/>
      <c r="AT261" s="75"/>
      <c r="AU261" s="75"/>
      <c r="AV261" s="75"/>
      <c r="AW261" s="75"/>
      <c r="AX261" s="75"/>
      <c r="AY261" s="75"/>
      <c r="AZ261" s="75"/>
      <c r="BA261" s="75"/>
      <c r="BB261" s="75"/>
      <c r="BC261" s="75"/>
      <c r="BD261" s="75"/>
      <c r="BE261" s="75"/>
      <c r="BF261" s="75"/>
      <c r="BG261" s="75"/>
      <c r="BH261" s="75"/>
      <c r="BI261" s="75">
        <v>1</v>
      </c>
      <c r="BJ261" s="75"/>
      <c r="BK261" s="75"/>
      <c r="BL261" s="75"/>
      <c r="BM261" s="75"/>
      <c r="BN261" s="75"/>
      <c r="BO261" s="75"/>
      <c r="BP261" s="75"/>
      <c r="BQ261" s="75"/>
      <c r="BR261" s="75"/>
      <c r="BS261" s="75"/>
      <c r="BT261" s="75"/>
      <c r="BU261" s="75"/>
      <c r="BV261" s="75"/>
      <c r="BW261" s="75"/>
      <c r="BX261" s="75"/>
      <c r="BY261" s="75"/>
      <c r="BZ261" s="75"/>
    </row>
    <row r="262" spans="1:78" s="76" customFormat="1" ht="29.25" customHeight="1" x14ac:dyDescent="0.3">
      <c r="A262" s="70" t="s">
        <v>858</v>
      </c>
      <c r="B262" s="74" t="s">
        <v>345</v>
      </c>
      <c r="C262" s="70" t="s">
        <v>383</v>
      </c>
      <c r="D262" s="70" t="s">
        <v>815</v>
      </c>
      <c r="E262" s="70" t="s">
        <v>859</v>
      </c>
      <c r="F262" s="70" t="s">
        <v>860</v>
      </c>
      <c r="G262" s="70" t="s">
        <v>855</v>
      </c>
      <c r="H262" s="72"/>
      <c r="I262" s="72"/>
      <c r="J262" s="72"/>
      <c r="K262" s="72"/>
      <c r="L262" s="73" t="s">
        <v>863</v>
      </c>
      <c r="M262" s="72"/>
      <c r="N262" s="74" t="s">
        <v>238</v>
      </c>
      <c r="O262" s="75">
        <f t="shared" si="8"/>
        <v>8</v>
      </c>
      <c r="P262" s="75"/>
      <c r="Q262" s="75"/>
      <c r="R262" s="75"/>
      <c r="S262" s="75"/>
      <c r="T262" s="75">
        <v>4</v>
      </c>
      <c r="U262" s="75"/>
      <c r="V262" s="75"/>
      <c r="W262" s="75"/>
      <c r="X262" s="75"/>
      <c r="Y262" s="75"/>
      <c r="Z262" s="75"/>
      <c r="AA262" s="75"/>
      <c r="AB262" s="75"/>
      <c r="AC262" s="75"/>
      <c r="AD262" s="75"/>
      <c r="AE262" s="75"/>
      <c r="AF262" s="75"/>
      <c r="AG262" s="75"/>
      <c r="AH262" s="75"/>
      <c r="AI262" s="75"/>
      <c r="AJ262" s="75"/>
      <c r="AK262" s="75"/>
      <c r="AL262" s="75"/>
      <c r="AM262" s="75">
        <v>4</v>
      </c>
      <c r="AN262" s="75"/>
      <c r="AO262" s="75"/>
      <c r="AP262" s="75"/>
      <c r="AQ262" s="75"/>
      <c r="AR262" s="75"/>
      <c r="AS262" s="75"/>
      <c r="AT262" s="75"/>
      <c r="AU262" s="75"/>
      <c r="AV262" s="75"/>
      <c r="AW262" s="75"/>
      <c r="AX262" s="75"/>
      <c r="AY262" s="75"/>
      <c r="AZ262" s="75"/>
      <c r="BA262" s="75"/>
      <c r="BB262" s="75"/>
      <c r="BC262" s="75"/>
      <c r="BD262" s="75"/>
      <c r="BE262" s="75"/>
      <c r="BF262" s="75"/>
      <c r="BG262" s="75"/>
      <c r="BH262" s="75"/>
      <c r="BI262" s="75"/>
      <c r="BJ262" s="75"/>
      <c r="BK262" s="75"/>
      <c r="BL262" s="75"/>
      <c r="BM262" s="75"/>
      <c r="BN262" s="75"/>
      <c r="BO262" s="75"/>
      <c r="BP262" s="75"/>
      <c r="BQ262" s="75"/>
      <c r="BR262" s="75"/>
      <c r="BS262" s="75"/>
      <c r="BT262" s="75"/>
      <c r="BU262" s="75"/>
      <c r="BV262" s="75"/>
      <c r="BW262" s="75"/>
      <c r="BX262" s="75"/>
      <c r="BY262" s="75"/>
      <c r="BZ262" s="75"/>
    </row>
    <row r="263" spans="1:78" s="76" customFormat="1" ht="41.25" customHeight="1" x14ac:dyDescent="0.3">
      <c r="A263" s="70" t="s">
        <v>864</v>
      </c>
      <c r="B263" s="71"/>
      <c r="C263" s="70" t="s">
        <v>383</v>
      </c>
      <c r="D263" s="70" t="s">
        <v>815</v>
      </c>
      <c r="E263" s="70" t="s">
        <v>859</v>
      </c>
      <c r="F263" s="70" t="s">
        <v>865</v>
      </c>
      <c r="G263" s="70" t="s">
        <v>855</v>
      </c>
      <c r="H263" s="72"/>
      <c r="I263" s="72"/>
      <c r="J263" s="72"/>
      <c r="K263" s="72"/>
      <c r="L263" s="73" t="s">
        <v>866</v>
      </c>
      <c r="M263" s="72"/>
      <c r="N263" s="74" t="s">
        <v>238</v>
      </c>
      <c r="O263" s="75">
        <f t="shared" si="8"/>
        <v>4</v>
      </c>
      <c r="P263" s="75"/>
      <c r="Q263" s="75">
        <v>4</v>
      </c>
      <c r="R263" s="75"/>
      <c r="S263" s="75"/>
      <c r="T263" s="75"/>
      <c r="U263" s="75"/>
      <c r="V263" s="75"/>
      <c r="W263" s="75"/>
      <c r="X263" s="75"/>
      <c r="Y263" s="75"/>
      <c r="Z263" s="75"/>
      <c r="AA263" s="75"/>
      <c r="AB263" s="75"/>
      <c r="AC263" s="75"/>
      <c r="AD263" s="75"/>
      <c r="AE263" s="75"/>
      <c r="AF263" s="75"/>
      <c r="AG263" s="75"/>
      <c r="AH263" s="75"/>
      <c r="AI263" s="75"/>
      <c r="AJ263" s="75"/>
      <c r="AK263" s="75"/>
      <c r="AL263" s="75"/>
      <c r="AM263" s="75"/>
      <c r="AN263" s="75"/>
      <c r="AO263" s="75"/>
      <c r="AP263" s="75"/>
      <c r="AQ263" s="75"/>
      <c r="AR263" s="75"/>
      <c r="AS263" s="75"/>
      <c r="AT263" s="75"/>
      <c r="AU263" s="75"/>
      <c r="AV263" s="75"/>
      <c r="AW263" s="75"/>
      <c r="AX263" s="75"/>
      <c r="AY263" s="75"/>
      <c r="AZ263" s="75"/>
      <c r="BA263" s="75"/>
      <c r="BB263" s="75"/>
      <c r="BC263" s="75"/>
      <c r="BD263" s="75"/>
      <c r="BE263" s="75"/>
      <c r="BF263" s="75"/>
      <c r="BG263" s="75"/>
      <c r="BH263" s="75"/>
      <c r="BI263" s="75"/>
      <c r="BJ263" s="75"/>
      <c r="BK263" s="75"/>
      <c r="BL263" s="75"/>
      <c r="BM263" s="75"/>
      <c r="BN263" s="75"/>
      <c r="BO263" s="75"/>
      <c r="BP263" s="75"/>
      <c r="BQ263" s="75"/>
      <c r="BR263" s="75"/>
      <c r="BS263" s="75"/>
      <c r="BT263" s="75"/>
      <c r="BU263" s="75"/>
      <c r="BV263" s="75"/>
      <c r="BW263" s="75"/>
      <c r="BX263" s="75"/>
      <c r="BY263" s="75"/>
      <c r="BZ263" s="75"/>
    </row>
    <row r="264" spans="1:78" s="76" customFormat="1" ht="53.25" customHeight="1" x14ac:dyDescent="0.3">
      <c r="A264" s="70" t="s">
        <v>867</v>
      </c>
      <c r="B264" s="71"/>
      <c r="C264" s="70" t="s">
        <v>383</v>
      </c>
      <c r="D264" s="70" t="s">
        <v>815</v>
      </c>
      <c r="E264" s="70" t="s">
        <v>868</v>
      </c>
      <c r="F264" s="70" t="s">
        <v>869</v>
      </c>
      <c r="G264" s="70" t="s">
        <v>870</v>
      </c>
      <c r="H264" s="72"/>
      <c r="I264" s="72"/>
      <c r="J264" s="72"/>
      <c r="K264" s="72"/>
      <c r="L264" s="73" t="s">
        <v>871</v>
      </c>
      <c r="M264" s="70" t="s">
        <v>872</v>
      </c>
      <c r="N264" s="74" t="s">
        <v>238</v>
      </c>
      <c r="O264" s="75">
        <f t="shared" si="8"/>
        <v>472</v>
      </c>
      <c r="P264" s="75">
        <v>37</v>
      </c>
      <c r="Q264" s="75">
        <v>39</v>
      </c>
      <c r="R264" s="75">
        <v>50</v>
      </c>
      <c r="S264" s="75">
        <v>39</v>
      </c>
      <c r="T264" s="75">
        <v>15</v>
      </c>
      <c r="U264" s="75"/>
      <c r="V264" s="75">
        <v>4</v>
      </c>
      <c r="W264" s="75"/>
      <c r="X264" s="75"/>
      <c r="Y264" s="75"/>
      <c r="Z264" s="75"/>
      <c r="AA264" s="75"/>
      <c r="AB264" s="75"/>
      <c r="AC264" s="75"/>
      <c r="AD264" s="75"/>
      <c r="AE264" s="75"/>
      <c r="AF264" s="75"/>
      <c r="AG264" s="75"/>
      <c r="AH264" s="75"/>
      <c r="AI264" s="75"/>
      <c r="AJ264" s="75"/>
      <c r="AK264" s="75"/>
      <c r="AL264" s="75"/>
      <c r="AM264" s="75">
        <v>15</v>
      </c>
      <c r="AN264" s="75"/>
      <c r="AO264" s="75"/>
      <c r="AP264" s="75"/>
      <c r="AQ264" s="75">
        <v>4</v>
      </c>
      <c r="AR264" s="75"/>
      <c r="AS264" s="75"/>
      <c r="AT264" s="75"/>
      <c r="AU264" s="75"/>
      <c r="AV264" s="75"/>
      <c r="AW264" s="75"/>
      <c r="AX264" s="75"/>
      <c r="AY264" s="75"/>
      <c r="AZ264" s="75">
        <v>28</v>
      </c>
      <c r="BA264" s="75">
        <v>18</v>
      </c>
      <c r="BB264" s="75"/>
      <c r="BC264" s="75"/>
      <c r="BD264" s="75">
        <v>16</v>
      </c>
      <c r="BE264" s="75">
        <v>20</v>
      </c>
      <c r="BF264" s="75">
        <v>27</v>
      </c>
      <c r="BG264" s="75">
        <v>19</v>
      </c>
      <c r="BH264" s="75">
        <v>19</v>
      </c>
      <c r="BI264" s="75"/>
      <c r="BJ264" s="75"/>
      <c r="BK264" s="75"/>
      <c r="BL264" s="75"/>
      <c r="BM264" s="75"/>
      <c r="BN264" s="75"/>
      <c r="BO264" s="75">
        <v>16</v>
      </c>
      <c r="BP264" s="75">
        <v>16</v>
      </c>
      <c r="BQ264" s="75">
        <v>19</v>
      </c>
      <c r="BR264" s="75"/>
      <c r="BS264" s="75"/>
      <c r="BT264" s="75"/>
      <c r="BU264" s="75">
        <v>19</v>
      </c>
      <c r="BV264" s="75">
        <v>19</v>
      </c>
      <c r="BW264" s="75">
        <v>20</v>
      </c>
      <c r="BX264" s="75"/>
      <c r="BY264" s="75">
        <v>13</v>
      </c>
      <c r="BZ264" s="75"/>
    </row>
    <row r="265" spans="1:78" s="76" customFormat="1" ht="29.25" customHeight="1" x14ac:dyDescent="0.3">
      <c r="A265" s="70" t="s">
        <v>873</v>
      </c>
      <c r="B265" s="74" t="s">
        <v>210</v>
      </c>
      <c r="C265" s="70" t="s">
        <v>383</v>
      </c>
      <c r="D265" s="70" t="s">
        <v>815</v>
      </c>
      <c r="E265" s="70" t="s">
        <v>874</v>
      </c>
      <c r="F265" s="72"/>
      <c r="G265" s="72"/>
      <c r="H265" s="72"/>
      <c r="I265" s="72"/>
      <c r="J265" s="72"/>
      <c r="K265" s="72"/>
      <c r="L265" s="73" t="s">
        <v>875</v>
      </c>
      <c r="M265" s="70" t="s">
        <v>876</v>
      </c>
      <c r="N265" s="74" t="s">
        <v>672</v>
      </c>
      <c r="O265" s="75">
        <f t="shared" si="8"/>
        <v>44</v>
      </c>
      <c r="P265" s="75">
        <v>1</v>
      </c>
      <c r="Q265" s="75">
        <v>1</v>
      </c>
      <c r="R265" s="75">
        <v>1</v>
      </c>
      <c r="S265" s="75">
        <v>1</v>
      </c>
      <c r="T265" s="75">
        <v>1</v>
      </c>
      <c r="U265" s="75">
        <v>1</v>
      </c>
      <c r="V265" s="75">
        <v>1</v>
      </c>
      <c r="W265" s="75">
        <v>1</v>
      </c>
      <c r="X265" s="75"/>
      <c r="Y265" s="75"/>
      <c r="Z265" s="75"/>
      <c r="AA265" s="75"/>
      <c r="AB265" s="75"/>
      <c r="AC265" s="75"/>
      <c r="AD265" s="75"/>
      <c r="AE265" s="75"/>
      <c r="AF265" s="75"/>
      <c r="AG265" s="75"/>
      <c r="AH265" s="75">
        <v>1</v>
      </c>
      <c r="AI265" s="75">
        <v>1</v>
      </c>
      <c r="AJ265" s="75">
        <v>1</v>
      </c>
      <c r="AK265" s="75">
        <v>1</v>
      </c>
      <c r="AL265" s="75">
        <v>1</v>
      </c>
      <c r="AM265" s="75">
        <v>1</v>
      </c>
      <c r="AN265" s="75">
        <v>1</v>
      </c>
      <c r="AO265" s="75">
        <v>1</v>
      </c>
      <c r="AP265" s="75">
        <v>1</v>
      </c>
      <c r="AQ265" s="75">
        <v>1</v>
      </c>
      <c r="AR265" s="75">
        <v>1</v>
      </c>
      <c r="AS265" s="75">
        <v>1</v>
      </c>
      <c r="AT265" s="75">
        <v>1</v>
      </c>
      <c r="AU265" s="75">
        <v>1</v>
      </c>
      <c r="AV265" s="75">
        <v>1</v>
      </c>
      <c r="AW265" s="75">
        <v>1</v>
      </c>
      <c r="AX265" s="75">
        <v>1</v>
      </c>
      <c r="AY265" s="75">
        <v>1</v>
      </c>
      <c r="AZ265" s="75">
        <v>1</v>
      </c>
      <c r="BA265" s="75">
        <v>1</v>
      </c>
      <c r="BB265" s="75"/>
      <c r="BC265" s="75">
        <v>1</v>
      </c>
      <c r="BD265" s="75">
        <v>1</v>
      </c>
      <c r="BE265" s="75">
        <v>1</v>
      </c>
      <c r="BF265" s="75">
        <v>1</v>
      </c>
      <c r="BG265" s="75">
        <v>1</v>
      </c>
      <c r="BH265" s="75">
        <v>1</v>
      </c>
      <c r="BI265" s="75">
        <v>1</v>
      </c>
      <c r="BJ265" s="75"/>
      <c r="BK265" s="75"/>
      <c r="BL265" s="75"/>
      <c r="BM265" s="75"/>
      <c r="BN265" s="75">
        <v>1</v>
      </c>
      <c r="BO265" s="75">
        <v>1</v>
      </c>
      <c r="BP265" s="75">
        <v>1</v>
      </c>
      <c r="BQ265" s="75">
        <v>1</v>
      </c>
      <c r="BR265" s="75"/>
      <c r="BS265" s="75"/>
      <c r="BT265" s="75"/>
      <c r="BU265" s="75">
        <v>1</v>
      </c>
      <c r="BV265" s="75">
        <v>1</v>
      </c>
      <c r="BW265" s="75">
        <v>1</v>
      </c>
      <c r="BX265" s="75"/>
      <c r="BY265" s="75">
        <v>1</v>
      </c>
      <c r="BZ265" s="75">
        <v>1</v>
      </c>
    </row>
    <row r="266" spans="1:78" s="76" customFormat="1" ht="29.25" customHeight="1" x14ac:dyDescent="0.3">
      <c r="A266" s="70" t="s">
        <v>877</v>
      </c>
      <c r="B266" s="74" t="s">
        <v>210</v>
      </c>
      <c r="C266" s="70" t="s">
        <v>383</v>
      </c>
      <c r="D266" s="70" t="s">
        <v>815</v>
      </c>
      <c r="E266" s="70" t="s">
        <v>878</v>
      </c>
      <c r="F266" s="72"/>
      <c r="G266" s="72"/>
      <c r="H266" s="72"/>
      <c r="I266" s="72"/>
      <c r="J266" s="72"/>
      <c r="K266" s="72"/>
      <c r="L266" s="73" t="s">
        <v>879</v>
      </c>
      <c r="M266" s="72"/>
      <c r="N266" s="74" t="s">
        <v>672</v>
      </c>
      <c r="O266" s="75">
        <f t="shared" si="8"/>
        <v>463</v>
      </c>
      <c r="P266" s="75">
        <v>36</v>
      </c>
      <c r="Q266" s="75">
        <v>61</v>
      </c>
      <c r="R266" s="75">
        <v>94</v>
      </c>
      <c r="S266" s="75">
        <v>14</v>
      </c>
      <c r="T266" s="75">
        <v>4</v>
      </c>
      <c r="U266" s="75">
        <v>2</v>
      </c>
      <c r="V266" s="75"/>
      <c r="W266" s="75"/>
      <c r="X266" s="75"/>
      <c r="Y266" s="75"/>
      <c r="Z266" s="75"/>
      <c r="AA266" s="75"/>
      <c r="AB266" s="75"/>
      <c r="AC266" s="75"/>
      <c r="AD266" s="75"/>
      <c r="AE266" s="75"/>
      <c r="AF266" s="75"/>
      <c r="AG266" s="75"/>
      <c r="AH266" s="75"/>
      <c r="AI266" s="75"/>
      <c r="AJ266" s="75"/>
      <c r="AK266" s="75"/>
      <c r="AL266" s="75"/>
      <c r="AM266" s="75">
        <v>4</v>
      </c>
      <c r="AN266" s="75">
        <v>2</v>
      </c>
      <c r="AO266" s="75">
        <v>2</v>
      </c>
      <c r="AP266" s="75">
        <v>2</v>
      </c>
      <c r="AQ266" s="75"/>
      <c r="AR266" s="75"/>
      <c r="AS266" s="75"/>
      <c r="AT266" s="75"/>
      <c r="AU266" s="75"/>
      <c r="AV266" s="75"/>
      <c r="AW266" s="75"/>
      <c r="AX266" s="75"/>
      <c r="AY266" s="75">
        <v>2</v>
      </c>
      <c r="AZ266" s="75">
        <v>4</v>
      </c>
      <c r="BA266" s="75">
        <v>12</v>
      </c>
      <c r="BB266" s="75"/>
      <c r="BC266" s="75">
        <v>2</v>
      </c>
      <c r="BD266" s="75">
        <v>45</v>
      </c>
      <c r="BE266" s="75">
        <v>4</v>
      </c>
      <c r="BF266" s="75">
        <v>4</v>
      </c>
      <c r="BG266" s="75">
        <v>12</v>
      </c>
      <c r="BH266" s="75">
        <v>12</v>
      </c>
      <c r="BI266" s="75"/>
      <c r="BJ266" s="75"/>
      <c r="BK266" s="75"/>
      <c r="BL266" s="75"/>
      <c r="BM266" s="75"/>
      <c r="BN266" s="75"/>
      <c r="BO266" s="75">
        <v>45</v>
      </c>
      <c r="BP266" s="75">
        <v>45</v>
      </c>
      <c r="BQ266" s="75">
        <v>7</v>
      </c>
      <c r="BR266" s="75"/>
      <c r="BS266" s="75"/>
      <c r="BT266" s="75"/>
      <c r="BU266" s="75">
        <v>7</v>
      </c>
      <c r="BV266" s="75">
        <v>7</v>
      </c>
      <c r="BW266" s="75">
        <v>28</v>
      </c>
      <c r="BX266" s="75"/>
      <c r="BY266" s="75">
        <v>6</v>
      </c>
      <c r="BZ266" s="75"/>
    </row>
    <row r="267" spans="1:78" s="76" customFormat="1" ht="20.25" customHeight="1" x14ac:dyDescent="0.3">
      <c r="A267" s="70" t="s">
        <v>880</v>
      </c>
      <c r="B267" s="71"/>
      <c r="C267" s="70" t="s">
        <v>383</v>
      </c>
      <c r="D267" s="70" t="s">
        <v>815</v>
      </c>
      <c r="E267" s="70" t="s">
        <v>881</v>
      </c>
      <c r="F267" s="70" t="s">
        <v>882</v>
      </c>
      <c r="G267" s="70" t="s">
        <v>883</v>
      </c>
      <c r="H267" s="72"/>
      <c r="I267" s="72"/>
      <c r="J267" s="72"/>
      <c r="K267" s="72"/>
      <c r="L267" s="73"/>
      <c r="M267" s="70" t="s">
        <v>884</v>
      </c>
      <c r="N267" s="74" t="s">
        <v>238</v>
      </c>
      <c r="O267" s="75">
        <f t="shared" si="8"/>
        <v>148</v>
      </c>
      <c r="P267" s="75"/>
      <c r="Q267" s="75"/>
      <c r="R267" s="75"/>
      <c r="S267" s="75"/>
      <c r="T267" s="75"/>
      <c r="U267" s="75"/>
      <c r="V267" s="75"/>
      <c r="W267" s="75"/>
      <c r="X267" s="75"/>
      <c r="Y267" s="75">
        <v>20</v>
      </c>
      <c r="Z267" s="75"/>
      <c r="AA267" s="75">
        <v>20</v>
      </c>
      <c r="AB267" s="75">
        <v>20</v>
      </c>
      <c r="AC267" s="75"/>
      <c r="AD267" s="75"/>
      <c r="AE267" s="75"/>
      <c r="AF267" s="75"/>
      <c r="AG267" s="75"/>
      <c r="AH267" s="75"/>
      <c r="AI267" s="75"/>
      <c r="AJ267" s="75"/>
      <c r="AK267" s="75"/>
      <c r="AL267" s="75"/>
      <c r="AM267" s="75"/>
      <c r="AN267" s="75"/>
      <c r="AO267" s="75"/>
      <c r="AP267" s="75"/>
      <c r="AQ267" s="75"/>
      <c r="AR267" s="75"/>
      <c r="AS267" s="75"/>
      <c r="AT267" s="75"/>
      <c r="AU267" s="75"/>
      <c r="AV267" s="75"/>
      <c r="AW267" s="75"/>
      <c r="AX267" s="75"/>
      <c r="AY267" s="75"/>
      <c r="AZ267" s="75"/>
      <c r="BA267" s="75"/>
      <c r="BB267" s="75">
        <v>12</v>
      </c>
      <c r="BC267" s="75"/>
      <c r="BD267" s="75"/>
      <c r="BE267" s="75"/>
      <c r="BF267" s="75"/>
      <c r="BG267" s="75"/>
      <c r="BH267" s="75"/>
      <c r="BI267" s="75"/>
      <c r="BJ267" s="75"/>
      <c r="BK267" s="75">
        <v>22</v>
      </c>
      <c r="BL267" s="75">
        <v>10</v>
      </c>
      <c r="BM267" s="75">
        <v>4</v>
      </c>
      <c r="BN267" s="75"/>
      <c r="BO267" s="75"/>
      <c r="BP267" s="75"/>
      <c r="BQ267" s="75"/>
      <c r="BR267" s="75">
        <v>4</v>
      </c>
      <c r="BS267" s="75">
        <v>4</v>
      </c>
      <c r="BT267" s="75">
        <v>4</v>
      </c>
      <c r="BU267" s="75"/>
      <c r="BV267" s="75"/>
      <c r="BW267" s="75"/>
      <c r="BX267" s="75">
        <v>28</v>
      </c>
      <c r="BY267" s="75"/>
      <c r="BZ267" s="75"/>
    </row>
    <row r="268" spans="1:78" s="76" customFormat="1" ht="29.25" customHeight="1" x14ac:dyDescent="0.3">
      <c r="A268" s="70" t="s">
        <v>885</v>
      </c>
      <c r="B268" s="74" t="s">
        <v>287</v>
      </c>
      <c r="C268" s="70" t="s">
        <v>383</v>
      </c>
      <c r="D268" s="70" t="s">
        <v>815</v>
      </c>
      <c r="E268" s="70" t="s">
        <v>886</v>
      </c>
      <c r="F268" s="70" t="s">
        <v>887</v>
      </c>
      <c r="G268" s="72"/>
      <c r="H268" s="72"/>
      <c r="I268" s="72"/>
      <c r="J268" s="72"/>
      <c r="K268" s="72"/>
      <c r="L268" s="73" t="s">
        <v>888</v>
      </c>
      <c r="M268" s="72"/>
      <c r="N268" s="74" t="s">
        <v>238</v>
      </c>
      <c r="O268" s="75">
        <f t="shared" si="8"/>
        <v>3</v>
      </c>
      <c r="P268" s="75"/>
      <c r="Q268" s="75"/>
      <c r="R268" s="75"/>
      <c r="S268" s="75"/>
      <c r="T268" s="75"/>
      <c r="U268" s="75"/>
      <c r="V268" s="75"/>
      <c r="W268" s="75"/>
      <c r="X268" s="75"/>
      <c r="Y268" s="75"/>
      <c r="Z268" s="75"/>
      <c r="AA268" s="75"/>
      <c r="AB268" s="75"/>
      <c r="AC268" s="75"/>
      <c r="AD268" s="75"/>
      <c r="AE268" s="75"/>
      <c r="AF268" s="75"/>
      <c r="AG268" s="75"/>
      <c r="AH268" s="75"/>
      <c r="AI268" s="75"/>
      <c r="AJ268" s="75"/>
      <c r="AK268" s="75"/>
      <c r="AL268" s="75"/>
      <c r="AM268" s="75"/>
      <c r="AN268" s="75"/>
      <c r="AO268" s="75"/>
      <c r="AP268" s="75"/>
      <c r="AQ268" s="75"/>
      <c r="AR268" s="75"/>
      <c r="AS268" s="75"/>
      <c r="AT268" s="75"/>
      <c r="AU268" s="75"/>
      <c r="AV268" s="75"/>
      <c r="AW268" s="75"/>
      <c r="AX268" s="75"/>
      <c r="AY268" s="75"/>
      <c r="AZ268" s="75"/>
      <c r="BA268" s="75"/>
      <c r="BB268" s="75"/>
      <c r="BC268" s="75"/>
      <c r="BD268" s="75">
        <v>1</v>
      </c>
      <c r="BE268" s="75"/>
      <c r="BF268" s="75"/>
      <c r="BG268" s="75"/>
      <c r="BH268" s="75"/>
      <c r="BI268" s="75"/>
      <c r="BJ268" s="75"/>
      <c r="BK268" s="75"/>
      <c r="BL268" s="75"/>
      <c r="BM268" s="75"/>
      <c r="BN268" s="75"/>
      <c r="BO268" s="75">
        <v>1</v>
      </c>
      <c r="BP268" s="75">
        <v>1</v>
      </c>
      <c r="BQ268" s="75"/>
      <c r="BR268" s="75"/>
      <c r="BS268" s="75"/>
      <c r="BT268" s="75"/>
      <c r="BU268" s="75"/>
      <c r="BV268" s="75"/>
      <c r="BW268" s="75"/>
      <c r="BX268" s="75"/>
      <c r="BY268" s="75"/>
      <c r="BZ268" s="75"/>
    </row>
    <row r="269" spans="1:78" s="76" customFormat="1" ht="29.25" customHeight="1" x14ac:dyDescent="0.3">
      <c r="A269" s="70" t="s">
        <v>885</v>
      </c>
      <c r="B269" s="74" t="s">
        <v>345</v>
      </c>
      <c r="C269" s="70" t="s">
        <v>383</v>
      </c>
      <c r="D269" s="70" t="s">
        <v>815</v>
      </c>
      <c r="E269" s="70" t="s">
        <v>886</v>
      </c>
      <c r="F269" s="70" t="s">
        <v>887</v>
      </c>
      <c r="G269" s="72"/>
      <c r="H269" s="72"/>
      <c r="I269" s="72"/>
      <c r="J269" s="72"/>
      <c r="K269" s="72"/>
      <c r="L269" s="73" t="s">
        <v>889</v>
      </c>
      <c r="M269" s="72"/>
      <c r="N269" s="74" t="s">
        <v>238</v>
      </c>
      <c r="O269" s="75">
        <f t="shared" ref="O269:O332" si="9">SUM(P269:BZ269)</f>
        <v>3</v>
      </c>
      <c r="P269" s="75"/>
      <c r="Q269" s="75"/>
      <c r="R269" s="75"/>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5"/>
      <c r="AP269" s="75"/>
      <c r="AQ269" s="75"/>
      <c r="AR269" s="75"/>
      <c r="AS269" s="75"/>
      <c r="AT269" s="75"/>
      <c r="AU269" s="75"/>
      <c r="AV269" s="75"/>
      <c r="AW269" s="75"/>
      <c r="AX269" s="75"/>
      <c r="AY269" s="75"/>
      <c r="AZ269" s="75"/>
      <c r="BA269" s="75"/>
      <c r="BB269" s="75"/>
      <c r="BC269" s="75"/>
      <c r="BD269" s="75">
        <v>1</v>
      </c>
      <c r="BE269" s="75"/>
      <c r="BF269" s="75"/>
      <c r="BG269" s="75"/>
      <c r="BH269" s="75"/>
      <c r="BI269" s="75"/>
      <c r="BJ269" s="75"/>
      <c r="BK269" s="75"/>
      <c r="BL269" s="75"/>
      <c r="BM269" s="75"/>
      <c r="BN269" s="75"/>
      <c r="BO269" s="75">
        <v>1</v>
      </c>
      <c r="BP269" s="75">
        <v>1</v>
      </c>
      <c r="BQ269" s="75"/>
      <c r="BR269" s="75"/>
      <c r="BS269" s="75"/>
      <c r="BT269" s="75"/>
      <c r="BU269" s="75"/>
      <c r="BV269" s="75"/>
      <c r="BW269" s="75"/>
      <c r="BX269" s="75"/>
      <c r="BY269" s="75"/>
      <c r="BZ269" s="75"/>
    </row>
    <row r="270" spans="1:78" s="76" customFormat="1" ht="29.25" customHeight="1" x14ac:dyDescent="0.3">
      <c r="A270" s="70" t="s">
        <v>885</v>
      </c>
      <c r="B270" s="74" t="s">
        <v>543</v>
      </c>
      <c r="C270" s="70" t="s">
        <v>383</v>
      </c>
      <c r="D270" s="70" t="s">
        <v>815</v>
      </c>
      <c r="E270" s="70" t="s">
        <v>886</v>
      </c>
      <c r="F270" s="70" t="s">
        <v>887</v>
      </c>
      <c r="G270" s="72"/>
      <c r="H270" s="72"/>
      <c r="I270" s="72"/>
      <c r="J270" s="72"/>
      <c r="K270" s="72"/>
      <c r="L270" s="73" t="s">
        <v>890</v>
      </c>
      <c r="M270" s="72"/>
      <c r="N270" s="74" t="s">
        <v>238</v>
      </c>
      <c r="O270" s="75">
        <f t="shared" si="9"/>
        <v>4</v>
      </c>
      <c r="P270" s="75"/>
      <c r="Q270" s="75"/>
      <c r="R270" s="75"/>
      <c r="S270" s="75"/>
      <c r="T270" s="75"/>
      <c r="U270" s="75"/>
      <c r="V270" s="75"/>
      <c r="W270" s="75"/>
      <c r="X270" s="75"/>
      <c r="Y270" s="75"/>
      <c r="Z270" s="75"/>
      <c r="AA270" s="75"/>
      <c r="AB270" s="75"/>
      <c r="AC270" s="75"/>
      <c r="AD270" s="75"/>
      <c r="AE270" s="75"/>
      <c r="AF270" s="75"/>
      <c r="AG270" s="75"/>
      <c r="AH270" s="75"/>
      <c r="AI270" s="75"/>
      <c r="AJ270" s="75"/>
      <c r="AK270" s="75"/>
      <c r="AL270" s="75"/>
      <c r="AM270" s="75"/>
      <c r="AN270" s="75"/>
      <c r="AO270" s="75"/>
      <c r="AP270" s="75"/>
      <c r="AQ270" s="75"/>
      <c r="AR270" s="75"/>
      <c r="AS270" s="75"/>
      <c r="AT270" s="75"/>
      <c r="AU270" s="75"/>
      <c r="AV270" s="75"/>
      <c r="AW270" s="75"/>
      <c r="AX270" s="75"/>
      <c r="AY270" s="75"/>
      <c r="AZ270" s="75"/>
      <c r="BA270" s="75"/>
      <c r="BB270" s="75"/>
      <c r="BC270" s="75"/>
      <c r="BD270" s="75">
        <v>1</v>
      </c>
      <c r="BE270" s="75"/>
      <c r="BF270" s="75"/>
      <c r="BG270" s="75"/>
      <c r="BH270" s="75"/>
      <c r="BI270" s="75"/>
      <c r="BJ270" s="75"/>
      <c r="BK270" s="75"/>
      <c r="BL270" s="75"/>
      <c r="BM270" s="75"/>
      <c r="BN270" s="75"/>
      <c r="BO270" s="75">
        <v>1</v>
      </c>
      <c r="BP270" s="75">
        <v>1</v>
      </c>
      <c r="BQ270" s="75"/>
      <c r="BR270" s="75"/>
      <c r="BS270" s="75"/>
      <c r="BT270" s="75"/>
      <c r="BU270" s="75"/>
      <c r="BV270" s="75"/>
      <c r="BW270" s="75">
        <v>1</v>
      </c>
      <c r="BX270" s="75"/>
      <c r="BY270" s="75"/>
      <c r="BZ270" s="75"/>
    </row>
    <row r="271" spans="1:78" s="76" customFormat="1" ht="29.25" customHeight="1" x14ac:dyDescent="0.3">
      <c r="A271" s="70" t="s">
        <v>885</v>
      </c>
      <c r="B271" s="74" t="s">
        <v>545</v>
      </c>
      <c r="C271" s="70" t="s">
        <v>383</v>
      </c>
      <c r="D271" s="70" t="s">
        <v>815</v>
      </c>
      <c r="E271" s="70" t="s">
        <v>886</v>
      </c>
      <c r="F271" s="70" t="s">
        <v>887</v>
      </c>
      <c r="G271" s="72"/>
      <c r="H271" s="72"/>
      <c r="I271" s="72"/>
      <c r="J271" s="72"/>
      <c r="K271" s="72"/>
      <c r="L271" s="73" t="s">
        <v>891</v>
      </c>
      <c r="M271" s="72"/>
      <c r="N271" s="74" t="s">
        <v>238</v>
      </c>
      <c r="O271" s="75">
        <f t="shared" si="9"/>
        <v>1</v>
      </c>
      <c r="P271" s="75"/>
      <c r="Q271" s="75"/>
      <c r="R271" s="75"/>
      <c r="S271" s="75"/>
      <c r="T271" s="75"/>
      <c r="U271" s="75"/>
      <c r="V271" s="75"/>
      <c r="W271" s="75"/>
      <c r="X271" s="75"/>
      <c r="Y271" s="75"/>
      <c r="Z271" s="75"/>
      <c r="AA271" s="75"/>
      <c r="AB271" s="75"/>
      <c r="AC271" s="75"/>
      <c r="AD271" s="75"/>
      <c r="AE271" s="75"/>
      <c r="AF271" s="75"/>
      <c r="AG271" s="75"/>
      <c r="AH271" s="75"/>
      <c r="AI271" s="75"/>
      <c r="AJ271" s="75"/>
      <c r="AK271" s="75"/>
      <c r="AL271" s="75"/>
      <c r="AM271" s="75"/>
      <c r="AN271" s="75"/>
      <c r="AO271" s="75"/>
      <c r="AP271" s="75"/>
      <c r="AQ271" s="75"/>
      <c r="AR271" s="75"/>
      <c r="AS271" s="75"/>
      <c r="AT271" s="75"/>
      <c r="AU271" s="75"/>
      <c r="AV271" s="75"/>
      <c r="AW271" s="75"/>
      <c r="AX271" s="75"/>
      <c r="AY271" s="75"/>
      <c r="AZ271" s="75"/>
      <c r="BA271" s="75"/>
      <c r="BB271" s="75"/>
      <c r="BC271" s="75"/>
      <c r="BD271" s="75"/>
      <c r="BE271" s="75"/>
      <c r="BF271" s="75"/>
      <c r="BG271" s="75"/>
      <c r="BH271" s="75"/>
      <c r="BI271" s="75"/>
      <c r="BJ271" s="75"/>
      <c r="BK271" s="75"/>
      <c r="BL271" s="75"/>
      <c r="BM271" s="75"/>
      <c r="BN271" s="75"/>
      <c r="BO271" s="75"/>
      <c r="BP271" s="75"/>
      <c r="BQ271" s="75"/>
      <c r="BR271" s="75"/>
      <c r="BS271" s="75"/>
      <c r="BT271" s="75"/>
      <c r="BU271" s="75"/>
      <c r="BV271" s="75"/>
      <c r="BW271" s="75"/>
      <c r="BX271" s="75"/>
      <c r="BY271" s="75">
        <v>1</v>
      </c>
      <c r="BZ271" s="75"/>
    </row>
    <row r="272" spans="1:78" s="76" customFormat="1" ht="29.25" customHeight="1" x14ac:dyDescent="0.3">
      <c r="A272" s="70" t="s">
        <v>885</v>
      </c>
      <c r="B272" s="74" t="s">
        <v>684</v>
      </c>
      <c r="C272" s="70" t="s">
        <v>383</v>
      </c>
      <c r="D272" s="70" t="s">
        <v>815</v>
      </c>
      <c r="E272" s="70" t="s">
        <v>886</v>
      </c>
      <c r="F272" s="70" t="s">
        <v>887</v>
      </c>
      <c r="G272" s="72"/>
      <c r="H272" s="72"/>
      <c r="I272" s="72"/>
      <c r="J272" s="72"/>
      <c r="K272" s="72"/>
      <c r="L272" s="73" t="s">
        <v>892</v>
      </c>
      <c r="M272" s="72"/>
      <c r="N272" s="74" t="s">
        <v>238</v>
      </c>
      <c r="O272" s="75">
        <f t="shared" si="9"/>
        <v>1</v>
      </c>
      <c r="P272" s="75"/>
      <c r="Q272" s="75">
        <v>1</v>
      </c>
      <c r="R272" s="75"/>
      <c r="S272" s="75"/>
      <c r="T272" s="75"/>
      <c r="U272" s="75"/>
      <c r="V272" s="75"/>
      <c r="W272" s="75"/>
      <c r="X272" s="75"/>
      <c r="Y272" s="75"/>
      <c r="Z272" s="75"/>
      <c r="AA272" s="75"/>
      <c r="AB272" s="75"/>
      <c r="AC272" s="75"/>
      <c r="AD272" s="75"/>
      <c r="AE272" s="75"/>
      <c r="AF272" s="75"/>
      <c r="AG272" s="75"/>
      <c r="AH272" s="75"/>
      <c r="AI272" s="75"/>
      <c r="AJ272" s="75"/>
      <c r="AK272" s="75"/>
      <c r="AL272" s="75"/>
      <c r="AM272" s="75"/>
      <c r="AN272" s="75"/>
      <c r="AO272" s="75"/>
      <c r="AP272" s="75"/>
      <c r="AQ272" s="75"/>
      <c r="AR272" s="75"/>
      <c r="AS272" s="75"/>
      <c r="AT272" s="75"/>
      <c r="AU272" s="75"/>
      <c r="AV272" s="75"/>
      <c r="AW272" s="75"/>
      <c r="AX272" s="75"/>
      <c r="AY272" s="75"/>
      <c r="AZ272" s="75"/>
      <c r="BA272" s="75"/>
      <c r="BB272" s="75"/>
      <c r="BC272" s="75"/>
      <c r="BD272" s="75"/>
      <c r="BE272" s="75"/>
      <c r="BF272" s="75"/>
      <c r="BG272" s="75"/>
      <c r="BH272" s="75"/>
      <c r="BI272" s="75"/>
      <c r="BJ272" s="75"/>
      <c r="BK272" s="75"/>
      <c r="BL272" s="75"/>
      <c r="BM272" s="75"/>
      <c r="BN272" s="75"/>
      <c r="BO272" s="75"/>
      <c r="BP272" s="75"/>
      <c r="BQ272" s="75"/>
      <c r="BR272" s="75"/>
      <c r="BS272" s="75"/>
      <c r="BT272" s="75"/>
      <c r="BU272" s="75"/>
      <c r="BV272" s="75"/>
      <c r="BW272" s="75"/>
      <c r="BX272" s="75"/>
      <c r="BY272" s="75"/>
      <c r="BZ272" s="75"/>
    </row>
    <row r="273" spans="1:78" s="76" customFormat="1" ht="29.25" customHeight="1" x14ac:dyDescent="0.3">
      <c r="A273" s="70" t="s">
        <v>885</v>
      </c>
      <c r="B273" s="74" t="s">
        <v>686</v>
      </c>
      <c r="C273" s="70" t="s">
        <v>383</v>
      </c>
      <c r="D273" s="70" t="s">
        <v>815</v>
      </c>
      <c r="E273" s="70" t="s">
        <v>886</v>
      </c>
      <c r="F273" s="70" t="s">
        <v>887</v>
      </c>
      <c r="G273" s="72"/>
      <c r="H273" s="72"/>
      <c r="I273" s="72"/>
      <c r="J273" s="72"/>
      <c r="K273" s="72"/>
      <c r="L273" s="73" t="s">
        <v>893</v>
      </c>
      <c r="M273" s="72"/>
      <c r="N273" s="74" t="s">
        <v>238</v>
      </c>
      <c r="O273" s="75">
        <f t="shared" si="9"/>
        <v>4</v>
      </c>
      <c r="P273" s="75">
        <v>1</v>
      </c>
      <c r="Q273" s="75">
        <v>2</v>
      </c>
      <c r="R273" s="75">
        <v>1</v>
      </c>
      <c r="S273" s="75"/>
      <c r="T273" s="75"/>
      <c r="U273" s="75"/>
      <c r="V273" s="75"/>
      <c r="W273" s="75"/>
      <c r="X273" s="75"/>
      <c r="Y273" s="75"/>
      <c r="Z273" s="75"/>
      <c r="AA273" s="75"/>
      <c r="AB273" s="75"/>
      <c r="AC273" s="75"/>
      <c r="AD273" s="75"/>
      <c r="AE273" s="75"/>
      <c r="AF273" s="75"/>
      <c r="AG273" s="75"/>
      <c r="AH273" s="75"/>
      <c r="AI273" s="75"/>
      <c r="AJ273" s="75"/>
      <c r="AK273" s="75"/>
      <c r="AL273" s="75"/>
      <c r="AM273" s="75"/>
      <c r="AN273" s="75"/>
      <c r="AO273" s="75"/>
      <c r="AP273" s="75"/>
      <c r="AQ273" s="75"/>
      <c r="AR273" s="75"/>
      <c r="AS273" s="75"/>
      <c r="AT273" s="75"/>
      <c r="AU273" s="75"/>
      <c r="AV273" s="75"/>
      <c r="AW273" s="75"/>
      <c r="AX273" s="75"/>
      <c r="AY273" s="75"/>
      <c r="AZ273" s="75"/>
      <c r="BA273" s="75"/>
      <c r="BB273" s="75"/>
      <c r="BC273" s="75"/>
      <c r="BD273" s="75"/>
      <c r="BE273" s="75"/>
      <c r="BF273" s="75"/>
      <c r="BG273" s="75"/>
      <c r="BH273" s="75"/>
      <c r="BI273" s="75"/>
      <c r="BJ273" s="75"/>
      <c r="BK273" s="75"/>
      <c r="BL273" s="75"/>
      <c r="BM273" s="75"/>
      <c r="BN273" s="75"/>
      <c r="BO273" s="75"/>
      <c r="BP273" s="75"/>
      <c r="BQ273" s="75"/>
      <c r="BR273" s="75"/>
      <c r="BS273" s="75"/>
      <c r="BT273" s="75"/>
      <c r="BU273" s="75"/>
      <c r="BV273" s="75"/>
      <c r="BW273" s="75"/>
      <c r="BX273" s="75"/>
      <c r="BY273" s="75"/>
      <c r="BZ273" s="75"/>
    </row>
    <row r="274" spans="1:78" s="76" customFormat="1" ht="29.25" customHeight="1" x14ac:dyDescent="0.3">
      <c r="A274" s="70" t="s">
        <v>885</v>
      </c>
      <c r="B274" s="74" t="s">
        <v>894</v>
      </c>
      <c r="C274" s="70" t="s">
        <v>383</v>
      </c>
      <c r="D274" s="70" t="s">
        <v>815</v>
      </c>
      <c r="E274" s="70" t="s">
        <v>886</v>
      </c>
      <c r="F274" s="70" t="s">
        <v>887</v>
      </c>
      <c r="G274" s="72"/>
      <c r="H274" s="72"/>
      <c r="I274" s="72"/>
      <c r="J274" s="72"/>
      <c r="K274" s="72"/>
      <c r="L274" s="73" t="s">
        <v>895</v>
      </c>
      <c r="M274" s="72"/>
      <c r="N274" s="74" t="s">
        <v>238</v>
      </c>
      <c r="O274" s="75">
        <f t="shared" si="9"/>
        <v>2</v>
      </c>
      <c r="P274" s="75">
        <v>2</v>
      </c>
      <c r="Q274" s="75"/>
      <c r="R274" s="75"/>
      <c r="S274" s="75"/>
      <c r="T274" s="75"/>
      <c r="U274" s="75"/>
      <c r="V274" s="75"/>
      <c r="W274" s="75"/>
      <c r="X274" s="75"/>
      <c r="Y274" s="75"/>
      <c r="Z274" s="75"/>
      <c r="AA274" s="75"/>
      <c r="AB274" s="75"/>
      <c r="AC274" s="75"/>
      <c r="AD274" s="75"/>
      <c r="AE274" s="75"/>
      <c r="AF274" s="75"/>
      <c r="AG274" s="75"/>
      <c r="AH274" s="75"/>
      <c r="AI274" s="75"/>
      <c r="AJ274" s="75"/>
      <c r="AK274" s="75"/>
      <c r="AL274" s="75"/>
      <c r="AM274" s="75"/>
      <c r="AN274" s="75"/>
      <c r="AO274" s="75"/>
      <c r="AP274" s="75"/>
      <c r="AQ274" s="75"/>
      <c r="AR274" s="75"/>
      <c r="AS274" s="75"/>
      <c r="AT274" s="75"/>
      <c r="AU274" s="75"/>
      <c r="AV274" s="75"/>
      <c r="AW274" s="75"/>
      <c r="AX274" s="75"/>
      <c r="AY274" s="75"/>
      <c r="AZ274" s="75"/>
      <c r="BA274" s="75"/>
      <c r="BB274" s="75"/>
      <c r="BC274" s="75"/>
      <c r="BD274" s="75"/>
      <c r="BE274" s="75"/>
      <c r="BF274" s="75"/>
      <c r="BG274" s="75"/>
      <c r="BH274" s="75"/>
      <c r="BI274" s="75"/>
      <c r="BJ274" s="75"/>
      <c r="BK274" s="75"/>
      <c r="BL274" s="75"/>
      <c r="BM274" s="75"/>
      <c r="BN274" s="75"/>
      <c r="BO274" s="75"/>
      <c r="BP274" s="75"/>
      <c r="BQ274" s="75"/>
      <c r="BR274" s="75"/>
      <c r="BS274" s="75"/>
      <c r="BT274" s="75"/>
      <c r="BU274" s="75"/>
      <c r="BV274" s="75"/>
      <c r="BW274" s="75"/>
      <c r="BX274" s="75"/>
      <c r="BY274" s="75"/>
      <c r="BZ274" s="75"/>
    </row>
    <row r="275" spans="1:78" s="76" customFormat="1" ht="29.25" customHeight="1" x14ac:dyDescent="0.3">
      <c r="A275" s="70" t="s">
        <v>885</v>
      </c>
      <c r="B275" s="74" t="s">
        <v>692</v>
      </c>
      <c r="C275" s="70" t="s">
        <v>383</v>
      </c>
      <c r="D275" s="70" t="s">
        <v>815</v>
      </c>
      <c r="E275" s="70" t="s">
        <v>886</v>
      </c>
      <c r="F275" s="70" t="s">
        <v>887</v>
      </c>
      <c r="G275" s="72"/>
      <c r="H275" s="72"/>
      <c r="I275" s="72"/>
      <c r="J275" s="72"/>
      <c r="K275" s="72"/>
      <c r="L275" s="73" t="s">
        <v>896</v>
      </c>
      <c r="M275" s="72"/>
      <c r="N275" s="74" t="s">
        <v>238</v>
      </c>
      <c r="O275" s="75">
        <f t="shared" si="9"/>
        <v>1</v>
      </c>
      <c r="P275" s="75"/>
      <c r="Q275" s="75"/>
      <c r="R275" s="75">
        <v>1</v>
      </c>
      <c r="S275" s="75"/>
      <c r="T275" s="75"/>
      <c r="U275" s="75"/>
      <c r="V275" s="75"/>
      <c r="W275" s="75"/>
      <c r="X275" s="75"/>
      <c r="Y275" s="75"/>
      <c r="Z275" s="75"/>
      <c r="AA275" s="75"/>
      <c r="AB275" s="75"/>
      <c r="AC275" s="75"/>
      <c r="AD275" s="75"/>
      <c r="AE275" s="75"/>
      <c r="AF275" s="75"/>
      <c r="AG275" s="75"/>
      <c r="AH275" s="75"/>
      <c r="AI275" s="75"/>
      <c r="AJ275" s="75"/>
      <c r="AK275" s="75"/>
      <c r="AL275" s="75"/>
      <c r="AM275" s="75"/>
      <c r="AN275" s="75"/>
      <c r="AO275" s="75"/>
      <c r="AP275" s="75"/>
      <c r="AQ275" s="75"/>
      <c r="AR275" s="75"/>
      <c r="AS275" s="75"/>
      <c r="AT275" s="75"/>
      <c r="AU275" s="75"/>
      <c r="AV275" s="75"/>
      <c r="AW275" s="75"/>
      <c r="AX275" s="75"/>
      <c r="AY275" s="75"/>
      <c r="AZ275" s="75"/>
      <c r="BA275" s="75"/>
      <c r="BB275" s="75"/>
      <c r="BC275" s="75"/>
      <c r="BD275" s="75"/>
      <c r="BE275" s="75"/>
      <c r="BF275" s="75"/>
      <c r="BG275" s="75"/>
      <c r="BH275" s="75"/>
      <c r="BI275" s="75"/>
      <c r="BJ275" s="75"/>
      <c r="BK275" s="75"/>
      <c r="BL275" s="75"/>
      <c r="BM275" s="75"/>
      <c r="BN275" s="75"/>
      <c r="BO275" s="75"/>
      <c r="BP275" s="75"/>
      <c r="BQ275" s="75"/>
      <c r="BR275" s="75"/>
      <c r="BS275" s="75"/>
      <c r="BT275" s="75"/>
      <c r="BU275" s="75"/>
      <c r="BV275" s="75"/>
      <c r="BW275" s="75"/>
      <c r="BX275" s="75"/>
      <c r="BY275" s="75"/>
      <c r="BZ275" s="75"/>
    </row>
    <row r="276" spans="1:78" s="76" customFormat="1" ht="29.25" customHeight="1" x14ac:dyDescent="0.3">
      <c r="A276" s="70" t="s">
        <v>885</v>
      </c>
      <c r="B276" s="74" t="s">
        <v>694</v>
      </c>
      <c r="C276" s="70" t="s">
        <v>383</v>
      </c>
      <c r="D276" s="70" t="s">
        <v>815</v>
      </c>
      <c r="E276" s="70" t="s">
        <v>886</v>
      </c>
      <c r="F276" s="70" t="s">
        <v>887</v>
      </c>
      <c r="G276" s="72"/>
      <c r="H276" s="72"/>
      <c r="I276" s="72"/>
      <c r="J276" s="72"/>
      <c r="K276" s="72"/>
      <c r="L276" s="73" t="s">
        <v>897</v>
      </c>
      <c r="M276" s="72"/>
      <c r="N276" s="74" t="s">
        <v>238</v>
      </c>
      <c r="O276" s="75">
        <f t="shared" si="9"/>
        <v>2</v>
      </c>
      <c r="P276" s="75"/>
      <c r="Q276" s="75"/>
      <c r="R276" s="75">
        <v>2</v>
      </c>
      <c r="S276" s="75"/>
      <c r="T276" s="75"/>
      <c r="U276" s="75"/>
      <c r="V276" s="75"/>
      <c r="W276" s="75"/>
      <c r="X276" s="75"/>
      <c r="Y276" s="75"/>
      <c r="Z276" s="75"/>
      <c r="AA276" s="75"/>
      <c r="AB276" s="75"/>
      <c r="AC276" s="75"/>
      <c r="AD276" s="75"/>
      <c r="AE276" s="75"/>
      <c r="AF276" s="75"/>
      <c r="AG276" s="75"/>
      <c r="AH276" s="75"/>
      <c r="AI276" s="75"/>
      <c r="AJ276" s="75"/>
      <c r="AK276" s="75"/>
      <c r="AL276" s="75"/>
      <c r="AM276" s="75"/>
      <c r="AN276" s="75"/>
      <c r="AO276" s="75"/>
      <c r="AP276" s="75"/>
      <c r="AQ276" s="75"/>
      <c r="AR276" s="75"/>
      <c r="AS276" s="75"/>
      <c r="AT276" s="75"/>
      <c r="AU276" s="75"/>
      <c r="AV276" s="75"/>
      <c r="AW276" s="75"/>
      <c r="AX276" s="75"/>
      <c r="AY276" s="75"/>
      <c r="AZ276" s="75"/>
      <c r="BA276" s="75"/>
      <c r="BB276" s="75"/>
      <c r="BC276" s="75"/>
      <c r="BD276" s="75"/>
      <c r="BE276" s="75"/>
      <c r="BF276" s="75"/>
      <c r="BG276" s="75"/>
      <c r="BH276" s="75"/>
      <c r="BI276" s="75"/>
      <c r="BJ276" s="75"/>
      <c r="BK276" s="75"/>
      <c r="BL276" s="75"/>
      <c r="BM276" s="75"/>
      <c r="BN276" s="75"/>
      <c r="BO276" s="75"/>
      <c r="BP276" s="75"/>
      <c r="BQ276" s="75"/>
      <c r="BR276" s="75"/>
      <c r="BS276" s="75"/>
      <c r="BT276" s="75"/>
      <c r="BU276" s="75"/>
      <c r="BV276" s="75"/>
      <c r="BW276" s="75"/>
      <c r="BX276" s="75"/>
      <c r="BY276" s="75"/>
      <c r="BZ276" s="75"/>
    </row>
    <row r="277" spans="1:78" s="76" customFormat="1" ht="29.25" customHeight="1" x14ac:dyDescent="0.3">
      <c r="A277" s="70" t="s">
        <v>885</v>
      </c>
      <c r="B277" s="74" t="s">
        <v>294</v>
      </c>
      <c r="C277" s="70" t="s">
        <v>383</v>
      </c>
      <c r="D277" s="70" t="s">
        <v>815</v>
      </c>
      <c r="E277" s="70" t="s">
        <v>886</v>
      </c>
      <c r="F277" s="70" t="s">
        <v>887</v>
      </c>
      <c r="G277" s="72"/>
      <c r="H277" s="72"/>
      <c r="I277" s="72"/>
      <c r="J277" s="72"/>
      <c r="K277" s="72"/>
      <c r="L277" s="73" t="s">
        <v>898</v>
      </c>
      <c r="M277" s="72"/>
      <c r="N277" s="74" t="s">
        <v>238</v>
      </c>
      <c r="O277" s="75">
        <f t="shared" si="9"/>
        <v>1</v>
      </c>
      <c r="P277" s="75"/>
      <c r="Q277" s="75">
        <v>1</v>
      </c>
      <c r="R277" s="75"/>
      <c r="S277" s="75"/>
      <c r="T277" s="75"/>
      <c r="U277" s="75"/>
      <c r="V277" s="75"/>
      <c r="W277" s="75"/>
      <c r="X277" s="75"/>
      <c r="Y277" s="75"/>
      <c r="Z277" s="75"/>
      <c r="AA277" s="75"/>
      <c r="AB277" s="75"/>
      <c r="AC277" s="75"/>
      <c r="AD277" s="75"/>
      <c r="AE277" s="75"/>
      <c r="AF277" s="75"/>
      <c r="AG277" s="75"/>
      <c r="AH277" s="75"/>
      <c r="AI277" s="75"/>
      <c r="AJ277" s="75"/>
      <c r="AK277" s="75"/>
      <c r="AL277" s="75"/>
      <c r="AM277" s="75"/>
      <c r="AN277" s="75"/>
      <c r="AO277" s="75"/>
      <c r="AP277" s="75"/>
      <c r="AQ277" s="75"/>
      <c r="AR277" s="75"/>
      <c r="AS277" s="75"/>
      <c r="AT277" s="75"/>
      <c r="AU277" s="75"/>
      <c r="AV277" s="75"/>
      <c r="AW277" s="75"/>
      <c r="AX277" s="75"/>
      <c r="AY277" s="75"/>
      <c r="AZ277" s="75"/>
      <c r="BA277" s="75"/>
      <c r="BB277" s="75"/>
      <c r="BC277" s="75"/>
      <c r="BD277" s="75"/>
      <c r="BE277" s="75"/>
      <c r="BF277" s="75"/>
      <c r="BG277" s="75"/>
      <c r="BH277" s="75"/>
      <c r="BI277" s="75"/>
      <c r="BJ277" s="75"/>
      <c r="BK277" s="75"/>
      <c r="BL277" s="75"/>
      <c r="BM277" s="75"/>
      <c r="BN277" s="75"/>
      <c r="BO277" s="75"/>
      <c r="BP277" s="75"/>
      <c r="BQ277" s="75"/>
      <c r="BR277" s="75"/>
      <c r="BS277" s="75"/>
      <c r="BT277" s="75"/>
      <c r="BU277" s="75"/>
      <c r="BV277" s="75"/>
      <c r="BW277" s="75"/>
      <c r="BX277" s="75"/>
      <c r="BY277" s="75"/>
      <c r="BZ277" s="75"/>
    </row>
    <row r="278" spans="1:78" s="76" customFormat="1" ht="20.25" customHeight="1" x14ac:dyDescent="0.3">
      <c r="A278" s="70" t="s">
        <v>899</v>
      </c>
      <c r="B278" s="71"/>
      <c r="C278" s="70" t="s">
        <v>383</v>
      </c>
      <c r="D278" s="70" t="s">
        <v>815</v>
      </c>
      <c r="E278" s="70" t="s">
        <v>900</v>
      </c>
      <c r="F278" s="70" t="s">
        <v>887</v>
      </c>
      <c r="G278" s="72"/>
      <c r="H278" s="72"/>
      <c r="I278" s="72"/>
      <c r="J278" s="72"/>
      <c r="K278" s="72"/>
      <c r="L278" s="73"/>
      <c r="M278" s="72"/>
      <c r="N278" s="74" t="s">
        <v>238</v>
      </c>
      <c r="O278" s="75">
        <f t="shared" si="9"/>
        <v>46</v>
      </c>
      <c r="P278" s="75">
        <v>9</v>
      </c>
      <c r="Q278" s="75">
        <v>5</v>
      </c>
      <c r="R278" s="75"/>
      <c r="S278" s="75"/>
      <c r="T278" s="75"/>
      <c r="U278" s="75"/>
      <c r="V278" s="75"/>
      <c r="W278" s="75"/>
      <c r="X278" s="75"/>
      <c r="Y278" s="75"/>
      <c r="Z278" s="75"/>
      <c r="AA278" s="75"/>
      <c r="AB278" s="75"/>
      <c r="AC278" s="75"/>
      <c r="AD278" s="75"/>
      <c r="AE278" s="75"/>
      <c r="AF278" s="75"/>
      <c r="AG278" s="75"/>
      <c r="AH278" s="75"/>
      <c r="AI278" s="75"/>
      <c r="AJ278" s="75"/>
      <c r="AK278" s="75"/>
      <c r="AL278" s="75"/>
      <c r="AM278" s="75"/>
      <c r="AN278" s="75"/>
      <c r="AO278" s="75"/>
      <c r="AP278" s="75"/>
      <c r="AQ278" s="75"/>
      <c r="AR278" s="75"/>
      <c r="AS278" s="75"/>
      <c r="AT278" s="75"/>
      <c r="AU278" s="75"/>
      <c r="AV278" s="75"/>
      <c r="AW278" s="75"/>
      <c r="AX278" s="75"/>
      <c r="AY278" s="75"/>
      <c r="AZ278" s="75"/>
      <c r="BA278" s="75"/>
      <c r="BB278" s="75"/>
      <c r="BC278" s="75"/>
      <c r="BD278" s="75">
        <v>9</v>
      </c>
      <c r="BE278" s="75"/>
      <c r="BF278" s="75"/>
      <c r="BG278" s="75"/>
      <c r="BH278" s="75"/>
      <c r="BI278" s="75"/>
      <c r="BJ278" s="75"/>
      <c r="BK278" s="75"/>
      <c r="BL278" s="75"/>
      <c r="BM278" s="75"/>
      <c r="BN278" s="75"/>
      <c r="BO278" s="75">
        <v>9</v>
      </c>
      <c r="BP278" s="75">
        <v>9</v>
      </c>
      <c r="BQ278" s="75"/>
      <c r="BR278" s="75"/>
      <c r="BS278" s="75"/>
      <c r="BT278" s="75"/>
      <c r="BU278" s="75"/>
      <c r="BV278" s="75"/>
      <c r="BW278" s="75">
        <v>2</v>
      </c>
      <c r="BX278" s="75"/>
      <c r="BY278" s="75">
        <v>3</v>
      </c>
      <c r="BZ278" s="75"/>
    </row>
    <row r="279" spans="1:78" s="76" customFormat="1" ht="20.25" customHeight="1" x14ac:dyDescent="0.3">
      <c r="A279" s="70" t="s">
        <v>901</v>
      </c>
      <c r="B279" s="71"/>
      <c r="C279" s="70" t="s">
        <v>383</v>
      </c>
      <c r="D279" s="70" t="s">
        <v>815</v>
      </c>
      <c r="E279" s="70" t="s">
        <v>902</v>
      </c>
      <c r="F279" s="70" t="s">
        <v>887</v>
      </c>
      <c r="G279" s="72"/>
      <c r="H279" s="72"/>
      <c r="I279" s="72"/>
      <c r="J279" s="72"/>
      <c r="K279" s="72"/>
      <c r="L279" s="73"/>
      <c r="M279" s="72"/>
      <c r="N279" s="74" t="s">
        <v>238</v>
      </c>
      <c r="O279" s="75">
        <f t="shared" si="9"/>
        <v>19</v>
      </c>
      <c r="P279" s="75"/>
      <c r="Q279" s="75">
        <v>5</v>
      </c>
      <c r="R279" s="75">
        <v>14</v>
      </c>
      <c r="S279" s="75"/>
      <c r="T279" s="75"/>
      <c r="U279" s="75"/>
      <c r="V279" s="75"/>
      <c r="W279" s="75"/>
      <c r="X279" s="75"/>
      <c r="Y279" s="75"/>
      <c r="Z279" s="75"/>
      <c r="AA279" s="75"/>
      <c r="AB279" s="75"/>
      <c r="AC279" s="75"/>
      <c r="AD279" s="75"/>
      <c r="AE279" s="75"/>
      <c r="AF279" s="75"/>
      <c r="AG279" s="75"/>
      <c r="AH279" s="75"/>
      <c r="AI279" s="75"/>
      <c r="AJ279" s="75"/>
      <c r="AK279" s="75"/>
      <c r="AL279" s="75"/>
      <c r="AM279" s="75"/>
      <c r="AN279" s="75"/>
      <c r="AO279" s="75"/>
      <c r="AP279" s="75"/>
      <c r="AQ279" s="75"/>
      <c r="AR279" s="75"/>
      <c r="AS279" s="75"/>
      <c r="AT279" s="75"/>
      <c r="AU279" s="75"/>
      <c r="AV279" s="75"/>
      <c r="AW279" s="75"/>
      <c r="AX279" s="75"/>
      <c r="AY279" s="75"/>
      <c r="AZ279" s="75"/>
      <c r="BA279" s="75"/>
      <c r="BB279" s="75"/>
      <c r="BC279" s="75"/>
      <c r="BD279" s="75"/>
      <c r="BE279" s="75"/>
      <c r="BF279" s="75"/>
      <c r="BG279" s="75"/>
      <c r="BH279" s="75"/>
      <c r="BI279" s="75"/>
      <c r="BJ279" s="75"/>
      <c r="BK279" s="75"/>
      <c r="BL279" s="75"/>
      <c r="BM279" s="75"/>
      <c r="BN279" s="75"/>
      <c r="BO279" s="75"/>
      <c r="BP279" s="75"/>
      <c r="BQ279" s="75"/>
      <c r="BR279" s="75"/>
      <c r="BS279" s="75"/>
      <c r="BT279" s="75"/>
      <c r="BU279" s="75"/>
      <c r="BV279" s="75"/>
      <c r="BW279" s="75"/>
      <c r="BX279" s="75"/>
      <c r="BY279" s="75"/>
      <c r="BZ279" s="75"/>
    </row>
    <row r="280" spans="1:78" s="76" customFormat="1" ht="77.25" customHeight="1" x14ac:dyDescent="0.3">
      <c r="A280" s="70" t="s">
        <v>903</v>
      </c>
      <c r="B280" s="71"/>
      <c r="C280" s="70" t="s">
        <v>383</v>
      </c>
      <c r="D280" s="70" t="s">
        <v>815</v>
      </c>
      <c r="E280" s="70" t="s">
        <v>904</v>
      </c>
      <c r="F280" s="70" t="s">
        <v>887</v>
      </c>
      <c r="G280" s="72"/>
      <c r="H280" s="72"/>
      <c r="I280" s="72"/>
      <c r="J280" s="72"/>
      <c r="K280" s="72"/>
      <c r="L280" s="73" t="s">
        <v>905</v>
      </c>
      <c r="M280" s="72"/>
      <c r="N280" s="74" t="s">
        <v>238</v>
      </c>
      <c r="O280" s="75">
        <f t="shared" si="9"/>
        <v>73</v>
      </c>
      <c r="P280" s="75">
        <v>13</v>
      </c>
      <c r="Q280" s="75">
        <v>4</v>
      </c>
      <c r="R280" s="75">
        <v>19</v>
      </c>
      <c r="S280" s="75"/>
      <c r="T280" s="75"/>
      <c r="U280" s="75"/>
      <c r="V280" s="75"/>
      <c r="W280" s="75"/>
      <c r="X280" s="75"/>
      <c r="Y280" s="75"/>
      <c r="Z280" s="75"/>
      <c r="AA280" s="75"/>
      <c r="AB280" s="75"/>
      <c r="AC280" s="75"/>
      <c r="AD280" s="75"/>
      <c r="AE280" s="75"/>
      <c r="AF280" s="75"/>
      <c r="AG280" s="75"/>
      <c r="AH280" s="75"/>
      <c r="AI280" s="75"/>
      <c r="AJ280" s="75"/>
      <c r="AK280" s="75"/>
      <c r="AL280" s="75"/>
      <c r="AM280" s="75"/>
      <c r="AN280" s="75"/>
      <c r="AO280" s="75"/>
      <c r="AP280" s="75"/>
      <c r="AQ280" s="75"/>
      <c r="AR280" s="75"/>
      <c r="AS280" s="75"/>
      <c r="AT280" s="75"/>
      <c r="AU280" s="75"/>
      <c r="AV280" s="75"/>
      <c r="AW280" s="75"/>
      <c r="AX280" s="75"/>
      <c r="AY280" s="75"/>
      <c r="AZ280" s="75"/>
      <c r="BA280" s="75"/>
      <c r="BB280" s="75"/>
      <c r="BC280" s="75"/>
      <c r="BD280" s="75">
        <v>10</v>
      </c>
      <c r="BE280" s="75"/>
      <c r="BF280" s="75"/>
      <c r="BG280" s="75"/>
      <c r="BH280" s="75"/>
      <c r="BI280" s="75"/>
      <c r="BJ280" s="75"/>
      <c r="BK280" s="75"/>
      <c r="BL280" s="75"/>
      <c r="BM280" s="75"/>
      <c r="BN280" s="75"/>
      <c r="BO280" s="75">
        <v>10</v>
      </c>
      <c r="BP280" s="75">
        <v>10</v>
      </c>
      <c r="BQ280" s="75"/>
      <c r="BR280" s="75"/>
      <c r="BS280" s="75"/>
      <c r="BT280" s="75"/>
      <c r="BU280" s="75"/>
      <c r="BV280" s="75"/>
      <c r="BW280" s="75">
        <v>4</v>
      </c>
      <c r="BX280" s="75"/>
      <c r="BY280" s="75">
        <v>3</v>
      </c>
      <c r="BZ280" s="75"/>
    </row>
    <row r="281" spans="1:78" s="76" customFormat="1" ht="65.25" customHeight="1" x14ac:dyDescent="0.3">
      <c r="A281" s="70" t="s">
        <v>906</v>
      </c>
      <c r="B281" s="71"/>
      <c r="C281" s="70" t="s">
        <v>383</v>
      </c>
      <c r="D281" s="70" t="s">
        <v>815</v>
      </c>
      <c r="E281" s="70" t="s">
        <v>907</v>
      </c>
      <c r="F281" s="70" t="s">
        <v>908</v>
      </c>
      <c r="G281" s="72"/>
      <c r="H281" s="72"/>
      <c r="I281" s="72"/>
      <c r="J281" s="72"/>
      <c r="K281" s="72"/>
      <c r="L281" s="73" t="s">
        <v>909</v>
      </c>
      <c r="M281" s="72"/>
      <c r="N281" s="74" t="s">
        <v>238</v>
      </c>
      <c r="O281" s="75">
        <f t="shared" si="9"/>
        <v>18</v>
      </c>
      <c r="P281" s="75">
        <v>2</v>
      </c>
      <c r="Q281" s="75">
        <v>4</v>
      </c>
      <c r="R281" s="75"/>
      <c r="S281" s="75"/>
      <c r="T281" s="75"/>
      <c r="U281" s="75"/>
      <c r="V281" s="75"/>
      <c r="W281" s="75"/>
      <c r="X281" s="75"/>
      <c r="Y281" s="75"/>
      <c r="Z281" s="75"/>
      <c r="AA281" s="75"/>
      <c r="AB281" s="75"/>
      <c r="AC281" s="75"/>
      <c r="AD281" s="75"/>
      <c r="AE281" s="75"/>
      <c r="AF281" s="75"/>
      <c r="AG281" s="75"/>
      <c r="AH281" s="75"/>
      <c r="AI281" s="75"/>
      <c r="AJ281" s="75"/>
      <c r="AK281" s="75"/>
      <c r="AL281" s="75"/>
      <c r="AM281" s="75"/>
      <c r="AN281" s="75"/>
      <c r="AO281" s="75"/>
      <c r="AP281" s="75"/>
      <c r="AQ281" s="75"/>
      <c r="AR281" s="75"/>
      <c r="AS281" s="75"/>
      <c r="AT281" s="75"/>
      <c r="AU281" s="75"/>
      <c r="AV281" s="75"/>
      <c r="AW281" s="75"/>
      <c r="AX281" s="75"/>
      <c r="AY281" s="75"/>
      <c r="AZ281" s="75"/>
      <c r="BA281" s="75"/>
      <c r="BB281" s="75"/>
      <c r="BC281" s="75"/>
      <c r="BD281" s="75">
        <v>3</v>
      </c>
      <c r="BE281" s="75"/>
      <c r="BF281" s="75"/>
      <c r="BG281" s="75"/>
      <c r="BH281" s="75"/>
      <c r="BI281" s="75"/>
      <c r="BJ281" s="75"/>
      <c r="BK281" s="75"/>
      <c r="BL281" s="75"/>
      <c r="BM281" s="75"/>
      <c r="BN281" s="75"/>
      <c r="BO281" s="75">
        <v>3</v>
      </c>
      <c r="BP281" s="75">
        <v>3</v>
      </c>
      <c r="BQ281" s="75"/>
      <c r="BR281" s="75"/>
      <c r="BS281" s="75"/>
      <c r="BT281" s="75"/>
      <c r="BU281" s="75"/>
      <c r="BV281" s="75"/>
      <c r="BW281" s="75">
        <v>2</v>
      </c>
      <c r="BX281" s="75"/>
      <c r="BY281" s="75">
        <v>1</v>
      </c>
      <c r="BZ281" s="75"/>
    </row>
    <row r="282" spans="1:78" s="76" customFormat="1" ht="20.25" customHeight="1" x14ac:dyDescent="0.3">
      <c r="A282" s="70" t="s">
        <v>910</v>
      </c>
      <c r="B282" s="74" t="s">
        <v>210</v>
      </c>
      <c r="C282" s="70" t="s">
        <v>383</v>
      </c>
      <c r="D282" s="70" t="s">
        <v>815</v>
      </c>
      <c r="E282" s="70" t="s">
        <v>911</v>
      </c>
      <c r="F282" s="70" t="s">
        <v>887</v>
      </c>
      <c r="G282" s="72"/>
      <c r="H282" s="72"/>
      <c r="I282" s="72"/>
      <c r="J282" s="72"/>
      <c r="K282" s="72"/>
      <c r="L282" s="73"/>
      <c r="M282" s="72"/>
      <c r="N282" s="74" t="s">
        <v>238</v>
      </c>
      <c r="O282" s="75">
        <f t="shared" si="9"/>
        <v>8</v>
      </c>
      <c r="P282" s="75"/>
      <c r="Q282" s="75"/>
      <c r="R282" s="75">
        <v>8</v>
      </c>
      <c r="S282" s="75"/>
      <c r="T282" s="75"/>
      <c r="U282" s="75"/>
      <c r="V282" s="75"/>
      <c r="W282" s="75"/>
      <c r="X282" s="75"/>
      <c r="Y282" s="75"/>
      <c r="Z282" s="75"/>
      <c r="AA282" s="75"/>
      <c r="AB282" s="75"/>
      <c r="AC282" s="75"/>
      <c r="AD282" s="75"/>
      <c r="AE282" s="75"/>
      <c r="AF282" s="75"/>
      <c r="AG282" s="75"/>
      <c r="AH282" s="75"/>
      <c r="AI282" s="75"/>
      <c r="AJ282" s="75"/>
      <c r="AK282" s="75"/>
      <c r="AL282" s="75"/>
      <c r="AM282" s="75"/>
      <c r="AN282" s="75"/>
      <c r="AO282" s="75"/>
      <c r="AP282" s="75"/>
      <c r="AQ282" s="75"/>
      <c r="AR282" s="75"/>
      <c r="AS282" s="75"/>
      <c r="AT282" s="75"/>
      <c r="AU282" s="75"/>
      <c r="AV282" s="75"/>
      <c r="AW282" s="75"/>
      <c r="AX282" s="75"/>
      <c r="AY282" s="75"/>
      <c r="AZ282" s="75"/>
      <c r="BA282" s="75"/>
      <c r="BB282" s="75"/>
      <c r="BC282" s="75"/>
      <c r="BD282" s="75"/>
      <c r="BE282" s="75"/>
      <c r="BF282" s="75"/>
      <c r="BG282" s="75"/>
      <c r="BH282" s="75"/>
      <c r="BI282" s="75"/>
      <c r="BJ282" s="75"/>
      <c r="BK282" s="75"/>
      <c r="BL282" s="75"/>
      <c r="BM282" s="75"/>
      <c r="BN282" s="75"/>
      <c r="BO282" s="75"/>
      <c r="BP282" s="75"/>
      <c r="BQ282" s="75"/>
      <c r="BR282" s="75"/>
      <c r="BS282" s="75"/>
      <c r="BT282" s="75"/>
      <c r="BU282" s="75"/>
      <c r="BV282" s="75"/>
      <c r="BW282" s="75"/>
      <c r="BX282" s="75"/>
      <c r="BY282" s="75"/>
      <c r="BZ282" s="75"/>
    </row>
    <row r="283" spans="1:78" s="76" customFormat="1" ht="53.25" customHeight="1" x14ac:dyDescent="0.3">
      <c r="A283" s="70" t="s">
        <v>910</v>
      </c>
      <c r="B283" s="74" t="s">
        <v>213</v>
      </c>
      <c r="C283" s="70" t="s">
        <v>383</v>
      </c>
      <c r="D283" s="70" t="s">
        <v>815</v>
      </c>
      <c r="E283" s="70" t="s">
        <v>911</v>
      </c>
      <c r="F283" s="70" t="s">
        <v>887</v>
      </c>
      <c r="G283" s="72"/>
      <c r="H283" s="72"/>
      <c r="I283" s="72"/>
      <c r="J283" s="72"/>
      <c r="K283" s="72"/>
      <c r="L283" s="73" t="s">
        <v>912</v>
      </c>
      <c r="M283" s="72"/>
      <c r="N283" s="74" t="s">
        <v>238</v>
      </c>
      <c r="O283" s="75">
        <f t="shared" si="9"/>
        <v>3</v>
      </c>
      <c r="P283" s="75"/>
      <c r="Q283" s="75">
        <v>2</v>
      </c>
      <c r="R283" s="75"/>
      <c r="S283" s="75"/>
      <c r="T283" s="75"/>
      <c r="U283" s="75"/>
      <c r="V283" s="75"/>
      <c r="W283" s="75"/>
      <c r="X283" s="75"/>
      <c r="Y283" s="75"/>
      <c r="Z283" s="75"/>
      <c r="AA283" s="75"/>
      <c r="AB283" s="75"/>
      <c r="AC283" s="75"/>
      <c r="AD283" s="75"/>
      <c r="AE283" s="75"/>
      <c r="AF283" s="75"/>
      <c r="AG283" s="75"/>
      <c r="AH283" s="75"/>
      <c r="AI283" s="75"/>
      <c r="AJ283" s="75"/>
      <c r="AK283" s="75"/>
      <c r="AL283" s="75"/>
      <c r="AM283" s="75"/>
      <c r="AN283" s="75"/>
      <c r="AO283" s="75"/>
      <c r="AP283" s="75"/>
      <c r="AQ283" s="75"/>
      <c r="AR283" s="75"/>
      <c r="AS283" s="75"/>
      <c r="AT283" s="75"/>
      <c r="AU283" s="75"/>
      <c r="AV283" s="75"/>
      <c r="AW283" s="75"/>
      <c r="AX283" s="75"/>
      <c r="AY283" s="75"/>
      <c r="AZ283" s="75"/>
      <c r="BA283" s="75"/>
      <c r="BB283" s="75"/>
      <c r="BC283" s="75"/>
      <c r="BD283" s="75"/>
      <c r="BE283" s="75"/>
      <c r="BF283" s="75"/>
      <c r="BG283" s="75"/>
      <c r="BH283" s="75"/>
      <c r="BI283" s="75"/>
      <c r="BJ283" s="75"/>
      <c r="BK283" s="75"/>
      <c r="BL283" s="75"/>
      <c r="BM283" s="75"/>
      <c r="BN283" s="75"/>
      <c r="BO283" s="75"/>
      <c r="BP283" s="75"/>
      <c r="BQ283" s="75"/>
      <c r="BR283" s="75"/>
      <c r="BS283" s="75"/>
      <c r="BT283" s="75"/>
      <c r="BU283" s="75"/>
      <c r="BV283" s="75"/>
      <c r="BW283" s="75">
        <v>1</v>
      </c>
      <c r="BX283" s="75"/>
      <c r="BY283" s="75"/>
      <c r="BZ283" s="75"/>
    </row>
    <row r="284" spans="1:78" s="76" customFormat="1" ht="20.25" customHeight="1" x14ac:dyDescent="0.3">
      <c r="A284" s="70" t="s">
        <v>913</v>
      </c>
      <c r="B284" s="71"/>
      <c r="C284" s="70" t="s">
        <v>383</v>
      </c>
      <c r="D284" s="70" t="s">
        <v>815</v>
      </c>
      <c r="E284" s="70" t="s">
        <v>914</v>
      </c>
      <c r="F284" s="70" t="s">
        <v>915</v>
      </c>
      <c r="G284" s="72"/>
      <c r="H284" s="72"/>
      <c r="I284" s="72"/>
      <c r="J284" s="72"/>
      <c r="K284" s="72"/>
      <c r="L284" s="73"/>
      <c r="M284" s="72"/>
      <c r="N284" s="74" t="s">
        <v>238</v>
      </c>
      <c r="O284" s="75">
        <f t="shared" si="9"/>
        <v>10</v>
      </c>
      <c r="P284" s="75">
        <v>2</v>
      </c>
      <c r="Q284" s="75"/>
      <c r="R284" s="75"/>
      <c r="S284" s="75"/>
      <c r="T284" s="75"/>
      <c r="U284" s="75"/>
      <c r="V284" s="75"/>
      <c r="W284" s="75"/>
      <c r="X284" s="75"/>
      <c r="Y284" s="75"/>
      <c r="Z284" s="75"/>
      <c r="AA284" s="75"/>
      <c r="AB284" s="75"/>
      <c r="AC284" s="75"/>
      <c r="AD284" s="75"/>
      <c r="AE284" s="75"/>
      <c r="AF284" s="75"/>
      <c r="AG284" s="75"/>
      <c r="AH284" s="75"/>
      <c r="AI284" s="75"/>
      <c r="AJ284" s="75"/>
      <c r="AK284" s="75"/>
      <c r="AL284" s="75"/>
      <c r="AM284" s="75"/>
      <c r="AN284" s="75"/>
      <c r="AO284" s="75"/>
      <c r="AP284" s="75"/>
      <c r="AQ284" s="75"/>
      <c r="AR284" s="75"/>
      <c r="AS284" s="75"/>
      <c r="AT284" s="75"/>
      <c r="AU284" s="75"/>
      <c r="AV284" s="75"/>
      <c r="AW284" s="75"/>
      <c r="AX284" s="75"/>
      <c r="AY284" s="75"/>
      <c r="AZ284" s="75"/>
      <c r="BA284" s="75"/>
      <c r="BB284" s="75"/>
      <c r="BC284" s="75"/>
      <c r="BD284" s="75">
        <v>2</v>
      </c>
      <c r="BE284" s="75"/>
      <c r="BF284" s="75"/>
      <c r="BG284" s="75"/>
      <c r="BH284" s="75"/>
      <c r="BI284" s="75"/>
      <c r="BJ284" s="75"/>
      <c r="BK284" s="75"/>
      <c r="BL284" s="75"/>
      <c r="BM284" s="75"/>
      <c r="BN284" s="75"/>
      <c r="BO284" s="75">
        <v>2</v>
      </c>
      <c r="BP284" s="75">
        <v>2</v>
      </c>
      <c r="BQ284" s="75"/>
      <c r="BR284" s="75"/>
      <c r="BS284" s="75"/>
      <c r="BT284" s="75"/>
      <c r="BU284" s="75"/>
      <c r="BV284" s="75"/>
      <c r="BW284" s="75">
        <v>1</v>
      </c>
      <c r="BX284" s="75"/>
      <c r="BY284" s="75">
        <v>1</v>
      </c>
      <c r="BZ284" s="75"/>
    </row>
    <row r="285" spans="1:78" s="76" customFormat="1" ht="53.25" customHeight="1" x14ac:dyDescent="0.3">
      <c r="A285" s="70" t="s">
        <v>916</v>
      </c>
      <c r="B285" s="71"/>
      <c r="C285" s="70" t="s">
        <v>383</v>
      </c>
      <c r="D285" s="70" t="s">
        <v>815</v>
      </c>
      <c r="E285" s="70" t="s">
        <v>917</v>
      </c>
      <c r="F285" s="70" t="s">
        <v>887</v>
      </c>
      <c r="G285" s="72"/>
      <c r="H285" s="72"/>
      <c r="I285" s="72"/>
      <c r="J285" s="72"/>
      <c r="K285" s="72"/>
      <c r="L285" s="73" t="s">
        <v>918</v>
      </c>
      <c r="M285" s="72"/>
      <c r="N285" s="74" t="s">
        <v>238</v>
      </c>
      <c r="O285" s="75">
        <f t="shared" si="9"/>
        <v>75</v>
      </c>
      <c r="P285" s="75">
        <v>11</v>
      </c>
      <c r="Q285" s="75">
        <v>8</v>
      </c>
      <c r="R285" s="75">
        <v>19</v>
      </c>
      <c r="S285" s="75"/>
      <c r="T285" s="75"/>
      <c r="U285" s="75"/>
      <c r="V285" s="75"/>
      <c r="W285" s="75"/>
      <c r="X285" s="75"/>
      <c r="Y285" s="75"/>
      <c r="Z285" s="75"/>
      <c r="AA285" s="75"/>
      <c r="AB285" s="75"/>
      <c r="AC285" s="75"/>
      <c r="AD285" s="75"/>
      <c r="AE285" s="75"/>
      <c r="AF285" s="75"/>
      <c r="AG285" s="75"/>
      <c r="AH285" s="75"/>
      <c r="AI285" s="75"/>
      <c r="AJ285" s="75"/>
      <c r="AK285" s="75"/>
      <c r="AL285" s="75"/>
      <c r="AM285" s="75"/>
      <c r="AN285" s="75"/>
      <c r="AO285" s="75"/>
      <c r="AP285" s="75"/>
      <c r="AQ285" s="75"/>
      <c r="AR285" s="75"/>
      <c r="AS285" s="75"/>
      <c r="AT285" s="75"/>
      <c r="AU285" s="75"/>
      <c r="AV285" s="75"/>
      <c r="AW285" s="75"/>
      <c r="AX285" s="75"/>
      <c r="AY285" s="75"/>
      <c r="AZ285" s="75"/>
      <c r="BA285" s="75"/>
      <c r="BB285" s="75"/>
      <c r="BC285" s="75"/>
      <c r="BD285" s="75">
        <v>10</v>
      </c>
      <c r="BE285" s="75"/>
      <c r="BF285" s="75"/>
      <c r="BG285" s="75"/>
      <c r="BH285" s="75"/>
      <c r="BI285" s="75"/>
      <c r="BJ285" s="75"/>
      <c r="BK285" s="75"/>
      <c r="BL285" s="75"/>
      <c r="BM285" s="75"/>
      <c r="BN285" s="75"/>
      <c r="BO285" s="75">
        <v>10</v>
      </c>
      <c r="BP285" s="75">
        <v>10</v>
      </c>
      <c r="BQ285" s="75"/>
      <c r="BR285" s="75"/>
      <c r="BS285" s="75"/>
      <c r="BT285" s="75"/>
      <c r="BU285" s="75"/>
      <c r="BV285" s="75"/>
      <c r="BW285" s="75">
        <v>4</v>
      </c>
      <c r="BX285" s="75"/>
      <c r="BY285" s="75">
        <v>3</v>
      </c>
      <c r="BZ285" s="75"/>
    </row>
    <row r="286" spans="1:78" s="76" customFormat="1" ht="41.25" customHeight="1" x14ac:dyDescent="0.3">
      <c r="A286" s="70" t="s">
        <v>919</v>
      </c>
      <c r="B286" s="74" t="s">
        <v>213</v>
      </c>
      <c r="C286" s="70" t="s">
        <v>383</v>
      </c>
      <c r="D286" s="70" t="s">
        <v>815</v>
      </c>
      <c r="E286" s="70" t="s">
        <v>920</v>
      </c>
      <c r="F286" s="70" t="s">
        <v>921</v>
      </c>
      <c r="G286" s="72"/>
      <c r="H286" s="72"/>
      <c r="I286" s="72"/>
      <c r="J286" s="72"/>
      <c r="K286" s="72"/>
      <c r="L286" s="73" t="s">
        <v>922</v>
      </c>
      <c r="M286" s="72"/>
      <c r="N286" s="74" t="s">
        <v>238</v>
      </c>
      <c r="O286" s="75">
        <f t="shared" si="9"/>
        <v>106</v>
      </c>
      <c r="P286" s="75">
        <v>16</v>
      </c>
      <c r="Q286" s="75">
        <v>47</v>
      </c>
      <c r="R286" s="75"/>
      <c r="S286" s="75"/>
      <c r="T286" s="75"/>
      <c r="U286" s="75"/>
      <c r="V286" s="75"/>
      <c r="W286" s="75"/>
      <c r="X286" s="75"/>
      <c r="Y286" s="75"/>
      <c r="Z286" s="75"/>
      <c r="AA286" s="75"/>
      <c r="AB286" s="75"/>
      <c r="AC286" s="75"/>
      <c r="AD286" s="75"/>
      <c r="AE286" s="75"/>
      <c r="AF286" s="75"/>
      <c r="AG286" s="75"/>
      <c r="AH286" s="75"/>
      <c r="AI286" s="75"/>
      <c r="AJ286" s="75"/>
      <c r="AK286" s="75"/>
      <c r="AL286" s="75"/>
      <c r="AM286" s="75"/>
      <c r="AN286" s="75"/>
      <c r="AO286" s="75"/>
      <c r="AP286" s="75"/>
      <c r="AQ286" s="75"/>
      <c r="AR286" s="75"/>
      <c r="AS286" s="75"/>
      <c r="AT286" s="75"/>
      <c r="AU286" s="75"/>
      <c r="AV286" s="75"/>
      <c r="AW286" s="75"/>
      <c r="AX286" s="75"/>
      <c r="AY286" s="75"/>
      <c r="AZ286" s="75"/>
      <c r="BA286" s="75"/>
      <c r="BB286" s="75"/>
      <c r="BC286" s="75"/>
      <c r="BD286" s="75">
        <v>14</v>
      </c>
      <c r="BE286" s="75"/>
      <c r="BF286" s="75"/>
      <c r="BG286" s="75"/>
      <c r="BH286" s="75"/>
      <c r="BI286" s="75"/>
      <c r="BJ286" s="75"/>
      <c r="BK286" s="75"/>
      <c r="BL286" s="75"/>
      <c r="BM286" s="75"/>
      <c r="BN286" s="75"/>
      <c r="BO286" s="75">
        <v>14</v>
      </c>
      <c r="BP286" s="75">
        <v>14</v>
      </c>
      <c r="BQ286" s="75"/>
      <c r="BR286" s="75"/>
      <c r="BS286" s="75"/>
      <c r="BT286" s="75"/>
      <c r="BU286" s="75"/>
      <c r="BV286" s="75"/>
      <c r="BW286" s="75">
        <v>1</v>
      </c>
      <c r="BX286" s="75"/>
      <c r="BY286" s="75"/>
      <c r="BZ286" s="75"/>
    </row>
    <row r="287" spans="1:78" s="76" customFormat="1" ht="41.25" customHeight="1" x14ac:dyDescent="0.3">
      <c r="A287" s="70" t="s">
        <v>919</v>
      </c>
      <c r="B287" s="74" t="s">
        <v>287</v>
      </c>
      <c r="C287" s="70" t="s">
        <v>383</v>
      </c>
      <c r="D287" s="70" t="s">
        <v>815</v>
      </c>
      <c r="E287" s="70" t="s">
        <v>920</v>
      </c>
      <c r="F287" s="70" t="s">
        <v>921</v>
      </c>
      <c r="G287" s="72"/>
      <c r="H287" s="72"/>
      <c r="I287" s="72"/>
      <c r="J287" s="72"/>
      <c r="K287" s="72"/>
      <c r="L287" s="73" t="s">
        <v>923</v>
      </c>
      <c r="M287" s="72"/>
      <c r="N287" s="74" t="s">
        <v>238</v>
      </c>
      <c r="O287" s="75">
        <f t="shared" si="9"/>
        <v>10</v>
      </c>
      <c r="P287" s="75">
        <v>1</v>
      </c>
      <c r="Q287" s="75">
        <v>2</v>
      </c>
      <c r="R287" s="75"/>
      <c r="S287" s="75"/>
      <c r="T287" s="75"/>
      <c r="U287" s="75"/>
      <c r="V287" s="75"/>
      <c r="W287" s="75"/>
      <c r="X287" s="75"/>
      <c r="Y287" s="75"/>
      <c r="Z287" s="75"/>
      <c r="AA287" s="75"/>
      <c r="AB287" s="75"/>
      <c r="AC287" s="75"/>
      <c r="AD287" s="75"/>
      <c r="AE287" s="75"/>
      <c r="AF287" s="75"/>
      <c r="AG287" s="75"/>
      <c r="AH287" s="75"/>
      <c r="AI287" s="75"/>
      <c r="AJ287" s="75"/>
      <c r="AK287" s="75"/>
      <c r="AL287" s="75"/>
      <c r="AM287" s="75"/>
      <c r="AN287" s="75"/>
      <c r="AO287" s="75"/>
      <c r="AP287" s="75"/>
      <c r="AQ287" s="75"/>
      <c r="AR287" s="75"/>
      <c r="AS287" s="75"/>
      <c r="AT287" s="75"/>
      <c r="AU287" s="75"/>
      <c r="AV287" s="75"/>
      <c r="AW287" s="75"/>
      <c r="AX287" s="75"/>
      <c r="AY287" s="75"/>
      <c r="AZ287" s="75"/>
      <c r="BA287" s="75"/>
      <c r="BB287" s="75"/>
      <c r="BC287" s="75"/>
      <c r="BD287" s="75">
        <v>2</v>
      </c>
      <c r="BE287" s="75"/>
      <c r="BF287" s="75"/>
      <c r="BG287" s="75"/>
      <c r="BH287" s="75"/>
      <c r="BI287" s="75"/>
      <c r="BJ287" s="75"/>
      <c r="BK287" s="75"/>
      <c r="BL287" s="75"/>
      <c r="BM287" s="75"/>
      <c r="BN287" s="75"/>
      <c r="BO287" s="75">
        <v>2</v>
      </c>
      <c r="BP287" s="75">
        <v>2</v>
      </c>
      <c r="BQ287" s="75"/>
      <c r="BR287" s="75"/>
      <c r="BS287" s="75"/>
      <c r="BT287" s="75"/>
      <c r="BU287" s="75"/>
      <c r="BV287" s="75"/>
      <c r="BW287" s="75">
        <v>1</v>
      </c>
      <c r="BX287" s="75"/>
      <c r="BY287" s="75"/>
      <c r="BZ287" s="75"/>
    </row>
    <row r="288" spans="1:78" s="76" customFormat="1" ht="20.25" customHeight="1" x14ac:dyDescent="0.3">
      <c r="A288" s="70" t="s">
        <v>924</v>
      </c>
      <c r="B288" s="71"/>
      <c r="C288" s="70" t="s">
        <v>383</v>
      </c>
      <c r="D288" s="70" t="s">
        <v>815</v>
      </c>
      <c r="E288" s="70" t="s">
        <v>925</v>
      </c>
      <c r="F288" s="70" t="s">
        <v>926</v>
      </c>
      <c r="G288" s="72"/>
      <c r="H288" s="72"/>
      <c r="I288" s="72"/>
      <c r="J288" s="72"/>
      <c r="K288" s="72"/>
      <c r="L288" s="73"/>
      <c r="M288" s="72"/>
      <c r="N288" s="74" t="s">
        <v>294</v>
      </c>
      <c r="O288" s="75">
        <f t="shared" si="9"/>
        <v>3.6</v>
      </c>
      <c r="P288" s="75"/>
      <c r="Q288" s="75"/>
      <c r="R288" s="75"/>
      <c r="S288" s="75"/>
      <c r="T288" s="75"/>
      <c r="U288" s="75"/>
      <c r="V288" s="75"/>
      <c r="W288" s="75"/>
      <c r="X288" s="75"/>
      <c r="Y288" s="75"/>
      <c r="Z288" s="75"/>
      <c r="AA288" s="75"/>
      <c r="AB288" s="75"/>
      <c r="AC288" s="75"/>
      <c r="AD288" s="75"/>
      <c r="AE288" s="75"/>
      <c r="AF288" s="75"/>
      <c r="AG288" s="75"/>
      <c r="AH288" s="75"/>
      <c r="AI288" s="75"/>
      <c r="AJ288" s="75"/>
      <c r="AK288" s="75"/>
      <c r="AL288" s="75"/>
      <c r="AM288" s="75"/>
      <c r="AN288" s="75"/>
      <c r="AO288" s="75"/>
      <c r="AP288" s="75"/>
      <c r="AQ288" s="75"/>
      <c r="AR288" s="75"/>
      <c r="AS288" s="75"/>
      <c r="AT288" s="75"/>
      <c r="AU288" s="75"/>
      <c r="AV288" s="75"/>
      <c r="AW288" s="75"/>
      <c r="AX288" s="75"/>
      <c r="AY288" s="75"/>
      <c r="AZ288" s="75"/>
      <c r="BA288" s="75"/>
      <c r="BB288" s="75"/>
      <c r="BC288" s="75"/>
      <c r="BD288" s="75"/>
      <c r="BE288" s="75"/>
      <c r="BF288" s="75"/>
      <c r="BG288" s="75"/>
      <c r="BH288" s="75"/>
      <c r="BI288" s="75">
        <v>3.6</v>
      </c>
      <c r="BJ288" s="75"/>
      <c r="BK288" s="75"/>
      <c r="BL288" s="75"/>
      <c r="BM288" s="75"/>
      <c r="BN288" s="75"/>
      <c r="BO288" s="75"/>
      <c r="BP288" s="75"/>
      <c r="BQ288" s="75"/>
      <c r="BR288" s="75"/>
      <c r="BS288" s="75"/>
      <c r="BT288" s="75"/>
      <c r="BU288" s="75"/>
      <c r="BV288" s="75"/>
      <c r="BW288" s="75"/>
      <c r="BX288" s="75"/>
      <c r="BY288" s="75"/>
      <c r="BZ288" s="75"/>
    </row>
    <row r="289" spans="1:78" s="76" customFormat="1" ht="29.25" customHeight="1" x14ac:dyDescent="0.3">
      <c r="A289" s="70" t="s">
        <v>927</v>
      </c>
      <c r="B289" s="74" t="s">
        <v>213</v>
      </c>
      <c r="C289" s="70" t="s">
        <v>383</v>
      </c>
      <c r="D289" s="70" t="s">
        <v>815</v>
      </c>
      <c r="E289" s="70" t="s">
        <v>925</v>
      </c>
      <c r="F289" s="70" t="s">
        <v>928</v>
      </c>
      <c r="G289" s="72"/>
      <c r="H289" s="72"/>
      <c r="I289" s="72"/>
      <c r="J289" s="72"/>
      <c r="K289" s="72"/>
      <c r="L289" s="73" t="s">
        <v>929</v>
      </c>
      <c r="M289" s="72"/>
      <c r="N289" s="74" t="s">
        <v>294</v>
      </c>
      <c r="O289" s="75">
        <f t="shared" si="9"/>
        <v>60.6</v>
      </c>
      <c r="P289" s="75"/>
      <c r="Q289" s="75"/>
      <c r="R289" s="75"/>
      <c r="S289" s="75"/>
      <c r="T289" s="75"/>
      <c r="U289" s="75"/>
      <c r="V289" s="75"/>
      <c r="W289" s="75"/>
      <c r="X289" s="75"/>
      <c r="Y289" s="75"/>
      <c r="Z289" s="75"/>
      <c r="AA289" s="75"/>
      <c r="AB289" s="75"/>
      <c r="AC289" s="75"/>
      <c r="AD289" s="75"/>
      <c r="AE289" s="75"/>
      <c r="AF289" s="75"/>
      <c r="AG289" s="75"/>
      <c r="AH289" s="75"/>
      <c r="AI289" s="75"/>
      <c r="AJ289" s="75"/>
      <c r="AK289" s="75"/>
      <c r="AL289" s="75"/>
      <c r="AM289" s="75"/>
      <c r="AN289" s="75"/>
      <c r="AO289" s="75"/>
      <c r="AP289" s="75"/>
      <c r="AQ289" s="75"/>
      <c r="AR289" s="75"/>
      <c r="AS289" s="75"/>
      <c r="AT289" s="75"/>
      <c r="AU289" s="75"/>
      <c r="AV289" s="75"/>
      <c r="AW289" s="75"/>
      <c r="AX289" s="75"/>
      <c r="AY289" s="75"/>
      <c r="AZ289" s="75"/>
      <c r="BA289" s="75"/>
      <c r="BB289" s="75"/>
      <c r="BC289" s="75"/>
      <c r="BD289" s="75"/>
      <c r="BE289" s="75"/>
      <c r="BF289" s="75"/>
      <c r="BG289" s="75"/>
      <c r="BH289" s="75"/>
      <c r="BI289" s="75"/>
      <c r="BJ289" s="75"/>
      <c r="BK289" s="75"/>
      <c r="BL289" s="75"/>
      <c r="BM289" s="75"/>
      <c r="BN289" s="75"/>
      <c r="BO289" s="75"/>
      <c r="BP289" s="75"/>
      <c r="BQ289" s="75"/>
      <c r="BR289" s="75"/>
      <c r="BS289" s="75"/>
      <c r="BT289" s="75"/>
      <c r="BU289" s="75"/>
      <c r="BV289" s="75"/>
      <c r="BW289" s="75"/>
      <c r="BX289" s="75"/>
      <c r="BY289" s="75">
        <v>60.6</v>
      </c>
      <c r="BZ289" s="75"/>
    </row>
    <row r="290" spans="1:78" s="76" customFormat="1" ht="41.25" customHeight="1" x14ac:dyDescent="0.3">
      <c r="A290" s="70" t="s">
        <v>927</v>
      </c>
      <c r="B290" s="74" t="s">
        <v>287</v>
      </c>
      <c r="C290" s="70" t="s">
        <v>383</v>
      </c>
      <c r="D290" s="70" t="s">
        <v>815</v>
      </c>
      <c r="E290" s="70" t="s">
        <v>925</v>
      </c>
      <c r="F290" s="70" t="s">
        <v>928</v>
      </c>
      <c r="G290" s="72"/>
      <c r="H290" s="72"/>
      <c r="I290" s="72"/>
      <c r="J290" s="72"/>
      <c r="K290" s="72"/>
      <c r="L290" s="73" t="s">
        <v>930</v>
      </c>
      <c r="M290" s="72"/>
      <c r="N290" s="74" t="s">
        <v>294</v>
      </c>
      <c r="O290" s="75">
        <f t="shared" si="9"/>
        <v>107.4</v>
      </c>
      <c r="P290" s="75"/>
      <c r="Q290" s="75"/>
      <c r="R290" s="75"/>
      <c r="S290" s="75"/>
      <c r="T290" s="75"/>
      <c r="U290" s="75"/>
      <c r="V290" s="75"/>
      <c r="W290" s="75"/>
      <c r="X290" s="75"/>
      <c r="Y290" s="75"/>
      <c r="Z290" s="75"/>
      <c r="AA290" s="75"/>
      <c r="AB290" s="75"/>
      <c r="AC290" s="75"/>
      <c r="AD290" s="75"/>
      <c r="AE290" s="75"/>
      <c r="AF290" s="75"/>
      <c r="AG290" s="75"/>
      <c r="AH290" s="75"/>
      <c r="AI290" s="75"/>
      <c r="AJ290" s="75"/>
      <c r="AK290" s="75"/>
      <c r="AL290" s="75"/>
      <c r="AM290" s="75"/>
      <c r="AN290" s="75"/>
      <c r="AO290" s="75"/>
      <c r="AP290" s="75"/>
      <c r="AQ290" s="75"/>
      <c r="AR290" s="75"/>
      <c r="AS290" s="75"/>
      <c r="AT290" s="75"/>
      <c r="AU290" s="75"/>
      <c r="AV290" s="75"/>
      <c r="AW290" s="75"/>
      <c r="AX290" s="75"/>
      <c r="AY290" s="75"/>
      <c r="AZ290" s="75"/>
      <c r="BA290" s="75"/>
      <c r="BB290" s="75"/>
      <c r="BC290" s="75"/>
      <c r="BD290" s="75"/>
      <c r="BE290" s="75"/>
      <c r="BF290" s="75"/>
      <c r="BG290" s="75"/>
      <c r="BH290" s="75"/>
      <c r="BI290" s="75"/>
      <c r="BJ290" s="75"/>
      <c r="BK290" s="75"/>
      <c r="BL290" s="75"/>
      <c r="BM290" s="75"/>
      <c r="BN290" s="75"/>
      <c r="BO290" s="75"/>
      <c r="BP290" s="75"/>
      <c r="BQ290" s="75"/>
      <c r="BR290" s="75"/>
      <c r="BS290" s="75"/>
      <c r="BT290" s="75"/>
      <c r="BU290" s="75"/>
      <c r="BV290" s="75"/>
      <c r="BW290" s="75"/>
      <c r="BX290" s="75"/>
      <c r="BY290" s="75">
        <v>107.4</v>
      </c>
      <c r="BZ290" s="75"/>
    </row>
    <row r="291" spans="1:78" s="76" customFormat="1" ht="53.25" customHeight="1" x14ac:dyDescent="0.3">
      <c r="A291" s="70" t="s">
        <v>931</v>
      </c>
      <c r="B291" s="71"/>
      <c r="C291" s="70" t="s">
        <v>383</v>
      </c>
      <c r="D291" s="70" t="s">
        <v>815</v>
      </c>
      <c r="E291" s="70" t="s">
        <v>932</v>
      </c>
      <c r="F291" s="72"/>
      <c r="G291" s="72"/>
      <c r="H291" s="72"/>
      <c r="I291" s="72"/>
      <c r="J291" s="72"/>
      <c r="K291" s="72"/>
      <c r="L291" s="73" t="s">
        <v>933</v>
      </c>
      <c r="M291" s="72"/>
      <c r="N291" s="74" t="s">
        <v>238</v>
      </c>
      <c r="O291" s="75">
        <f t="shared" si="9"/>
        <v>9</v>
      </c>
      <c r="P291" s="75">
        <v>9</v>
      </c>
      <c r="Q291" s="75"/>
      <c r="R291" s="75"/>
      <c r="S291" s="75"/>
      <c r="T291" s="75"/>
      <c r="U291" s="75"/>
      <c r="V291" s="75"/>
      <c r="W291" s="75"/>
      <c r="X291" s="75"/>
      <c r="Y291" s="75"/>
      <c r="Z291" s="75"/>
      <c r="AA291" s="75"/>
      <c r="AB291" s="75"/>
      <c r="AC291" s="75"/>
      <c r="AD291" s="75"/>
      <c r="AE291" s="75"/>
      <c r="AF291" s="75"/>
      <c r="AG291" s="75"/>
      <c r="AH291" s="75"/>
      <c r="AI291" s="75"/>
      <c r="AJ291" s="75"/>
      <c r="AK291" s="75"/>
      <c r="AL291" s="75"/>
      <c r="AM291" s="75"/>
      <c r="AN291" s="75"/>
      <c r="AO291" s="75"/>
      <c r="AP291" s="75"/>
      <c r="AQ291" s="75"/>
      <c r="AR291" s="75"/>
      <c r="AS291" s="75"/>
      <c r="AT291" s="75"/>
      <c r="AU291" s="75"/>
      <c r="AV291" s="75"/>
      <c r="AW291" s="75"/>
      <c r="AX291" s="75"/>
      <c r="AY291" s="75"/>
      <c r="AZ291" s="75"/>
      <c r="BA291" s="75"/>
      <c r="BB291" s="75"/>
      <c r="BC291" s="75"/>
      <c r="BD291" s="75"/>
      <c r="BE291" s="75"/>
      <c r="BF291" s="75"/>
      <c r="BG291" s="75"/>
      <c r="BH291" s="75"/>
      <c r="BI291" s="75"/>
      <c r="BJ291" s="75"/>
      <c r="BK291" s="75"/>
      <c r="BL291" s="75"/>
      <c r="BM291" s="75"/>
      <c r="BN291" s="75"/>
      <c r="BO291" s="75"/>
      <c r="BP291" s="75"/>
      <c r="BQ291" s="75"/>
      <c r="BR291" s="75"/>
      <c r="BS291" s="75"/>
      <c r="BT291" s="75"/>
      <c r="BU291" s="75"/>
      <c r="BV291" s="75"/>
      <c r="BW291" s="75"/>
      <c r="BX291" s="75"/>
      <c r="BY291" s="75"/>
      <c r="BZ291" s="75"/>
    </row>
    <row r="292" spans="1:78" s="76" customFormat="1" ht="29.25" customHeight="1" x14ac:dyDescent="0.3">
      <c r="A292" s="70" t="s">
        <v>934</v>
      </c>
      <c r="B292" s="71"/>
      <c r="C292" s="70" t="s">
        <v>383</v>
      </c>
      <c r="D292" s="70" t="s">
        <v>935</v>
      </c>
      <c r="E292" s="70" t="s">
        <v>936</v>
      </c>
      <c r="F292" s="72"/>
      <c r="G292" s="72"/>
      <c r="H292" s="72"/>
      <c r="I292" s="72"/>
      <c r="J292" s="72"/>
      <c r="K292" s="72"/>
      <c r="L292" s="73" t="s">
        <v>937</v>
      </c>
      <c r="M292" s="72"/>
      <c r="N292" s="74" t="s">
        <v>238</v>
      </c>
      <c r="O292" s="75">
        <f t="shared" si="9"/>
        <v>13</v>
      </c>
      <c r="P292" s="75">
        <v>1</v>
      </c>
      <c r="Q292" s="75">
        <v>2</v>
      </c>
      <c r="R292" s="75">
        <v>2</v>
      </c>
      <c r="S292" s="75"/>
      <c r="T292" s="75"/>
      <c r="U292" s="75"/>
      <c r="V292" s="75"/>
      <c r="W292" s="75"/>
      <c r="X292" s="75"/>
      <c r="Y292" s="75"/>
      <c r="Z292" s="75"/>
      <c r="AA292" s="75"/>
      <c r="AB292" s="75"/>
      <c r="AC292" s="75"/>
      <c r="AD292" s="75"/>
      <c r="AE292" s="75"/>
      <c r="AF292" s="75"/>
      <c r="AG292" s="75"/>
      <c r="AH292" s="75"/>
      <c r="AI292" s="75"/>
      <c r="AJ292" s="75"/>
      <c r="AK292" s="75"/>
      <c r="AL292" s="75"/>
      <c r="AM292" s="75"/>
      <c r="AN292" s="75"/>
      <c r="AO292" s="75"/>
      <c r="AP292" s="75"/>
      <c r="AQ292" s="75"/>
      <c r="AR292" s="75"/>
      <c r="AS292" s="75"/>
      <c r="AT292" s="75"/>
      <c r="AU292" s="75"/>
      <c r="AV292" s="75"/>
      <c r="AW292" s="75"/>
      <c r="AX292" s="75"/>
      <c r="AY292" s="75"/>
      <c r="AZ292" s="75"/>
      <c r="BA292" s="75"/>
      <c r="BB292" s="75"/>
      <c r="BC292" s="75"/>
      <c r="BD292" s="75">
        <v>2</v>
      </c>
      <c r="BE292" s="75"/>
      <c r="BF292" s="75"/>
      <c r="BG292" s="75"/>
      <c r="BH292" s="75"/>
      <c r="BI292" s="75"/>
      <c r="BJ292" s="75"/>
      <c r="BK292" s="75"/>
      <c r="BL292" s="75"/>
      <c r="BM292" s="75"/>
      <c r="BN292" s="75"/>
      <c r="BO292" s="75">
        <v>2</v>
      </c>
      <c r="BP292" s="75">
        <v>2</v>
      </c>
      <c r="BQ292" s="75"/>
      <c r="BR292" s="75"/>
      <c r="BS292" s="75"/>
      <c r="BT292" s="75"/>
      <c r="BU292" s="75"/>
      <c r="BV292" s="75"/>
      <c r="BW292" s="75">
        <v>1</v>
      </c>
      <c r="BX292" s="75"/>
      <c r="BY292" s="75">
        <v>1</v>
      </c>
      <c r="BZ292" s="75"/>
    </row>
    <row r="293" spans="1:78" s="76" customFormat="1" ht="65.25" customHeight="1" x14ac:dyDescent="0.3">
      <c r="A293" s="70" t="s">
        <v>938</v>
      </c>
      <c r="B293" s="74" t="s">
        <v>210</v>
      </c>
      <c r="C293" s="70" t="s">
        <v>383</v>
      </c>
      <c r="D293" s="70" t="s">
        <v>935</v>
      </c>
      <c r="E293" s="70" t="s">
        <v>939</v>
      </c>
      <c r="F293" s="72"/>
      <c r="G293" s="72"/>
      <c r="H293" s="72"/>
      <c r="I293" s="72"/>
      <c r="J293" s="72"/>
      <c r="K293" s="72"/>
      <c r="L293" s="73" t="s">
        <v>940</v>
      </c>
      <c r="M293" s="72"/>
      <c r="N293" s="74" t="s">
        <v>238</v>
      </c>
      <c r="O293" s="75">
        <f t="shared" si="9"/>
        <v>12</v>
      </c>
      <c r="P293" s="75">
        <v>1</v>
      </c>
      <c r="Q293" s="75">
        <v>2</v>
      </c>
      <c r="R293" s="75">
        <v>2</v>
      </c>
      <c r="S293" s="75"/>
      <c r="T293" s="75"/>
      <c r="U293" s="75"/>
      <c r="V293" s="75"/>
      <c r="W293" s="75"/>
      <c r="X293" s="75"/>
      <c r="Y293" s="75"/>
      <c r="Z293" s="75"/>
      <c r="AA293" s="75"/>
      <c r="AB293" s="75"/>
      <c r="AC293" s="75"/>
      <c r="AD293" s="75"/>
      <c r="AE293" s="75"/>
      <c r="AF293" s="75"/>
      <c r="AG293" s="75"/>
      <c r="AH293" s="75"/>
      <c r="AI293" s="75"/>
      <c r="AJ293" s="75"/>
      <c r="AK293" s="75"/>
      <c r="AL293" s="75"/>
      <c r="AM293" s="75"/>
      <c r="AN293" s="75"/>
      <c r="AO293" s="75"/>
      <c r="AP293" s="75"/>
      <c r="AQ293" s="75"/>
      <c r="AR293" s="75"/>
      <c r="AS293" s="75"/>
      <c r="AT293" s="75"/>
      <c r="AU293" s="75"/>
      <c r="AV293" s="75"/>
      <c r="AW293" s="75"/>
      <c r="AX293" s="75"/>
      <c r="AY293" s="75"/>
      <c r="AZ293" s="75"/>
      <c r="BA293" s="75"/>
      <c r="BB293" s="75"/>
      <c r="BC293" s="75"/>
      <c r="BD293" s="75">
        <v>2</v>
      </c>
      <c r="BE293" s="75"/>
      <c r="BF293" s="75"/>
      <c r="BG293" s="75"/>
      <c r="BH293" s="75"/>
      <c r="BI293" s="75"/>
      <c r="BJ293" s="75"/>
      <c r="BK293" s="75"/>
      <c r="BL293" s="75"/>
      <c r="BM293" s="75"/>
      <c r="BN293" s="75"/>
      <c r="BO293" s="75">
        <v>2</v>
      </c>
      <c r="BP293" s="75">
        <v>2</v>
      </c>
      <c r="BQ293" s="75"/>
      <c r="BR293" s="75"/>
      <c r="BS293" s="75"/>
      <c r="BT293" s="75"/>
      <c r="BU293" s="75"/>
      <c r="BV293" s="75"/>
      <c r="BW293" s="75">
        <v>1</v>
      </c>
      <c r="BX293" s="75"/>
      <c r="BY293" s="75"/>
      <c r="BZ293" s="75"/>
    </row>
    <row r="294" spans="1:78" s="76" customFormat="1" ht="53.25" customHeight="1" x14ac:dyDescent="0.3">
      <c r="A294" s="70" t="s">
        <v>938</v>
      </c>
      <c r="B294" s="74" t="s">
        <v>213</v>
      </c>
      <c r="C294" s="70" t="s">
        <v>383</v>
      </c>
      <c r="D294" s="70" t="s">
        <v>935</v>
      </c>
      <c r="E294" s="70" t="s">
        <v>939</v>
      </c>
      <c r="F294" s="72"/>
      <c r="G294" s="72"/>
      <c r="H294" s="72"/>
      <c r="I294" s="72"/>
      <c r="J294" s="72"/>
      <c r="K294" s="72"/>
      <c r="L294" s="73" t="s">
        <v>941</v>
      </c>
      <c r="M294" s="72"/>
      <c r="N294" s="74" t="s">
        <v>238</v>
      </c>
      <c r="O294" s="75">
        <f t="shared" si="9"/>
        <v>21</v>
      </c>
      <c r="P294" s="75"/>
      <c r="Q294" s="75"/>
      <c r="R294" s="75"/>
      <c r="S294" s="75"/>
      <c r="T294" s="75"/>
      <c r="U294" s="75"/>
      <c r="V294" s="75"/>
      <c r="W294" s="75">
        <v>3</v>
      </c>
      <c r="X294" s="75"/>
      <c r="Y294" s="75"/>
      <c r="Z294" s="75"/>
      <c r="AA294" s="75"/>
      <c r="AB294" s="75"/>
      <c r="AC294" s="75"/>
      <c r="AD294" s="75"/>
      <c r="AE294" s="75"/>
      <c r="AF294" s="75"/>
      <c r="AG294" s="75"/>
      <c r="AH294" s="75"/>
      <c r="AI294" s="75"/>
      <c r="AJ294" s="75"/>
      <c r="AK294" s="75"/>
      <c r="AL294" s="75"/>
      <c r="AM294" s="75"/>
      <c r="AN294" s="75"/>
      <c r="AO294" s="75"/>
      <c r="AP294" s="75"/>
      <c r="AQ294" s="75"/>
      <c r="AR294" s="75">
        <v>3</v>
      </c>
      <c r="AS294" s="75">
        <v>3</v>
      </c>
      <c r="AT294" s="75">
        <v>3</v>
      </c>
      <c r="AU294" s="75">
        <v>3</v>
      </c>
      <c r="AV294" s="75">
        <v>3</v>
      </c>
      <c r="AW294" s="75">
        <v>3</v>
      </c>
      <c r="AX294" s="75"/>
      <c r="AY294" s="75"/>
      <c r="AZ294" s="75"/>
      <c r="BA294" s="75"/>
      <c r="BB294" s="75"/>
      <c r="BC294" s="75"/>
      <c r="BD294" s="75"/>
      <c r="BE294" s="75"/>
      <c r="BF294" s="75"/>
      <c r="BG294" s="75"/>
      <c r="BH294" s="75"/>
      <c r="BI294" s="75"/>
      <c r="BJ294" s="75"/>
      <c r="BK294" s="75"/>
      <c r="BL294" s="75"/>
      <c r="BM294" s="75"/>
      <c r="BN294" s="75"/>
      <c r="BO294" s="75"/>
      <c r="BP294" s="75"/>
      <c r="BQ294" s="75"/>
      <c r="BR294" s="75"/>
      <c r="BS294" s="75"/>
      <c r="BT294" s="75"/>
      <c r="BU294" s="75"/>
      <c r="BV294" s="75"/>
      <c r="BW294" s="75"/>
      <c r="BX294" s="75"/>
      <c r="BY294" s="75"/>
      <c r="BZ294" s="75"/>
    </row>
    <row r="295" spans="1:78" s="76" customFormat="1" ht="77.25" customHeight="1" x14ac:dyDescent="0.3">
      <c r="A295" s="70" t="s">
        <v>942</v>
      </c>
      <c r="B295" s="74" t="s">
        <v>210</v>
      </c>
      <c r="C295" s="70" t="s">
        <v>383</v>
      </c>
      <c r="D295" s="70" t="s">
        <v>935</v>
      </c>
      <c r="E295" s="70" t="s">
        <v>943</v>
      </c>
      <c r="F295" s="72"/>
      <c r="G295" s="72"/>
      <c r="H295" s="72"/>
      <c r="I295" s="72"/>
      <c r="J295" s="72"/>
      <c r="K295" s="72"/>
      <c r="L295" s="73" t="s">
        <v>944</v>
      </c>
      <c r="M295" s="72"/>
      <c r="N295" s="74" t="s">
        <v>238</v>
      </c>
      <c r="O295" s="75">
        <f t="shared" si="9"/>
        <v>183</v>
      </c>
      <c r="P295" s="75">
        <v>10</v>
      </c>
      <c r="Q295" s="75">
        <v>48</v>
      </c>
      <c r="R295" s="75">
        <v>80</v>
      </c>
      <c r="S295" s="75">
        <v>1</v>
      </c>
      <c r="T295" s="75"/>
      <c r="U295" s="75"/>
      <c r="V295" s="75"/>
      <c r="W295" s="75"/>
      <c r="X295" s="75"/>
      <c r="Y295" s="75"/>
      <c r="Z295" s="75"/>
      <c r="AA295" s="75"/>
      <c r="AB295" s="75"/>
      <c r="AC295" s="75"/>
      <c r="AD295" s="75"/>
      <c r="AE295" s="75"/>
      <c r="AF295" s="75"/>
      <c r="AG295" s="75"/>
      <c r="AH295" s="75"/>
      <c r="AI295" s="75"/>
      <c r="AJ295" s="75"/>
      <c r="AK295" s="75"/>
      <c r="AL295" s="75"/>
      <c r="AM295" s="75"/>
      <c r="AN295" s="75"/>
      <c r="AO295" s="75"/>
      <c r="AP295" s="75"/>
      <c r="AQ295" s="75"/>
      <c r="AR295" s="75"/>
      <c r="AS295" s="75"/>
      <c r="AT295" s="75"/>
      <c r="AU295" s="75"/>
      <c r="AV295" s="75"/>
      <c r="AW295" s="75"/>
      <c r="AX295" s="75"/>
      <c r="AY295" s="75"/>
      <c r="AZ295" s="75"/>
      <c r="BA295" s="75"/>
      <c r="BB295" s="75"/>
      <c r="BC295" s="75"/>
      <c r="BD295" s="75">
        <v>14</v>
      </c>
      <c r="BE295" s="75"/>
      <c r="BF295" s="75"/>
      <c r="BG295" s="75"/>
      <c r="BH295" s="75"/>
      <c r="BI295" s="75"/>
      <c r="BJ295" s="75"/>
      <c r="BK295" s="75"/>
      <c r="BL295" s="75"/>
      <c r="BM295" s="75"/>
      <c r="BN295" s="75"/>
      <c r="BO295" s="75">
        <v>14</v>
      </c>
      <c r="BP295" s="75">
        <v>14</v>
      </c>
      <c r="BQ295" s="75"/>
      <c r="BR295" s="75"/>
      <c r="BS295" s="75"/>
      <c r="BT295" s="75"/>
      <c r="BU295" s="75"/>
      <c r="BV295" s="75"/>
      <c r="BW295" s="75">
        <v>2</v>
      </c>
      <c r="BX295" s="75"/>
      <c r="BY295" s="75"/>
      <c r="BZ295" s="75"/>
    </row>
    <row r="296" spans="1:78" s="76" customFormat="1" ht="65.25" customHeight="1" x14ac:dyDescent="0.3">
      <c r="A296" s="70" t="s">
        <v>942</v>
      </c>
      <c r="B296" s="74" t="s">
        <v>213</v>
      </c>
      <c r="C296" s="70" t="s">
        <v>383</v>
      </c>
      <c r="D296" s="70" t="s">
        <v>935</v>
      </c>
      <c r="E296" s="70" t="s">
        <v>943</v>
      </c>
      <c r="F296" s="72"/>
      <c r="G296" s="72"/>
      <c r="H296" s="72"/>
      <c r="I296" s="72"/>
      <c r="J296" s="72"/>
      <c r="K296" s="72"/>
      <c r="L296" s="73" t="s">
        <v>945</v>
      </c>
      <c r="M296" s="72"/>
      <c r="N296" s="74" t="s">
        <v>238</v>
      </c>
      <c r="O296" s="75">
        <f t="shared" si="9"/>
        <v>191</v>
      </c>
      <c r="P296" s="75">
        <v>42</v>
      </c>
      <c r="Q296" s="75">
        <v>25</v>
      </c>
      <c r="R296" s="75">
        <v>80</v>
      </c>
      <c r="S296" s="75"/>
      <c r="T296" s="75"/>
      <c r="U296" s="75"/>
      <c r="V296" s="75"/>
      <c r="W296" s="75"/>
      <c r="X296" s="75"/>
      <c r="Y296" s="75"/>
      <c r="Z296" s="75"/>
      <c r="AA296" s="75"/>
      <c r="AB296" s="75"/>
      <c r="AC296" s="75"/>
      <c r="AD296" s="75"/>
      <c r="AE296" s="75"/>
      <c r="AF296" s="75"/>
      <c r="AG296" s="75"/>
      <c r="AH296" s="75"/>
      <c r="AI296" s="75"/>
      <c r="AJ296" s="75"/>
      <c r="AK296" s="75"/>
      <c r="AL296" s="75"/>
      <c r="AM296" s="75"/>
      <c r="AN296" s="75"/>
      <c r="AO296" s="75"/>
      <c r="AP296" s="75"/>
      <c r="AQ296" s="75"/>
      <c r="AR296" s="75"/>
      <c r="AS296" s="75"/>
      <c r="AT296" s="75"/>
      <c r="AU296" s="75"/>
      <c r="AV296" s="75"/>
      <c r="AW296" s="75"/>
      <c r="AX296" s="75"/>
      <c r="AY296" s="75"/>
      <c r="AZ296" s="75"/>
      <c r="BA296" s="75"/>
      <c r="BB296" s="75"/>
      <c r="BC296" s="75"/>
      <c r="BD296" s="75">
        <v>14</v>
      </c>
      <c r="BE296" s="75"/>
      <c r="BF296" s="75"/>
      <c r="BG296" s="75"/>
      <c r="BH296" s="75"/>
      <c r="BI296" s="75"/>
      <c r="BJ296" s="75"/>
      <c r="BK296" s="75"/>
      <c r="BL296" s="75"/>
      <c r="BM296" s="75"/>
      <c r="BN296" s="75"/>
      <c r="BO296" s="75">
        <v>14</v>
      </c>
      <c r="BP296" s="75">
        <v>14</v>
      </c>
      <c r="BQ296" s="75"/>
      <c r="BR296" s="75"/>
      <c r="BS296" s="75"/>
      <c r="BT296" s="75"/>
      <c r="BU296" s="75"/>
      <c r="BV296" s="75"/>
      <c r="BW296" s="75">
        <v>2</v>
      </c>
      <c r="BX296" s="75"/>
      <c r="BY296" s="75"/>
      <c r="BZ296" s="75"/>
    </row>
    <row r="297" spans="1:78" s="76" customFormat="1" ht="41.25" customHeight="1" x14ac:dyDescent="0.3">
      <c r="A297" s="70" t="s">
        <v>942</v>
      </c>
      <c r="B297" s="74" t="s">
        <v>287</v>
      </c>
      <c r="C297" s="70" t="s">
        <v>383</v>
      </c>
      <c r="D297" s="70" t="s">
        <v>935</v>
      </c>
      <c r="E297" s="70" t="s">
        <v>943</v>
      </c>
      <c r="F297" s="72"/>
      <c r="G297" s="72"/>
      <c r="H297" s="72"/>
      <c r="I297" s="72"/>
      <c r="J297" s="72"/>
      <c r="K297" s="72"/>
      <c r="L297" s="73" t="s">
        <v>946</v>
      </c>
      <c r="M297" s="72"/>
      <c r="N297" s="74" t="s">
        <v>238</v>
      </c>
      <c r="O297" s="75">
        <f t="shared" si="9"/>
        <v>236</v>
      </c>
      <c r="P297" s="75">
        <v>12</v>
      </c>
      <c r="Q297" s="75">
        <v>18</v>
      </c>
      <c r="R297" s="75">
        <v>44</v>
      </c>
      <c r="S297" s="75">
        <v>6</v>
      </c>
      <c r="T297" s="75">
        <v>4</v>
      </c>
      <c r="U297" s="75"/>
      <c r="V297" s="75"/>
      <c r="W297" s="75"/>
      <c r="X297" s="75"/>
      <c r="Y297" s="75"/>
      <c r="Z297" s="75"/>
      <c r="AA297" s="75"/>
      <c r="AB297" s="75"/>
      <c r="AC297" s="75"/>
      <c r="AD297" s="75"/>
      <c r="AE297" s="75"/>
      <c r="AF297" s="75"/>
      <c r="AG297" s="75"/>
      <c r="AH297" s="75"/>
      <c r="AI297" s="75"/>
      <c r="AJ297" s="75"/>
      <c r="AK297" s="75"/>
      <c r="AL297" s="75"/>
      <c r="AM297" s="75">
        <v>4</v>
      </c>
      <c r="AN297" s="75"/>
      <c r="AO297" s="75"/>
      <c r="AP297" s="75"/>
      <c r="AQ297" s="75"/>
      <c r="AR297" s="75"/>
      <c r="AS297" s="75"/>
      <c r="AT297" s="75"/>
      <c r="AU297" s="75"/>
      <c r="AV297" s="75"/>
      <c r="AW297" s="75"/>
      <c r="AX297" s="75"/>
      <c r="AY297" s="75"/>
      <c r="AZ297" s="75">
        <v>4</v>
      </c>
      <c r="BA297" s="75">
        <v>6</v>
      </c>
      <c r="BB297" s="75"/>
      <c r="BC297" s="75"/>
      <c r="BD297" s="75">
        <v>29</v>
      </c>
      <c r="BE297" s="75">
        <v>4</v>
      </c>
      <c r="BF297" s="75">
        <v>4</v>
      </c>
      <c r="BG297" s="75">
        <v>6</v>
      </c>
      <c r="BH297" s="75">
        <v>6</v>
      </c>
      <c r="BI297" s="75"/>
      <c r="BJ297" s="75"/>
      <c r="BK297" s="75"/>
      <c r="BL297" s="75"/>
      <c r="BM297" s="75"/>
      <c r="BN297" s="75"/>
      <c r="BO297" s="75">
        <v>29</v>
      </c>
      <c r="BP297" s="75">
        <v>29</v>
      </c>
      <c r="BQ297" s="75">
        <v>3</v>
      </c>
      <c r="BR297" s="75"/>
      <c r="BS297" s="75"/>
      <c r="BT297" s="75"/>
      <c r="BU297" s="75">
        <v>3</v>
      </c>
      <c r="BV297" s="75">
        <v>3</v>
      </c>
      <c r="BW297" s="75">
        <v>16</v>
      </c>
      <c r="BX297" s="75"/>
      <c r="BY297" s="75">
        <v>6</v>
      </c>
      <c r="BZ297" s="75"/>
    </row>
    <row r="298" spans="1:78" s="76" customFormat="1" ht="53.25" customHeight="1" x14ac:dyDescent="0.3">
      <c r="A298" s="70" t="s">
        <v>942</v>
      </c>
      <c r="B298" s="74" t="s">
        <v>345</v>
      </c>
      <c r="C298" s="70" t="s">
        <v>383</v>
      </c>
      <c r="D298" s="70" t="s">
        <v>935</v>
      </c>
      <c r="E298" s="70" t="s">
        <v>943</v>
      </c>
      <c r="F298" s="72"/>
      <c r="G298" s="72"/>
      <c r="H298" s="72"/>
      <c r="I298" s="72"/>
      <c r="J298" s="72"/>
      <c r="K298" s="72"/>
      <c r="L298" s="73" t="s">
        <v>947</v>
      </c>
      <c r="M298" s="72"/>
      <c r="N298" s="74" t="s">
        <v>238</v>
      </c>
      <c r="O298" s="75">
        <f t="shared" si="9"/>
        <v>38</v>
      </c>
      <c r="P298" s="75"/>
      <c r="Q298" s="75">
        <v>14</v>
      </c>
      <c r="R298" s="75"/>
      <c r="S298" s="75"/>
      <c r="T298" s="75"/>
      <c r="U298" s="75"/>
      <c r="V298" s="75"/>
      <c r="W298" s="75"/>
      <c r="X298" s="75"/>
      <c r="Y298" s="75"/>
      <c r="Z298" s="75"/>
      <c r="AA298" s="75"/>
      <c r="AB298" s="75"/>
      <c r="AC298" s="75"/>
      <c r="AD298" s="75"/>
      <c r="AE298" s="75"/>
      <c r="AF298" s="75"/>
      <c r="AG298" s="75"/>
      <c r="AH298" s="75"/>
      <c r="AI298" s="75"/>
      <c r="AJ298" s="75"/>
      <c r="AK298" s="75"/>
      <c r="AL298" s="75"/>
      <c r="AM298" s="75"/>
      <c r="AN298" s="75"/>
      <c r="AO298" s="75"/>
      <c r="AP298" s="75"/>
      <c r="AQ298" s="75"/>
      <c r="AR298" s="75"/>
      <c r="AS298" s="75"/>
      <c r="AT298" s="75"/>
      <c r="AU298" s="75"/>
      <c r="AV298" s="75"/>
      <c r="AW298" s="75"/>
      <c r="AX298" s="75"/>
      <c r="AY298" s="75"/>
      <c r="AZ298" s="75"/>
      <c r="BA298" s="75"/>
      <c r="BB298" s="75"/>
      <c r="BC298" s="75"/>
      <c r="BD298" s="75">
        <v>8</v>
      </c>
      <c r="BE298" s="75"/>
      <c r="BF298" s="75"/>
      <c r="BG298" s="75"/>
      <c r="BH298" s="75"/>
      <c r="BI298" s="75"/>
      <c r="BJ298" s="75"/>
      <c r="BK298" s="75"/>
      <c r="BL298" s="75"/>
      <c r="BM298" s="75"/>
      <c r="BN298" s="75"/>
      <c r="BO298" s="75">
        <v>8</v>
      </c>
      <c r="BP298" s="75">
        <v>8</v>
      </c>
      <c r="BQ298" s="75"/>
      <c r="BR298" s="75"/>
      <c r="BS298" s="75"/>
      <c r="BT298" s="75"/>
      <c r="BU298" s="75"/>
      <c r="BV298" s="75"/>
      <c r="BW298" s="75"/>
      <c r="BX298" s="75"/>
      <c r="BY298" s="75"/>
      <c r="BZ298" s="75"/>
    </row>
    <row r="299" spans="1:78" s="76" customFormat="1" ht="53.25" customHeight="1" x14ac:dyDescent="0.3">
      <c r="A299" s="70" t="s">
        <v>948</v>
      </c>
      <c r="B299" s="74" t="s">
        <v>210</v>
      </c>
      <c r="C299" s="70" t="s">
        <v>383</v>
      </c>
      <c r="D299" s="70" t="s">
        <v>935</v>
      </c>
      <c r="E299" s="70" t="s">
        <v>949</v>
      </c>
      <c r="F299" s="72"/>
      <c r="G299" s="72"/>
      <c r="H299" s="72"/>
      <c r="I299" s="72"/>
      <c r="J299" s="72"/>
      <c r="K299" s="72"/>
      <c r="L299" s="73" t="s">
        <v>950</v>
      </c>
      <c r="M299" s="72"/>
      <c r="N299" s="74" t="s">
        <v>238</v>
      </c>
      <c r="O299" s="75">
        <f t="shared" si="9"/>
        <v>35</v>
      </c>
      <c r="P299" s="75"/>
      <c r="Q299" s="75">
        <v>4</v>
      </c>
      <c r="R299" s="75">
        <v>16</v>
      </c>
      <c r="S299" s="75"/>
      <c r="T299" s="75"/>
      <c r="U299" s="75"/>
      <c r="V299" s="75"/>
      <c r="W299" s="75"/>
      <c r="X299" s="75"/>
      <c r="Y299" s="75"/>
      <c r="Z299" s="75"/>
      <c r="AA299" s="75"/>
      <c r="AB299" s="75"/>
      <c r="AC299" s="75"/>
      <c r="AD299" s="75"/>
      <c r="AE299" s="75"/>
      <c r="AF299" s="75"/>
      <c r="AG299" s="75"/>
      <c r="AH299" s="75"/>
      <c r="AI299" s="75"/>
      <c r="AJ299" s="75"/>
      <c r="AK299" s="75"/>
      <c r="AL299" s="75"/>
      <c r="AM299" s="75"/>
      <c r="AN299" s="75"/>
      <c r="AO299" s="75"/>
      <c r="AP299" s="75"/>
      <c r="AQ299" s="75"/>
      <c r="AR299" s="75"/>
      <c r="AS299" s="75"/>
      <c r="AT299" s="75"/>
      <c r="AU299" s="75"/>
      <c r="AV299" s="75"/>
      <c r="AW299" s="75"/>
      <c r="AX299" s="75"/>
      <c r="AY299" s="75"/>
      <c r="AZ299" s="75"/>
      <c r="BA299" s="75"/>
      <c r="BB299" s="75"/>
      <c r="BC299" s="75"/>
      <c r="BD299" s="75">
        <v>5</v>
      </c>
      <c r="BE299" s="75"/>
      <c r="BF299" s="75"/>
      <c r="BG299" s="75"/>
      <c r="BH299" s="75"/>
      <c r="BI299" s="75"/>
      <c r="BJ299" s="75"/>
      <c r="BK299" s="75"/>
      <c r="BL299" s="75"/>
      <c r="BM299" s="75"/>
      <c r="BN299" s="75"/>
      <c r="BO299" s="75">
        <v>5</v>
      </c>
      <c r="BP299" s="75">
        <v>5</v>
      </c>
      <c r="BQ299" s="75"/>
      <c r="BR299" s="75"/>
      <c r="BS299" s="75"/>
      <c r="BT299" s="75"/>
      <c r="BU299" s="75"/>
      <c r="BV299" s="75"/>
      <c r="BW299" s="75"/>
      <c r="BX299" s="75"/>
      <c r="BY299" s="75"/>
      <c r="BZ299" s="75"/>
    </row>
    <row r="300" spans="1:78" s="76" customFormat="1" ht="65.25" customHeight="1" x14ac:dyDescent="0.3">
      <c r="A300" s="70" t="s">
        <v>948</v>
      </c>
      <c r="B300" s="74" t="s">
        <v>213</v>
      </c>
      <c r="C300" s="70" t="s">
        <v>383</v>
      </c>
      <c r="D300" s="70" t="s">
        <v>935</v>
      </c>
      <c r="E300" s="70" t="s">
        <v>949</v>
      </c>
      <c r="F300" s="72"/>
      <c r="G300" s="72"/>
      <c r="H300" s="72"/>
      <c r="I300" s="72"/>
      <c r="J300" s="72"/>
      <c r="K300" s="72"/>
      <c r="L300" s="73" t="s">
        <v>951</v>
      </c>
      <c r="M300" s="72"/>
      <c r="N300" s="74" t="s">
        <v>238</v>
      </c>
      <c r="O300" s="75">
        <f t="shared" si="9"/>
        <v>35</v>
      </c>
      <c r="P300" s="75"/>
      <c r="Q300" s="75">
        <v>4</v>
      </c>
      <c r="R300" s="75">
        <v>16</v>
      </c>
      <c r="S300" s="75"/>
      <c r="T300" s="75"/>
      <c r="U300" s="75"/>
      <c r="V300" s="75"/>
      <c r="W300" s="75"/>
      <c r="X300" s="75"/>
      <c r="Y300" s="75"/>
      <c r="Z300" s="75"/>
      <c r="AA300" s="75"/>
      <c r="AB300" s="75"/>
      <c r="AC300" s="75"/>
      <c r="AD300" s="75"/>
      <c r="AE300" s="75"/>
      <c r="AF300" s="75"/>
      <c r="AG300" s="75"/>
      <c r="AH300" s="75"/>
      <c r="AI300" s="75"/>
      <c r="AJ300" s="75"/>
      <c r="AK300" s="75"/>
      <c r="AL300" s="75"/>
      <c r="AM300" s="75"/>
      <c r="AN300" s="75"/>
      <c r="AO300" s="75"/>
      <c r="AP300" s="75"/>
      <c r="AQ300" s="75"/>
      <c r="AR300" s="75"/>
      <c r="AS300" s="75"/>
      <c r="AT300" s="75"/>
      <c r="AU300" s="75"/>
      <c r="AV300" s="75"/>
      <c r="AW300" s="75"/>
      <c r="AX300" s="75"/>
      <c r="AY300" s="75"/>
      <c r="AZ300" s="75"/>
      <c r="BA300" s="75"/>
      <c r="BB300" s="75"/>
      <c r="BC300" s="75"/>
      <c r="BD300" s="75">
        <v>5</v>
      </c>
      <c r="BE300" s="75"/>
      <c r="BF300" s="75"/>
      <c r="BG300" s="75"/>
      <c r="BH300" s="75"/>
      <c r="BI300" s="75"/>
      <c r="BJ300" s="75"/>
      <c r="BK300" s="75"/>
      <c r="BL300" s="75"/>
      <c r="BM300" s="75"/>
      <c r="BN300" s="75"/>
      <c r="BO300" s="75">
        <v>5</v>
      </c>
      <c r="BP300" s="75">
        <v>5</v>
      </c>
      <c r="BQ300" s="75"/>
      <c r="BR300" s="75"/>
      <c r="BS300" s="75"/>
      <c r="BT300" s="75"/>
      <c r="BU300" s="75"/>
      <c r="BV300" s="75"/>
      <c r="BW300" s="75"/>
      <c r="BX300" s="75"/>
      <c r="BY300" s="75"/>
      <c r="BZ300" s="75"/>
    </row>
    <row r="301" spans="1:78" s="76" customFormat="1" ht="89.25" customHeight="1" x14ac:dyDescent="0.3">
      <c r="A301" s="70" t="s">
        <v>948</v>
      </c>
      <c r="B301" s="74" t="s">
        <v>287</v>
      </c>
      <c r="C301" s="70" t="s">
        <v>383</v>
      </c>
      <c r="D301" s="70" t="s">
        <v>935</v>
      </c>
      <c r="E301" s="70" t="s">
        <v>949</v>
      </c>
      <c r="F301" s="72"/>
      <c r="G301" s="72"/>
      <c r="H301" s="72"/>
      <c r="I301" s="72"/>
      <c r="J301" s="72"/>
      <c r="K301" s="72"/>
      <c r="L301" s="73" t="s">
        <v>952</v>
      </c>
      <c r="M301" s="72"/>
      <c r="N301" s="74" t="s">
        <v>238</v>
      </c>
      <c r="O301" s="75">
        <f t="shared" si="9"/>
        <v>124</v>
      </c>
      <c r="P301" s="75">
        <v>6</v>
      </c>
      <c r="Q301" s="75">
        <v>40</v>
      </c>
      <c r="R301" s="75">
        <v>59</v>
      </c>
      <c r="S301" s="75">
        <v>1</v>
      </c>
      <c r="T301" s="75"/>
      <c r="U301" s="75"/>
      <c r="V301" s="75"/>
      <c r="W301" s="75"/>
      <c r="X301" s="75"/>
      <c r="Y301" s="75"/>
      <c r="Z301" s="75"/>
      <c r="AA301" s="75"/>
      <c r="AB301" s="75"/>
      <c r="AC301" s="75"/>
      <c r="AD301" s="75"/>
      <c r="AE301" s="75"/>
      <c r="AF301" s="75"/>
      <c r="AG301" s="75"/>
      <c r="AH301" s="75"/>
      <c r="AI301" s="75"/>
      <c r="AJ301" s="75"/>
      <c r="AK301" s="75"/>
      <c r="AL301" s="75"/>
      <c r="AM301" s="75"/>
      <c r="AN301" s="75"/>
      <c r="AO301" s="75"/>
      <c r="AP301" s="75"/>
      <c r="AQ301" s="75"/>
      <c r="AR301" s="75"/>
      <c r="AS301" s="75"/>
      <c r="AT301" s="75"/>
      <c r="AU301" s="75"/>
      <c r="AV301" s="75"/>
      <c r="AW301" s="75"/>
      <c r="AX301" s="75"/>
      <c r="AY301" s="75"/>
      <c r="AZ301" s="75"/>
      <c r="BA301" s="75"/>
      <c r="BB301" s="75"/>
      <c r="BC301" s="75"/>
      <c r="BD301" s="75">
        <v>6</v>
      </c>
      <c r="BE301" s="75"/>
      <c r="BF301" s="75"/>
      <c r="BG301" s="75"/>
      <c r="BH301" s="75"/>
      <c r="BI301" s="75"/>
      <c r="BJ301" s="75"/>
      <c r="BK301" s="75"/>
      <c r="BL301" s="75"/>
      <c r="BM301" s="75"/>
      <c r="BN301" s="75"/>
      <c r="BO301" s="75">
        <v>6</v>
      </c>
      <c r="BP301" s="75">
        <v>6</v>
      </c>
      <c r="BQ301" s="75"/>
      <c r="BR301" s="75"/>
      <c r="BS301" s="75"/>
      <c r="BT301" s="75"/>
      <c r="BU301" s="75"/>
      <c r="BV301" s="75"/>
      <c r="BW301" s="75"/>
      <c r="BX301" s="75"/>
      <c r="BY301" s="75"/>
      <c r="BZ301" s="75"/>
    </row>
    <row r="302" spans="1:78" s="76" customFormat="1" ht="41.25" customHeight="1" x14ac:dyDescent="0.3">
      <c r="A302" s="70" t="s">
        <v>948</v>
      </c>
      <c r="B302" s="74" t="s">
        <v>345</v>
      </c>
      <c r="C302" s="70" t="s">
        <v>383</v>
      </c>
      <c r="D302" s="70" t="s">
        <v>935</v>
      </c>
      <c r="E302" s="70" t="s">
        <v>949</v>
      </c>
      <c r="F302" s="72"/>
      <c r="G302" s="72"/>
      <c r="H302" s="72"/>
      <c r="I302" s="72"/>
      <c r="J302" s="72"/>
      <c r="K302" s="72"/>
      <c r="L302" s="73" t="s">
        <v>953</v>
      </c>
      <c r="M302" s="72"/>
      <c r="N302" s="74" t="s">
        <v>238</v>
      </c>
      <c r="O302" s="75">
        <f t="shared" si="9"/>
        <v>26</v>
      </c>
      <c r="P302" s="75">
        <v>3</v>
      </c>
      <c r="Q302" s="75">
        <v>4</v>
      </c>
      <c r="R302" s="75">
        <v>13</v>
      </c>
      <c r="S302" s="75"/>
      <c r="T302" s="75"/>
      <c r="U302" s="75"/>
      <c r="V302" s="75"/>
      <c r="W302" s="75"/>
      <c r="X302" s="75"/>
      <c r="Y302" s="75"/>
      <c r="Z302" s="75"/>
      <c r="AA302" s="75"/>
      <c r="AB302" s="75"/>
      <c r="AC302" s="75"/>
      <c r="AD302" s="75"/>
      <c r="AE302" s="75"/>
      <c r="AF302" s="75"/>
      <c r="AG302" s="75"/>
      <c r="AH302" s="75"/>
      <c r="AI302" s="75"/>
      <c r="AJ302" s="75"/>
      <c r="AK302" s="75"/>
      <c r="AL302" s="75"/>
      <c r="AM302" s="75"/>
      <c r="AN302" s="75"/>
      <c r="AO302" s="75"/>
      <c r="AP302" s="75"/>
      <c r="AQ302" s="75"/>
      <c r="AR302" s="75"/>
      <c r="AS302" s="75"/>
      <c r="AT302" s="75"/>
      <c r="AU302" s="75"/>
      <c r="AV302" s="75"/>
      <c r="AW302" s="75"/>
      <c r="AX302" s="75"/>
      <c r="AY302" s="75"/>
      <c r="AZ302" s="75"/>
      <c r="BA302" s="75"/>
      <c r="BB302" s="75"/>
      <c r="BC302" s="75"/>
      <c r="BD302" s="75">
        <v>2</v>
      </c>
      <c r="BE302" s="75"/>
      <c r="BF302" s="75"/>
      <c r="BG302" s="75"/>
      <c r="BH302" s="75"/>
      <c r="BI302" s="75"/>
      <c r="BJ302" s="75"/>
      <c r="BK302" s="75"/>
      <c r="BL302" s="75"/>
      <c r="BM302" s="75"/>
      <c r="BN302" s="75"/>
      <c r="BO302" s="75">
        <v>2</v>
      </c>
      <c r="BP302" s="75">
        <v>2</v>
      </c>
      <c r="BQ302" s="75"/>
      <c r="BR302" s="75"/>
      <c r="BS302" s="75"/>
      <c r="BT302" s="75"/>
      <c r="BU302" s="75"/>
      <c r="BV302" s="75"/>
      <c r="BW302" s="75"/>
      <c r="BX302" s="75"/>
      <c r="BY302" s="75"/>
      <c r="BZ302" s="75"/>
    </row>
    <row r="303" spans="1:78" s="76" customFormat="1" ht="41.25" customHeight="1" x14ac:dyDescent="0.3">
      <c r="A303" s="70" t="s">
        <v>948</v>
      </c>
      <c r="B303" s="74" t="s">
        <v>543</v>
      </c>
      <c r="C303" s="70" t="s">
        <v>383</v>
      </c>
      <c r="D303" s="70" t="s">
        <v>935</v>
      </c>
      <c r="E303" s="70" t="s">
        <v>949</v>
      </c>
      <c r="F303" s="72"/>
      <c r="G303" s="72"/>
      <c r="H303" s="72"/>
      <c r="I303" s="72"/>
      <c r="J303" s="72"/>
      <c r="K303" s="72"/>
      <c r="L303" s="73" t="s">
        <v>954</v>
      </c>
      <c r="M303" s="72"/>
      <c r="N303" s="74" t="s">
        <v>238</v>
      </c>
      <c r="O303" s="75">
        <f t="shared" si="9"/>
        <v>8</v>
      </c>
      <c r="P303" s="75">
        <v>3</v>
      </c>
      <c r="Q303" s="75"/>
      <c r="R303" s="75">
        <v>3</v>
      </c>
      <c r="S303" s="75"/>
      <c r="T303" s="75"/>
      <c r="U303" s="75"/>
      <c r="V303" s="75"/>
      <c r="W303" s="75"/>
      <c r="X303" s="75"/>
      <c r="Y303" s="75"/>
      <c r="Z303" s="75"/>
      <c r="AA303" s="75"/>
      <c r="AB303" s="75"/>
      <c r="AC303" s="75"/>
      <c r="AD303" s="75"/>
      <c r="AE303" s="75"/>
      <c r="AF303" s="75"/>
      <c r="AG303" s="75"/>
      <c r="AH303" s="75"/>
      <c r="AI303" s="75"/>
      <c r="AJ303" s="75"/>
      <c r="AK303" s="75"/>
      <c r="AL303" s="75"/>
      <c r="AM303" s="75"/>
      <c r="AN303" s="75"/>
      <c r="AO303" s="75"/>
      <c r="AP303" s="75"/>
      <c r="AQ303" s="75"/>
      <c r="AR303" s="75"/>
      <c r="AS303" s="75"/>
      <c r="AT303" s="75"/>
      <c r="AU303" s="75"/>
      <c r="AV303" s="75"/>
      <c r="AW303" s="75"/>
      <c r="AX303" s="75"/>
      <c r="AY303" s="75"/>
      <c r="AZ303" s="75"/>
      <c r="BA303" s="75"/>
      <c r="BB303" s="75"/>
      <c r="BC303" s="75"/>
      <c r="BD303" s="75"/>
      <c r="BE303" s="75"/>
      <c r="BF303" s="75"/>
      <c r="BG303" s="75"/>
      <c r="BH303" s="75"/>
      <c r="BI303" s="75"/>
      <c r="BJ303" s="75"/>
      <c r="BK303" s="75"/>
      <c r="BL303" s="75"/>
      <c r="BM303" s="75"/>
      <c r="BN303" s="75"/>
      <c r="BO303" s="75"/>
      <c r="BP303" s="75"/>
      <c r="BQ303" s="75"/>
      <c r="BR303" s="75"/>
      <c r="BS303" s="75"/>
      <c r="BT303" s="75"/>
      <c r="BU303" s="75"/>
      <c r="BV303" s="75"/>
      <c r="BW303" s="75">
        <v>2</v>
      </c>
      <c r="BX303" s="75"/>
      <c r="BY303" s="75"/>
      <c r="BZ303" s="75"/>
    </row>
    <row r="304" spans="1:78" s="76" customFormat="1" ht="41.25" customHeight="1" x14ac:dyDescent="0.3">
      <c r="A304" s="70" t="s">
        <v>948</v>
      </c>
      <c r="B304" s="74" t="s">
        <v>545</v>
      </c>
      <c r="C304" s="70" t="s">
        <v>383</v>
      </c>
      <c r="D304" s="70" t="s">
        <v>935</v>
      </c>
      <c r="E304" s="70" t="s">
        <v>949</v>
      </c>
      <c r="F304" s="72"/>
      <c r="G304" s="72"/>
      <c r="H304" s="72"/>
      <c r="I304" s="72"/>
      <c r="J304" s="72"/>
      <c r="K304" s="72"/>
      <c r="L304" s="73" t="s">
        <v>955</v>
      </c>
      <c r="M304" s="72"/>
      <c r="N304" s="74" t="s">
        <v>238</v>
      </c>
      <c r="O304" s="75">
        <f t="shared" si="9"/>
        <v>8</v>
      </c>
      <c r="P304" s="75">
        <v>3</v>
      </c>
      <c r="Q304" s="75"/>
      <c r="R304" s="75">
        <v>3</v>
      </c>
      <c r="S304" s="75"/>
      <c r="T304" s="75"/>
      <c r="U304" s="75"/>
      <c r="V304" s="75"/>
      <c r="W304" s="75"/>
      <c r="X304" s="75"/>
      <c r="Y304" s="75"/>
      <c r="Z304" s="75"/>
      <c r="AA304" s="75"/>
      <c r="AB304" s="75"/>
      <c r="AC304" s="75"/>
      <c r="AD304" s="75"/>
      <c r="AE304" s="75"/>
      <c r="AF304" s="75"/>
      <c r="AG304" s="75"/>
      <c r="AH304" s="75"/>
      <c r="AI304" s="75"/>
      <c r="AJ304" s="75"/>
      <c r="AK304" s="75"/>
      <c r="AL304" s="75"/>
      <c r="AM304" s="75"/>
      <c r="AN304" s="75"/>
      <c r="AO304" s="75"/>
      <c r="AP304" s="75"/>
      <c r="AQ304" s="75"/>
      <c r="AR304" s="75"/>
      <c r="AS304" s="75"/>
      <c r="AT304" s="75"/>
      <c r="AU304" s="75"/>
      <c r="AV304" s="75"/>
      <c r="AW304" s="75"/>
      <c r="AX304" s="75"/>
      <c r="AY304" s="75"/>
      <c r="AZ304" s="75"/>
      <c r="BA304" s="75"/>
      <c r="BB304" s="75"/>
      <c r="BC304" s="75"/>
      <c r="BD304" s="75"/>
      <c r="BE304" s="75"/>
      <c r="BF304" s="75"/>
      <c r="BG304" s="75"/>
      <c r="BH304" s="75"/>
      <c r="BI304" s="75"/>
      <c r="BJ304" s="75"/>
      <c r="BK304" s="75"/>
      <c r="BL304" s="75"/>
      <c r="BM304" s="75"/>
      <c r="BN304" s="75"/>
      <c r="BO304" s="75"/>
      <c r="BP304" s="75"/>
      <c r="BQ304" s="75"/>
      <c r="BR304" s="75"/>
      <c r="BS304" s="75"/>
      <c r="BT304" s="75"/>
      <c r="BU304" s="75"/>
      <c r="BV304" s="75"/>
      <c r="BW304" s="75">
        <v>2</v>
      </c>
      <c r="BX304" s="75"/>
      <c r="BY304" s="75"/>
      <c r="BZ304" s="75"/>
    </row>
    <row r="305" spans="1:78" s="76" customFormat="1" ht="41.25" customHeight="1" x14ac:dyDescent="0.3">
      <c r="A305" s="70" t="s">
        <v>948</v>
      </c>
      <c r="B305" s="74" t="s">
        <v>684</v>
      </c>
      <c r="C305" s="70" t="s">
        <v>383</v>
      </c>
      <c r="D305" s="70" t="s">
        <v>935</v>
      </c>
      <c r="E305" s="70" t="s">
        <v>949</v>
      </c>
      <c r="F305" s="72"/>
      <c r="G305" s="72"/>
      <c r="H305" s="72"/>
      <c r="I305" s="72"/>
      <c r="J305" s="72"/>
      <c r="K305" s="72"/>
      <c r="L305" s="73" t="s">
        <v>956</v>
      </c>
      <c r="M305" s="72"/>
      <c r="N305" s="74" t="s">
        <v>238</v>
      </c>
      <c r="O305" s="75">
        <f t="shared" si="9"/>
        <v>8</v>
      </c>
      <c r="P305" s="75">
        <v>3</v>
      </c>
      <c r="Q305" s="75"/>
      <c r="R305" s="75">
        <v>3</v>
      </c>
      <c r="S305" s="75"/>
      <c r="T305" s="75"/>
      <c r="U305" s="75"/>
      <c r="V305" s="75"/>
      <c r="W305" s="75"/>
      <c r="X305" s="75"/>
      <c r="Y305" s="75"/>
      <c r="Z305" s="75"/>
      <c r="AA305" s="75"/>
      <c r="AB305" s="75"/>
      <c r="AC305" s="75"/>
      <c r="AD305" s="75"/>
      <c r="AE305" s="75"/>
      <c r="AF305" s="75"/>
      <c r="AG305" s="75"/>
      <c r="AH305" s="75"/>
      <c r="AI305" s="75"/>
      <c r="AJ305" s="75"/>
      <c r="AK305" s="75"/>
      <c r="AL305" s="75"/>
      <c r="AM305" s="75"/>
      <c r="AN305" s="75"/>
      <c r="AO305" s="75"/>
      <c r="AP305" s="75"/>
      <c r="AQ305" s="75"/>
      <c r="AR305" s="75"/>
      <c r="AS305" s="75"/>
      <c r="AT305" s="75"/>
      <c r="AU305" s="75"/>
      <c r="AV305" s="75"/>
      <c r="AW305" s="75"/>
      <c r="AX305" s="75"/>
      <c r="AY305" s="75"/>
      <c r="AZ305" s="75"/>
      <c r="BA305" s="75"/>
      <c r="BB305" s="75"/>
      <c r="BC305" s="75"/>
      <c r="BD305" s="75"/>
      <c r="BE305" s="75"/>
      <c r="BF305" s="75"/>
      <c r="BG305" s="75"/>
      <c r="BH305" s="75"/>
      <c r="BI305" s="75"/>
      <c r="BJ305" s="75"/>
      <c r="BK305" s="75"/>
      <c r="BL305" s="75"/>
      <c r="BM305" s="75"/>
      <c r="BN305" s="75"/>
      <c r="BO305" s="75"/>
      <c r="BP305" s="75"/>
      <c r="BQ305" s="75"/>
      <c r="BR305" s="75"/>
      <c r="BS305" s="75"/>
      <c r="BT305" s="75"/>
      <c r="BU305" s="75"/>
      <c r="BV305" s="75"/>
      <c r="BW305" s="75">
        <v>2</v>
      </c>
      <c r="BX305" s="75"/>
      <c r="BY305" s="75"/>
      <c r="BZ305" s="75"/>
    </row>
    <row r="306" spans="1:78" s="76" customFormat="1" ht="53.25" customHeight="1" x14ac:dyDescent="0.3">
      <c r="A306" s="70" t="s">
        <v>948</v>
      </c>
      <c r="B306" s="74" t="s">
        <v>686</v>
      </c>
      <c r="C306" s="70" t="s">
        <v>383</v>
      </c>
      <c r="D306" s="70" t="s">
        <v>935</v>
      </c>
      <c r="E306" s="70" t="s">
        <v>949</v>
      </c>
      <c r="F306" s="72"/>
      <c r="G306" s="72"/>
      <c r="H306" s="72"/>
      <c r="I306" s="72"/>
      <c r="J306" s="72"/>
      <c r="K306" s="72"/>
      <c r="L306" s="73" t="s">
        <v>957</v>
      </c>
      <c r="M306" s="72"/>
      <c r="N306" s="74" t="s">
        <v>238</v>
      </c>
      <c r="O306" s="75">
        <f t="shared" si="9"/>
        <v>1</v>
      </c>
      <c r="P306" s="75"/>
      <c r="Q306" s="75"/>
      <c r="R306" s="75"/>
      <c r="S306" s="75"/>
      <c r="T306" s="75"/>
      <c r="U306" s="75"/>
      <c r="V306" s="75"/>
      <c r="W306" s="75"/>
      <c r="X306" s="75"/>
      <c r="Y306" s="75"/>
      <c r="Z306" s="75"/>
      <c r="AA306" s="75"/>
      <c r="AB306" s="75"/>
      <c r="AC306" s="75"/>
      <c r="AD306" s="75"/>
      <c r="AE306" s="75"/>
      <c r="AF306" s="75"/>
      <c r="AG306" s="75"/>
      <c r="AH306" s="75"/>
      <c r="AI306" s="75"/>
      <c r="AJ306" s="75"/>
      <c r="AK306" s="75"/>
      <c r="AL306" s="75"/>
      <c r="AM306" s="75"/>
      <c r="AN306" s="75"/>
      <c r="AO306" s="75"/>
      <c r="AP306" s="75"/>
      <c r="AQ306" s="75"/>
      <c r="AR306" s="75"/>
      <c r="AS306" s="75"/>
      <c r="AT306" s="75"/>
      <c r="AU306" s="75"/>
      <c r="AV306" s="75"/>
      <c r="AW306" s="75"/>
      <c r="AX306" s="75"/>
      <c r="AY306" s="75"/>
      <c r="AZ306" s="75"/>
      <c r="BA306" s="75"/>
      <c r="BB306" s="75"/>
      <c r="BC306" s="75"/>
      <c r="BD306" s="75"/>
      <c r="BE306" s="75"/>
      <c r="BF306" s="75"/>
      <c r="BG306" s="75"/>
      <c r="BH306" s="75"/>
      <c r="BI306" s="75"/>
      <c r="BJ306" s="75"/>
      <c r="BK306" s="75"/>
      <c r="BL306" s="75"/>
      <c r="BM306" s="75"/>
      <c r="BN306" s="75"/>
      <c r="BO306" s="75"/>
      <c r="BP306" s="75"/>
      <c r="BQ306" s="75"/>
      <c r="BR306" s="75"/>
      <c r="BS306" s="75"/>
      <c r="BT306" s="75"/>
      <c r="BU306" s="75"/>
      <c r="BV306" s="75"/>
      <c r="BW306" s="75">
        <v>1</v>
      </c>
      <c r="BX306" s="75"/>
      <c r="BY306" s="75"/>
      <c r="BZ306" s="75"/>
    </row>
    <row r="307" spans="1:78" s="76" customFormat="1" ht="20.25" customHeight="1" x14ac:dyDescent="0.3">
      <c r="A307" s="70" t="s">
        <v>958</v>
      </c>
      <c r="B307" s="71"/>
      <c r="C307" s="70" t="s">
        <v>383</v>
      </c>
      <c r="D307" s="70" t="s">
        <v>935</v>
      </c>
      <c r="E307" s="70" t="s">
        <v>959</v>
      </c>
      <c r="F307" s="72"/>
      <c r="G307" s="72"/>
      <c r="H307" s="72"/>
      <c r="I307" s="72"/>
      <c r="J307" s="72"/>
      <c r="K307" s="72"/>
      <c r="L307" s="73" t="s">
        <v>960</v>
      </c>
      <c r="M307" s="72"/>
      <c r="N307" s="74" t="s">
        <v>238</v>
      </c>
      <c r="O307" s="75">
        <f t="shared" si="9"/>
        <v>30</v>
      </c>
      <c r="P307" s="75"/>
      <c r="Q307" s="75"/>
      <c r="R307" s="75"/>
      <c r="S307" s="75">
        <v>2</v>
      </c>
      <c r="T307" s="75">
        <v>2</v>
      </c>
      <c r="U307" s="75"/>
      <c r="V307" s="75"/>
      <c r="W307" s="75"/>
      <c r="X307" s="75"/>
      <c r="Y307" s="75"/>
      <c r="Z307" s="75"/>
      <c r="AA307" s="75"/>
      <c r="AB307" s="75"/>
      <c r="AC307" s="75"/>
      <c r="AD307" s="75"/>
      <c r="AE307" s="75"/>
      <c r="AF307" s="75"/>
      <c r="AG307" s="75"/>
      <c r="AH307" s="75"/>
      <c r="AI307" s="75"/>
      <c r="AJ307" s="75"/>
      <c r="AK307" s="75"/>
      <c r="AL307" s="75"/>
      <c r="AM307" s="75">
        <v>2</v>
      </c>
      <c r="AN307" s="75"/>
      <c r="AO307" s="75"/>
      <c r="AP307" s="75"/>
      <c r="AQ307" s="75"/>
      <c r="AR307" s="75"/>
      <c r="AS307" s="75"/>
      <c r="AT307" s="75"/>
      <c r="AU307" s="75"/>
      <c r="AV307" s="75"/>
      <c r="AW307" s="75"/>
      <c r="AX307" s="75"/>
      <c r="AY307" s="75"/>
      <c r="AZ307" s="75">
        <v>2</v>
      </c>
      <c r="BA307" s="75">
        <v>4</v>
      </c>
      <c r="BB307" s="75"/>
      <c r="BC307" s="75"/>
      <c r="BD307" s="75"/>
      <c r="BE307" s="75">
        <v>2</v>
      </c>
      <c r="BF307" s="75">
        <v>2</v>
      </c>
      <c r="BG307" s="75">
        <v>4</v>
      </c>
      <c r="BH307" s="75">
        <v>4</v>
      </c>
      <c r="BI307" s="75"/>
      <c r="BJ307" s="75"/>
      <c r="BK307" s="75"/>
      <c r="BL307" s="75"/>
      <c r="BM307" s="75"/>
      <c r="BN307" s="75"/>
      <c r="BO307" s="75"/>
      <c r="BP307" s="75"/>
      <c r="BQ307" s="75">
        <v>2</v>
      </c>
      <c r="BR307" s="75"/>
      <c r="BS307" s="75"/>
      <c r="BT307" s="75"/>
      <c r="BU307" s="75">
        <v>2</v>
      </c>
      <c r="BV307" s="75">
        <v>2</v>
      </c>
      <c r="BW307" s="75"/>
      <c r="BX307" s="75"/>
      <c r="BY307" s="75"/>
      <c r="BZ307" s="75"/>
    </row>
    <row r="308" spans="1:78" s="76" customFormat="1" ht="65.25" customHeight="1" x14ac:dyDescent="0.3">
      <c r="A308" s="70" t="s">
        <v>961</v>
      </c>
      <c r="B308" s="74" t="s">
        <v>210</v>
      </c>
      <c r="C308" s="70" t="s">
        <v>383</v>
      </c>
      <c r="D308" s="70" t="s">
        <v>935</v>
      </c>
      <c r="E308" s="70" t="s">
        <v>962</v>
      </c>
      <c r="F308" s="72"/>
      <c r="G308" s="72"/>
      <c r="H308" s="72"/>
      <c r="I308" s="72"/>
      <c r="J308" s="72"/>
      <c r="K308" s="72"/>
      <c r="L308" s="73" t="s">
        <v>963</v>
      </c>
      <c r="M308" s="72"/>
      <c r="N308" s="74" t="s">
        <v>238</v>
      </c>
      <c r="O308" s="75">
        <f t="shared" si="9"/>
        <v>112</v>
      </c>
      <c r="P308" s="75">
        <v>6</v>
      </c>
      <c r="Q308" s="75">
        <v>31</v>
      </c>
      <c r="R308" s="75">
        <v>24</v>
      </c>
      <c r="S308" s="75">
        <v>2</v>
      </c>
      <c r="T308" s="75">
        <v>2</v>
      </c>
      <c r="U308" s="75"/>
      <c r="V308" s="75"/>
      <c r="W308" s="75"/>
      <c r="X308" s="75"/>
      <c r="Y308" s="75"/>
      <c r="Z308" s="75"/>
      <c r="AA308" s="75"/>
      <c r="AB308" s="75"/>
      <c r="AC308" s="75"/>
      <c r="AD308" s="75"/>
      <c r="AE308" s="75"/>
      <c r="AF308" s="75"/>
      <c r="AG308" s="75"/>
      <c r="AH308" s="75"/>
      <c r="AI308" s="75"/>
      <c r="AJ308" s="75"/>
      <c r="AK308" s="75"/>
      <c r="AL308" s="75"/>
      <c r="AM308" s="75">
        <v>2</v>
      </c>
      <c r="AN308" s="75"/>
      <c r="AO308" s="75"/>
      <c r="AP308" s="75"/>
      <c r="AQ308" s="75"/>
      <c r="AR308" s="75"/>
      <c r="AS308" s="75"/>
      <c r="AT308" s="75"/>
      <c r="AU308" s="75"/>
      <c r="AV308" s="75"/>
      <c r="AW308" s="75"/>
      <c r="AX308" s="75"/>
      <c r="AY308" s="75"/>
      <c r="AZ308" s="75">
        <v>2</v>
      </c>
      <c r="BA308" s="75"/>
      <c r="BB308" s="75"/>
      <c r="BC308" s="75"/>
      <c r="BD308" s="75">
        <v>13</v>
      </c>
      <c r="BE308" s="75">
        <v>2</v>
      </c>
      <c r="BF308" s="75">
        <v>2</v>
      </c>
      <c r="BG308" s="75"/>
      <c r="BH308" s="75"/>
      <c r="BI308" s="75"/>
      <c r="BJ308" s="75"/>
      <c r="BK308" s="75"/>
      <c r="BL308" s="75"/>
      <c r="BM308" s="75"/>
      <c r="BN308" s="75"/>
      <c r="BO308" s="75">
        <v>13</v>
      </c>
      <c r="BP308" s="75">
        <v>13</v>
      </c>
      <c r="BQ308" s="75"/>
      <c r="BR308" s="75"/>
      <c r="BS308" s="75"/>
      <c r="BT308" s="75"/>
      <c r="BU308" s="75"/>
      <c r="BV308" s="75"/>
      <c r="BW308" s="75"/>
      <c r="BX308" s="75"/>
      <c r="BY308" s="75"/>
      <c r="BZ308" s="75"/>
    </row>
    <row r="309" spans="1:78" s="76" customFormat="1" ht="53.25" customHeight="1" x14ac:dyDescent="0.3">
      <c r="A309" s="70" t="s">
        <v>961</v>
      </c>
      <c r="B309" s="74" t="s">
        <v>213</v>
      </c>
      <c r="C309" s="70" t="s">
        <v>383</v>
      </c>
      <c r="D309" s="70" t="s">
        <v>935</v>
      </c>
      <c r="E309" s="70" t="s">
        <v>962</v>
      </c>
      <c r="F309" s="72"/>
      <c r="G309" s="72"/>
      <c r="H309" s="72"/>
      <c r="I309" s="72"/>
      <c r="J309" s="72"/>
      <c r="K309" s="72"/>
      <c r="L309" s="73" t="s">
        <v>964</v>
      </c>
      <c r="M309" s="72"/>
      <c r="N309" s="74" t="s">
        <v>238</v>
      </c>
      <c r="O309" s="75">
        <f t="shared" si="9"/>
        <v>59</v>
      </c>
      <c r="P309" s="75">
        <v>11</v>
      </c>
      <c r="Q309" s="75">
        <v>4</v>
      </c>
      <c r="R309" s="75">
        <v>32</v>
      </c>
      <c r="S309" s="75">
        <v>2</v>
      </c>
      <c r="T309" s="75"/>
      <c r="U309" s="75"/>
      <c r="V309" s="75"/>
      <c r="W309" s="75"/>
      <c r="X309" s="75"/>
      <c r="Y309" s="75"/>
      <c r="Z309" s="75"/>
      <c r="AA309" s="75"/>
      <c r="AB309" s="75"/>
      <c r="AC309" s="75"/>
      <c r="AD309" s="75"/>
      <c r="AE309" s="75"/>
      <c r="AF309" s="75"/>
      <c r="AG309" s="75"/>
      <c r="AH309" s="75"/>
      <c r="AI309" s="75"/>
      <c r="AJ309" s="75"/>
      <c r="AK309" s="75"/>
      <c r="AL309" s="75"/>
      <c r="AM309" s="75"/>
      <c r="AN309" s="75"/>
      <c r="AO309" s="75"/>
      <c r="AP309" s="75"/>
      <c r="AQ309" s="75"/>
      <c r="AR309" s="75"/>
      <c r="AS309" s="75"/>
      <c r="AT309" s="75"/>
      <c r="AU309" s="75"/>
      <c r="AV309" s="75"/>
      <c r="AW309" s="75"/>
      <c r="AX309" s="75"/>
      <c r="AY309" s="75"/>
      <c r="AZ309" s="75"/>
      <c r="BA309" s="75"/>
      <c r="BB309" s="75"/>
      <c r="BC309" s="75"/>
      <c r="BD309" s="75">
        <v>2</v>
      </c>
      <c r="BE309" s="75"/>
      <c r="BF309" s="75"/>
      <c r="BG309" s="75"/>
      <c r="BH309" s="75"/>
      <c r="BI309" s="75"/>
      <c r="BJ309" s="75"/>
      <c r="BK309" s="75"/>
      <c r="BL309" s="75"/>
      <c r="BM309" s="75"/>
      <c r="BN309" s="75"/>
      <c r="BO309" s="75">
        <v>2</v>
      </c>
      <c r="BP309" s="75">
        <v>2</v>
      </c>
      <c r="BQ309" s="75"/>
      <c r="BR309" s="75"/>
      <c r="BS309" s="75"/>
      <c r="BT309" s="75"/>
      <c r="BU309" s="75"/>
      <c r="BV309" s="75"/>
      <c r="BW309" s="75">
        <v>4</v>
      </c>
      <c r="BX309" s="75"/>
      <c r="BY309" s="75"/>
      <c r="BZ309" s="75"/>
    </row>
    <row r="310" spans="1:78" s="76" customFormat="1" ht="65.25" customHeight="1" x14ac:dyDescent="0.3">
      <c r="A310" s="70" t="s">
        <v>965</v>
      </c>
      <c r="B310" s="71"/>
      <c r="C310" s="70" t="s">
        <v>383</v>
      </c>
      <c r="D310" s="70" t="s">
        <v>935</v>
      </c>
      <c r="E310" s="70" t="s">
        <v>966</v>
      </c>
      <c r="F310" s="72"/>
      <c r="G310" s="72"/>
      <c r="H310" s="72"/>
      <c r="I310" s="72"/>
      <c r="J310" s="72"/>
      <c r="K310" s="72"/>
      <c r="L310" s="73" t="s">
        <v>967</v>
      </c>
      <c r="M310" s="72"/>
      <c r="N310" s="74" t="s">
        <v>238</v>
      </c>
      <c r="O310" s="75">
        <f t="shared" si="9"/>
        <v>378</v>
      </c>
      <c r="P310" s="75">
        <v>38</v>
      </c>
      <c r="Q310" s="75">
        <v>50</v>
      </c>
      <c r="R310" s="75">
        <v>80</v>
      </c>
      <c r="S310" s="75"/>
      <c r="T310" s="75"/>
      <c r="U310" s="75"/>
      <c r="V310" s="75"/>
      <c r="W310" s="75"/>
      <c r="X310" s="75"/>
      <c r="Y310" s="75"/>
      <c r="Z310" s="75"/>
      <c r="AA310" s="75"/>
      <c r="AB310" s="75"/>
      <c r="AC310" s="75"/>
      <c r="AD310" s="75"/>
      <c r="AE310" s="75"/>
      <c r="AF310" s="75"/>
      <c r="AG310" s="75"/>
      <c r="AH310" s="75"/>
      <c r="AI310" s="75"/>
      <c r="AJ310" s="75"/>
      <c r="AK310" s="75"/>
      <c r="AL310" s="75"/>
      <c r="AM310" s="75"/>
      <c r="AN310" s="75"/>
      <c r="AO310" s="75"/>
      <c r="AP310" s="75"/>
      <c r="AQ310" s="75"/>
      <c r="AR310" s="75"/>
      <c r="AS310" s="75"/>
      <c r="AT310" s="75"/>
      <c r="AU310" s="75"/>
      <c r="AV310" s="75"/>
      <c r="AW310" s="75"/>
      <c r="AX310" s="75"/>
      <c r="AY310" s="75"/>
      <c r="AZ310" s="75"/>
      <c r="BA310" s="75"/>
      <c r="BB310" s="75"/>
      <c r="BC310" s="75"/>
      <c r="BD310" s="75">
        <v>68</v>
      </c>
      <c r="BE310" s="75"/>
      <c r="BF310" s="75"/>
      <c r="BG310" s="75"/>
      <c r="BH310" s="75"/>
      <c r="BI310" s="75"/>
      <c r="BJ310" s="75"/>
      <c r="BK310" s="75"/>
      <c r="BL310" s="75"/>
      <c r="BM310" s="75"/>
      <c r="BN310" s="75"/>
      <c r="BO310" s="75">
        <v>68</v>
      </c>
      <c r="BP310" s="75">
        <v>68</v>
      </c>
      <c r="BQ310" s="75"/>
      <c r="BR310" s="75"/>
      <c r="BS310" s="75"/>
      <c r="BT310" s="75"/>
      <c r="BU310" s="75"/>
      <c r="BV310" s="75"/>
      <c r="BW310" s="75">
        <v>6</v>
      </c>
      <c r="BX310" s="75"/>
      <c r="BY310" s="75"/>
      <c r="BZ310" s="75"/>
    </row>
    <row r="311" spans="1:78" s="76" customFormat="1" ht="29.25" customHeight="1" x14ac:dyDescent="0.3">
      <c r="A311" s="70" t="s">
        <v>968</v>
      </c>
      <c r="B311" s="71"/>
      <c r="C311" s="70" t="s">
        <v>383</v>
      </c>
      <c r="D311" s="70" t="s">
        <v>935</v>
      </c>
      <c r="E311" s="70" t="s">
        <v>969</v>
      </c>
      <c r="F311" s="72"/>
      <c r="G311" s="72"/>
      <c r="H311" s="72"/>
      <c r="I311" s="72"/>
      <c r="J311" s="72"/>
      <c r="K311" s="72"/>
      <c r="L311" s="73" t="s">
        <v>970</v>
      </c>
      <c r="M311" s="72"/>
      <c r="N311" s="74" t="s">
        <v>238</v>
      </c>
      <c r="O311" s="75">
        <f t="shared" si="9"/>
        <v>9</v>
      </c>
      <c r="P311" s="75"/>
      <c r="Q311" s="75"/>
      <c r="R311" s="75">
        <v>3</v>
      </c>
      <c r="S311" s="75">
        <v>1</v>
      </c>
      <c r="T311" s="75">
        <v>1</v>
      </c>
      <c r="U311" s="75"/>
      <c r="V311" s="75"/>
      <c r="W311" s="75"/>
      <c r="X311" s="75"/>
      <c r="Y311" s="75"/>
      <c r="Z311" s="75"/>
      <c r="AA311" s="75"/>
      <c r="AB311" s="75"/>
      <c r="AC311" s="75"/>
      <c r="AD311" s="75"/>
      <c r="AE311" s="75"/>
      <c r="AF311" s="75"/>
      <c r="AG311" s="75"/>
      <c r="AH311" s="75"/>
      <c r="AI311" s="75"/>
      <c r="AJ311" s="75"/>
      <c r="AK311" s="75"/>
      <c r="AL311" s="75"/>
      <c r="AM311" s="75">
        <v>1</v>
      </c>
      <c r="AN311" s="75"/>
      <c r="AO311" s="75"/>
      <c r="AP311" s="75"/>
      <c r="AQ311" s="75"/>
      <c r="AR311" s="75"/>
      <c r="AS311" s="75"/>
      <c r="AT311" s="75"/>
      <c r="AU311" s="75"/>
      <c r="AV311" s="75"/>
      <c r="AW311" s="75"/>
      <c r="AX311" s="75"/>
      <c r="AY311" s="75"/>
      <c r="AZ311" s="75">
        <v>1</v>
      </c>
      <c r="BA311" s="75"/>
      <c r="BB311" s="75"/>
      <c r="BC311" s="75"/>
      <c r="BD311" s="75"/>
      <c r="BE311" s="75">
        <v>1</v>
      </c>
      <c r="BF311" s="75">
        <v>1</v>
      </c>
      <c r="BG311" s="75"/>
      <c r="BH311" s="75"/>
      <c r="BI311" s="75"/>
      <c r="BJ311" s="75"/>
      <c r="BK311" s="75"/>
      <c r="BL311" s="75"/>
      <c r="BM311" s="75"/>
      <c r="BN311" s="75"/>
      <c r="BO311" s="75"/>
      <c r="BP311" s="75"/>
      <c r="BQ311" s="75"/>
      <c r="BR311" s="75"/>
      <c r="BS311" s="75"/>
      <c r="BT311" s="75"/>
      <c r="BU311" s="75"/>
      <c r="BV311" s="75"/>
      <c r="BW311" s="75"/>
      <c r="BX311" s="75"/>
      <c r="BY311" s="75"/>
      <c r="BZ311" s="75"/>
    </row>
    <row r="312" spans="1:78" s="76" customFormat="1" ht="101.25" customHeight="1" x14ac:dyDescent="0.3">
      <c r="A312" s="70" t="s">
        <v>971</v>
      </c>
      <c r="B312" s="71"/>
      <c r="C312" s="70" t="s">
        <v>383</v>
      </c>
      <c r="D312" s="70" t="s">
        <v>935</v>
      </c>
      <c r="E312" s="70" t="s">
        <v>972</v>
      </c>
      <c r="F312" s="72"/>
      <c r="G312" s="72"/>
      <c r="H312" s="72"/>
      <c r="I312" s="72"/>
      <c r="J312" s="72"/>
      <c r="K312" s="72"/>
      <c r="L312" s="73" t="s">
        <v>973</v>
      </c>
      <c r="M312" s="72"/>
      <c r="N312" s="74" t="s">
        <v>238</v>
      </c>
      <c r="O312" s="75">
        <f t="shared" si="9"/>
        <v>13</v>
      </c>
      <c r="P312" s="75">
        <v>1</v>
      </c>
      <c r="Q312" s="75">
        <v>2</v>
      </c>
      <c r="R312" s="75">
        <v>2</v>
      </c>
      <c r="S312" s="75"/>
      <c r="T312" s="75"/>
      <c r="U312" s="75"/>
      <c r="V312" s="75"/>
      <c r="W312" s="75"/>
      <c r="X312" s="75"/>
      <c r="Y312" s="75"/>
      <c r="Z312" s="75"/>
      <c r="AA312" s="75"/>
      <c r="AB312" s="75"/>
      <c r="AC312" s="75"/>
      <c r="AD312" s="75"/>
      <c r="AE312" s="75"/>
      <c r="AF312" s="75"/>
      <c r="AG312" s="75"/>
      <c r="AH312" s="75"/>
      <c r="AI312" s="75"/>
      <c r="AJ312" s="75"/>
      <c r="AK312" s="75"/>
      <c r="AL312" s="75"/>
      <c r="AM312" s="75"/>
      <c r="AN312" s="75"/>
      <c r="AO312" s="75"/>
      <c r="AP312" s="75"/>
      <c r="AQ312" s="75"/>
      <c r="AR312" s="75"/>
      <c r="AS312" s="75"/>
      <c r="AT312" s="75"/>
      <c r="AU312" s="75"/>
      <c r="AV312" s="75"/>
      <c r="AW312" s="75"/>
      <c r="AX312" s="75"/>
      <c r="AY312" s="75"/>
      <c r="AZ312" s="75"/>
      <c r="BA312" s="75"/>
      <c r="BB312" s="75"/>
      <c r="BC312" s="75"/>
      <c r="BD312" s="75">
        <v>2</v>
      </c>
      <c r="BE312" s="75"/>
      <c r="BF312" s="75"/>
      <c r="BG312" s="75"/>
      <c r="BH312" s="75"/>
      <c r="BI312" s="75"/>
      <c r="BJ312" s="75"/>
      <c r="BK312" s="75"/>
      <c r="BL312" s="75"/>
      <c r="BM312" s="75"/>
      <c r="BN312" s="75"/>
      <c r="BO312" s="75">
        <v>2</v>
      </c>
      <c r="BP312" s="75">
        <v>2</v>
      </c>
      <c r="BQ312" s="75"/>
      <c r="BR312" s="75"/>
      <c r="BS312" s="75"/>
      <c r="BT312" s="75"/>
      <c r="BU312" s="75"/>
      <c r="BV312" s="75"/>
      <c r="BW312" s="75">
        <v>1</v>
      </c>
      <c r="BX312" s="75"/>
      <c r="BY312" s="75">
        <v>1</v>
      </c>
      <c r="BZ312" s="75"/>
    </row>
    <row r="313" spans="1:78" s="76" customFormat="1" ht="53.25" customHeight="1" x14ac:dyDescent="0.3">
      <c r="A313" s="70" t="s">
        <v>974</v>
      </c>
      <c r="B313" s="71"/>
      <c r="C313" s="70" t="s">
        <v>383</v>
      </c>
      <c r="D313" s="70" t="s">
        <v>935</v>
      </c>
      <c r="E313" s="70" t="s">
        <v>975</v>
      </c>
      <c r="F313" s="72"/>
      <c r="G313" s="72"/>
      <c r="H313" s="72"/>
      <c r="I313" s="72"/>
      <c r="J313" s="72"/>
      <c r="K313" s="72"/>
      <c r="L313" s="73" t="s">
        <v>976</v>
      </c>
      <c r="M313" s="72"/>
      <c r="N313" s="74" t="s">
        <v>238</v>
      </c>
      <c r="O313" s="75">
        <f t="shared" si="9"/>
        <v>17</v>
      </c>
      <c r="P313" s="75">
        <v>1</v>
      </c>
      <c r="Q313" s="75"/>
      <c r="R313" s="75"/>
      <c r="S313" s="75">
        <v>1</v>
      </c>
      <c r="T313" s="75">
        <v>1</v>
      </c>
      <c r="U313" s="75"/>
      <c r="V313" s="75"/>
      <c r="W313" s="75"/>
      <c r="X313" s="75"/>
      <c r="Y313" s="75"/>
      <c r="Z313" s="75"/>
      <c r="AA313" s="75"/>
      <c r="AB313" s="75"/>
      <c r="AC313" s="75"/>
      <c r="AD313" s="75"/>
      <c r="AE313" s="75"/>
      <c r="AF313" s="75"/>
      <c r="AG313" s="75"/>
      <c r="AH313" s="75"/>
      <c r="AI313" s="75"/>
      <c r="AJ313" s="75"/>
      <c r="AK313" s="75"/>
      <c r="AL313" s="75"/>
      <c r="AM313" s="75">
        <v>1</v>
      </c>
      <c r="AN313" s="75"/>
      <c r="AO313" s="75"/>
      <c r="AP313" s="75"/>
      <c r="AQ313" s="75"/>
      <c r="AR313" s="75"/>
      <c r="AS313" s="75"/>
      <c r="AT313" s="75"/>
      <c r="AU313" s="75"/>
      <c r="AV313" s="75"/>
      <c r="AW313" s="75"/>
      <c r="AX313" s="75"/>
      <c r="AY313" s="75"/>
      <c r="AZ313" s="75">
        <v>1</v>
      </c>
      <c r="BA313" s="75">
        <v>2</v>
      </c>
      <c r="BB313" s="75"/>
      <c r="BC313" s="75"/>
      <c r="BD313" s="75"/>
      <c r="BE313" s="75">
        <v>1</v>
      </c>
      <c r="BF313" s="75">
        <v>1</v>
      </c>
      <c r="BG313" s="75">
        <v>2</v>
      </c>
      <c r="BH313" s="75">
        <v>2</v>
      </c>
      <c r="BI313" s="75"/>
      <c r="BJ313" s="75"/>
      <c r="BK313" s="75"/>
      <c r="BL313" s="75"/>
      <c r="BM313" s="75"/>
      <c r="BN313" s="75"/>
      <c r="BO313" s="75"/>
      <c r="BP313" s="75"/>
      <c r="BQ313" s="75">
        <v>1</v>
      </c>
      <c r="BR313" s="75"/>
      <c r="BS313" s="75"/>
      <c r="BT313" s="75"/>
      <c r="BU313" s="75">
        <v>1</v>
      </c>
      <c r="BV313" s="75">
        <v>1</v>
      </c>
      <c r="BW313" s="75">
        <v>1</v>
      </c>
      <c r="BX313" s="75"/>
      <c r="BY313" s="75"/>
      <c r="BZ313" s="75"/>
    </row>
    <row r="314" spans="1:78" s="76" customFormat="1" ht="29.25" customHeight="1" x14ac:dyDescent="0.3">
      <c r="A314" s="70" t="s">
        <v>977</v>
      </c>
      <c r="B314" s="71"/>
      <c r="C314" s="70" t="s">
        <v>383</v>
      </c>
      <c r="D314" s="70" t="s">
        <v>935</v>
      </c>
      <c r="E314" s="70" t="s">
        <v>978</v>
      </c>
      <c r="F314" s="72"/>
      <c r="G314" s="72"/>
      <c r="H314" s="72"/>
      <c r="I314" s="72"/>
      <c r="J314" s="72"/>
      <c r="K314" s="72"/>
      <c r="L314" s="73" t="s">
        <v>979</v>
      </c>
      <c r="M314" s="72"/>
      <c r="N314" s="74" t="s">
        <v>238</v>
      </c>
      <c r="O314" s="75">
        <f t="shared" si="9"/>
        <v>13</v>
      </c>
      <c r="P314" s="75">
        <v>1</v>
      </c>
      <c r="Q314" s="75">
        <v>2</v>
      </c>
      <c r="R314" s="75">
        <v>2</v>
      </c>
      <c r="S314" s="75"/>
      <c r="T314" s="75"/>
      <c r="U314" s="75"/>
      <c r="V314" s="75"/>
      <c r="W314" s="75"/>
      <c r="X314" s="75"/>
      <c r="Y314" s="75"/>
      <c r="Z314" s="75"/>
      <c r="AA314" s="75"/>
      <c r="AB314" s="75"/>
      <c r="AC314" s="75"/>
      <c r="AD314" s="75"/>
      <c r="AE314" s="75"/>
      <c r="AF314" s="75"/>
      <c r="AG314" s="75"/>
      <c r="AH314" s="75"/>
      <c r="AI314" s="75"/>
      <c r="AJ314" s="75"/>
      <c r="AK314" s="75"/>
      <c r="AL314" s="75"/>
      <c r="AM314" s="75"/>
      <c r="AN314" s="75"/>
      <c r="AO314" s="75"/>
      <c r="AP314" s="75"/>
      <c r="AQ314" s="75"/>
      <c r="AR314" s="75"/>
      <c r="AS314" s="75"/>
      <c r="AT314" s="75"/>
      <c r="AU314" s="75"/>
      <c r="AV314" s="75"/>
      <c r="AW314" s="75"/>
      <c r="AX314" s="75"/>
      <c r="AY314" s="75"/>
      <c r="AZ314" s="75"/>
      <c r="BA314" s="75"/>
      <c r="BB314" s="75"/>
      <c r="BC314" s="75"/>
      <c r="BD314" s="75">
        <v>2</v>
      </c>
      <c r="BE314" s="75"/>
      <c r="BF314" s="75"/>
      <c r="BG314" s="75"/>
      <c r="BH314" s="75"/>
      <c r="BI314" s="75"/>
      <c r="BJ314" s="75"/>
      <c r="BK314" s="75"/>
      <c r="BL314" s="75"/>
      <c r="BM314" s="75"/>
      <c r="BN314" s="75"/>
      <c r="BO314" s="75">
        <v>2</v>
      </c>
      <c r="BP314" s="75">
        <v>2</v>
      </c>
      <c r="BQ314" s="75"/>
      <c r="BR314" s="75"/>
      <c r="BS314" s="75"/>
      <c r="BT314" s="75"/>
      <c r="BU314" s="75"/>
      <c r="BV314" s="75"/>
      <c r="BW314" s="75">
        <v>1</v>
      </c>
      <c r="BX314" s="75"/>
      <c r="BY314" s="75">
        <v>1</v>
      </c>
      <c r="BZ314" s="75"/>
    </row>
    <row r="315" spans="1:78" s="76" customFormat="1" ht="41.25" customHeight="1" x14ac:dyDescent="0.3">
      <c r="A315" s="70" t="s">
        <v>980</v>
      </c>
      <c r="B315" s="74" t="s">
        <v>210</v>
      </c>
      <c r="C315" s="70" t="s">
        <v>383</v>
      </c>
      <c r="D315" s="70" t="s">
        <v>935</v>
      </c>
      <c r="E315" s="70" t="s">
        <v>981</v>
      </c>
      <c r="F315" s="72"/>
      <c r="G315" s="72"/>
      <c r="H315" s="72"/>
      <c r="I315" s="72"/>
      <c r="J315" s="72"/>
      <c r="K315" s="72"/>
      <c r="L315" s="73" t="s">
        <v>982</v>
      </c>
      <c r="M315" s="72"/>
      <c r="N315" s="74" t="s">
        <v>238</v>
      </c>
      <c r="O315" s="75">
        <f t="shared" si="9"/>
        <v>58</v>
      </c>
      <c r="P315" s="75">
        <v>6</v>
      </c>
      <c r="Q315" s="75">
        <v>10</v>
      </c>
      <c r="R315" s="75">
        <v>19</v>
      </c>
      <c r="S315" s="75">
        <v>1</v>
      </c>
      <c r="T315" s="75"/>
      <c r="U315" s="75"/>
      <c r="V315" s="75"/>
      <c r="W315" s="75"/>
      <c r="X315" s="75"/>
      <c r="Y315" s="75"/>
      <c r="Z315" s="75"/>
      <c r="AA315" s="75"/>
      <c r="AB315" s="75"/>
      <c r="AC315" s="75"/>
      <c r="AD315" s="75"/>
      <c r="AE315" s="75"/>
      <c r="AF315" s="75"/>
      <c r="AG315" s="75"/>
      <c r="AH315" s="75"/>
      <c r="AI315" s="75"/>
      <c r="AJ315" s="75"/>
      <c r="AK315" s="75"/>
      <c r="AL315" s="75"/>
      <c r="AM315" s="75"/>
      <c r="AN315" s="75"/>
      <c r="AO315" s="75"/>
      <c r="AP315" s="75"/>
      <c r="AQ315" s="75"/>
      <c r="AR315" s="75"/>
      <c r="AS315" s="75"/>
      <c r="AT315" s="75"/>
      <c r="AU315" s="75"/>
      <c r="AV315" s="75"/>
      <c r="AW315" s="75"/>
      <c r="AX315" s="75"/>
      <c r="AY315" s="75"/>
      <c r="AZ315" s="75"/>
      <c r="BA315" s="75"/>
      <c r="BB315" s="75"/>
      <c r="BC315" s="75"/>
      <c r="BD315" s="75">
        <v>7</v>
      </c>
      <c r="BE315" s="75"/>
      <c r="BF315" s="75"/>
      <c r="BG315" s="75"/>
      <c r="BH315" s="75"/>
      <c r="BI315" s="75"/>
      <c r="BJ315" s="75"/>
      <c r="BK315" s="75"/>
      <c r="BL315" s="75"/>
      <c r="BM315" s="75"/>
      <c r="BN315" s="75"/>
      <c r="BO315" s="75">
        <v>7</v>
      </c>
      <c r="BP315" s="75">
        <v>7</v>
      </c>
      <c r="BQ315" s="75"/>
      <c r="BR315" s="75"/>
      <c r="BS315" s="75"/>
      <c r="BT315" s="75"/>
      <c r="BU315" s="75"/>
      <c r="BV315" s="75"/>
      <c r="BW315" s="75">
        <v>1</v>
      </c>
      <c r="BX315" s="75"/>
      <c r="BY315" s="75"/>
      <c r="BZ315" s="75"/>
    </row>
    <row r="316" spans="1:78" s="76" customFormat="1" ht="41.25" customHeight="1" x14ac:dyDescent="0.3">
      <c r="A316" s="70" t="s">
        <v>980</v>
      </c>
      <c r="B316" s="74" t="s">
        <v>213</v>
      </c>
      <c r="C316" s="70" t="s">
        <v>383</v>
      </c>
      <c r="D316" s="70" t="s">
        <v>935</v>
      </c>
      <c r="E316" s="70" t="s">
        <v>981</v>
      </c>
      <c r="F316" s="72"/>
      <c r="G316" s="72"/>
      <c r="H316" s="72"/>
      <c r="I316" s="72"/>
      <c r="J316" s="72"/>
      <c r="K316" s="72"/>
      <c r="L316" s="73" t="s">
        <v>983</v>
      </c>
      <c r="M316" s="72"/>
      <c r="N316" s="74" t="s">
        <v>238</v>
      </c>
      <c r="O316" s="75">
        <f t="shared" si="9"/>
        <v>9</v>
      </c>
      <c r="P316" s="75">
        <v>1</v>
      </c>
      <c r="Q316" s="75">
        <v>2</v>
      </c>
      <c r="R316" s="75">
        <v>1</v>
      </c>
      <c r="S316" s="75"/>
      <c r="T316" s="75"/>
      <c r="U316" s="75"/>
      <c r="V316" s="75"/>
      <c r="W316" s="75"/>
      <c r="X316" s="75"/>
      <c r="Y316" s="75"/>
      <c r="Z316" s="75"/>
      <c r="AA316" s="75"/>
      <c r="AB316" s="75"/>
      <c r="AC316" s="75"/>
      <c r="AD316" s="75"/>
      <c r="AE316" s="75"/>
      <c r="AF316" s="75"/>
      <c r="AG316" s="75"/>
      <c r="AH316" s="75"/>
      <c r="AI316" s="75"/>
      <c r="AJ316" s="75"/>
      <c r="AK316" s="75"/>
      <c r="AL316" s="75"/>
      <c r="AM316" s="75"/>
      <c r="AN316" s="75"/>
      <c r="AO316" s="75"/>
      <c r="AP316" s="75"/>
      <c r="AQ316" s="75"/>
      <c r="AR316" s="75"/>
      <c r="AS316" s="75"/>
      <c r="AT316" s="75"/>
      <c r="AU316" s="75"/>
      <c r="AV316" s="75"/>
      <c r="AW316" s="75"/>
      <c r="AX316" s="75"/>
      <c r="AY316" s="75"/>
      <c r="AZ316" s="75"/>
      <c r="BA316" s="75"/>
      <c r="BB316" s="75"/>
      <c r="BC316" s="75"/>
      <c r="BD316" s="75">
        <v>1</v>
      </c>
      <c r="BE316" s="75"/>
      <c r="BF316" s="75"/>
      <c r="BG316" s="75"/>
      <c r="BH316" s="75"/>
      <c r="BI316" s="75"/>
      <c r="BJ316" s="75"/>
      <c r="BK316" s="75"/>
      <c r="BL316" s="75"/>
      <c r="BM316" s="75"/>
      <c r="BN316" s="75"/>
      <c r="BO316" s="75">
        <v>1</v>
      </c>
      <c r="BP316" s="75">
        <v>1</v>
      </c>
      <c r="BQ316" s="75"/>
      <c r="BR316" s="75"/>
      <c r="BS316" s="75"/>
      <c r="BT316" s="75"/>
      <c r="BU316" s="75"/>
      <c r="BV316" s="75"/>
      <c r="BW316" s="75">
        <v>1</v>
      </c>
      <c r="BX316" s="75"/>
      <c r="BY316" s="75">
        <v>1</v>
      </c>
      <c r="BZ316" s="75"/>
    </row>
    <row r="317" spans="1:78" s="76" customFormat="1" ht="41.25" customHeight="1" x14ac:dyDescent="0.3">
      <c r="A317" s="70" t="s">
        <v>984</v>
      </c>
      <c r="B317" s="71"/>
      <c r="C317" s="70" t="s">
        <v>383</v>
      </c>
      <c r="D317" s="70" t="s">
        <v>935</v>
      </c>
      <c r="E317" s="70" t="s">
        <v>985</v>
      </c>
      <c r="F317" s="72"/>
      <c r="G317" s="72"/>
      <c r="H317" s="72"/>
      <c r="I317" s="72"/>
      <c r="J317" s="72"/>
      <c r="K317" s="72"/>
      <c r="L317" s="73" t="s">
        <v>986</v>
      </c>
      <c r="M317" s="72"/>
      <c r="N317" s="74" t="s">
        <v>238</v>
      </c>
      <c r="O317" s="75">
        <f t="shared" si="9"/>
        <v>31</v>
      </c>
      <c r="P317" s="75">
        <v>2</v>
      </c>
      <c r="Q317" s="75">
        <v>2</v>
      </c>
      <c r="R317" s="75">
        <v>2</v>
      </c>
      <c r="S317" s="75"/>
      <c r="T317" s="75"/>
      <c r="U317" s="75"/>
      <c r="V317" s="75"/>
      <c r="W317" s="75"/>
      <c r="X317" s="75"/>
      <c r="Y317" s="75"/>
      <c r="Z317" s="75"/>
      <c r="AA317" s="75"/>
      <c r="AB317" s="75"/>
      <c r="AC317" s="75"/>
      <c r="AD317" s="75"/>
      <c r="AE317" s="75"/>
      <c r="AF317" s="75"/>
      <c r="AG317" s="75"/>
      <c r="AH317" s="75"/>
      <c r="AI317" s="75"/>
      <c r="AJ317" s="75"/>
      <c r="AK317" s="75"/>
      <c r="AL317" s="75"/>
      <c r="AM317" s="75"/>
      <c r="AN317" s="75"/>
      <c r="AO317" s="75"/>
      <c r="AP317" s="75"/>
      <c r="AQ317" s="75"/>
      <c r="AR317" s="75"/>
      <c r="AS317" s="75"/>
      <c r="AT317" s="75"/>
      <c r="AU317" s="75"/>
      <c r="AV317" s="75"/>
      <c r="AW317" s="75"/>
      <c r="AX317" s="75"/>
      <c r="AY317" s="75"/>
      <c r="AZ317" s="75"/>
      <c r="BA317" s="75"/>
      <c r="BB317" s="75"/>
      <c r="BC317" s="75"/>
      <c r="BD317" s="75">
        <v>8</v>
      </c>
      <c r="BE317" s="75"/>
      <c r="BF317" s="75"/>
      <c r="BG317" s="75"/>
      <c r="BH317" s="75"/>
      <c r="BI317" s="75"/>
      <c r="BJ317" s="75"/>
      <c r="BK317" s="75"/>
      <c r="BL317" s="75"/>
      <c r="BM317" s="75"/>
      <c r="BN317" s="75"/>
      <c r="BO317" s="75">
        <v>8</v>
      </c>
      <c r="BP317" s="75">
        <v>8</v>
      </c>
      <c r="BQ317" s="75"/>
      <c r="BR317" s="75"/>
      <c r="BS317" s="75"/>
      <c r="BT317" s="75"/>
      <c r="BU317" s="75"/>
      <c r="BV317" s="75"/>
      <c r="BW317" s="75">
        <v>1</v>
      </c>
      <c r="BX317" s="75"/>
      <c r="BY317" s="75"/>
      <c r="BZ317" s="75"/>
    </row>
    <row r="318" spans="1:78" s="76" customFormat="1" ht="29.25" customHeight="1" x14ac:dyDescent="0.3">
      <c r="A318" s="70" t="s">
        <v>987</v>
      </c>
      <c r="B318" s="74" t="s">
        <v>210</v>
      </c>
      <c r="C318" s="70" t="s">
        <v>383</v>
      </c>
      <c r="D318" s="70" t="s">
        <v>935</v>
      </c>
      <c r="E318" s="70" t="s">
        <v>988</v>
      </c>
      <c r="F318" s="72"/>
      <c r="G318" s="72"/>
      <c r="H318" s="72"/>
      <c r="I318" s="72"/>
      <c r="J318" s="72"/>
      <c r="K318" s="72"/>
      <c r="L318" s="73" t="s">
        <v>989</v>
      </c>
      <c r="M318" s="72"/>
      <c r="N318" s="74" t="s">
        <v>238</v>
      </c>
      <c r="O318" s="75">
        <f t="shared" si="9"/>
        <v>4</v>
      </c>
      <c r="P318" s="75">
        <v>4</v>
      </c>
      <c r="Q318" s="75"/>
      <c r="R318" s="75"/>
      <c r="S318" s="75"/>
      <c r="T318" s="75"/>
      <c r="U318" s="75"/>
      <c r="V318" s="75"/>
      <c r="W318" s="75"/>
      <c r="X318" s="75"/>
      <c r="Y318" s="75"/>
      <c r="Z318" s="75"/>
      <c r="AA318" s="75"/>
      <c r="AB318" s="75"/>
      <c r="AC318" s="75"/>
      <c r="AD318" s="75"/>
      <c r="AE318" s="75"/>
      <c r="AF318" s="75"/>
      <c r="AG318" s="75"/>
      <c r="AH318" s="75"/>
      <c r="AI318" s="75"/>
      <c r="AJ318" s="75"/>
      <c r="AK318" s="75"/>
      <c r="AL318" s="75"/>
      <c r="AM318" s="75"/>
      <c r="AN318" s="75"/>
      <c r="AO318" s="75"/>
      <c r="AP318" s="75"/>
      <c r="AQ318" s="75"/>
      <c r="AR318" s="75"/>
      <c r="AS318" s="75"/>
      <c r="AT318" s="75"/>
      <c r="AU318" s="75"/>
      <c r="AV318" s="75"/>
      <c r="AW318" s="75"/>
      <c r="AX318" s="75"/>
      <c r="AY318" s="75"/>
      <c r="AZ318" s="75"/>
      <c r="BA318" s="75"/>
      <c r="BB318" s="75"/>
      <c r="BC318" s="75"/>
      <c r="BD318" s="75"/>
      <c r="BE318" s="75"/>
      <c r="BF318" s="75"/>
      <c r="BG318" s="75"/>
      <c r="BH318" s="75"/>
      <c r="BI318" s="75"/>
      <c r="BJ318" s="75"/>
      <c r="BK318" s="75"/>
      <c r="BL318" s="75"/>
      <c r="BM318" s="75"/>
      <c r="BN318" s="75"/>
      <c r="BO318" s="75"/>
      <c r="BP318" s="75"/>
      <c r="BQ318" s="75"/>
      <c r="BR318" s="75"/>
      <c r="BS318" s="75"/>
      <c r="BT318" s="75"/>
      <c r="BU318" s="75"/>
      <c r="BV318" s="75"/>
      <c r="BW318" s="75"/>
      <c r="BX318" s="75"/>
      <c r="BY318" s="75"/>
      <c r="BZ318" s="75"/>
    </row>
    <row r="319" spans="1:78" s="76" customFormat="1" ht="29.25" customHeight="1" x14ac:dyDescent="0.3">
      <c r="A319" s="70" t="s">
        <v>987</v>
      </c>
      <c r="B319" s="74" t="s">
        <v>213</v>
      </c>
      <c r="C319" s="70" t="s">
        <v>383</v>
      </c>
      <c r="D319" s="70" t="s">
        <v>935</v>
      </c>
      <c r="E319" s="70" t="s">
        <v>988</v>
      </c>
      <c r="F319" s="72"/>
      <c r="G319" s="72"/>
      <c r="H319" s="72"/>
      <c r="I319" s="72"/>
      <c r="J319" s="72"/>
      <c r="K319" s="72"/>
      <c r="L319" s="73" t="s">
        <v>990</v>
      </c>
      <c r="M319" s="72"/>
      <c r="N319" s="74" t="s">
        <v>238</v>
      </c>
      <c r="O319" s="75">
        <f t="shared" si="9"/>
        <v>6</v>
      </c>
      <c r="P319" s="75">
        <v>4</v>
      </c>
      <c r="Q319" s="75"/>
      <c r="R319" s="75">
        <v>2</v>
      </c>
      <c r="S319" s="75"/>
      <c r="T319" s="75"/>
      <c r="U319" s="75"/>
      <c r="V319" s="75"/>
      <c r="W319" s="75"/>
      <c r="X319" s="75"/>
      <c r="Y319" s="75"/>
      <c r="Z319" s="75"/>
      <c r="AA319" s="75"/>
      <c r="AB319" s="75"/>
      <c r="AC319" s="75"/>
      <c r="AD319" s="75"/>
      <c r="AE319" s="75"/>
      <c r="AF319" s="75"/>
      <c r="AG319" s="75"/>
      <c r="AH319" s="75"/>
      <c r="AI319" s="75"/>
      <c r="AJ319" s="75"/>
      <c r="AK319" s="75"/>
      <c r="AL319" s="75"/>
      <c r="AM319" s="75"/>
      <c r="AN319" s="75"/>
      <c r="AO319" s="75"/>
      <c r="AP319" s="75"/>
      <c r="AQ319" s="75"/>
      <c r="AR319" s="75"/>
      <c r="AS319" s="75"/>
      <c r="AT319" s="75"/>
      <c r="AU319" s="75"/>
      <c r="AV319" s="75"/>
      <c r="AW319" s="75"/>
      <c r="AX319" s="75"/>
      <c r="AY319" s="75"/>
      <c r="AZ319" s="75"/>
      <c r="BA319" s="75"/>
      <c r="BB319" s="75"/>
      <c r="BC319" s="75"/>
      <c r="BD319" s="75"/>
      <c r="BE319" s="75"/>
      <c r="BF319" s="75"/>
      <c r="BG319" s="75"/>
      <c r="BH319" s="75"/>
      <c r="BI319" s="75"/>
      <c r="BJ319" s="75"/>
      <c r="BK319" s="75"/>
      <c r="BL319" s="75"/>
      <c r="BM319" s="75"/>
      <c r="BN319" s="75"/>
      <c r="BO319" s="75"/>
      <c r="BP319" s="75"/>
      <c r="BQ319" s="75"/>
      <c r="BR319" s="75"/>
      <c r="BS319" s="75"/>
      <c r="BT319" s="75"/>
      <c r="BU319" s="75"/>
      <c r="BV319" s="75"/>
      <c r="BW319" s="75"/>
      <c r="BX319" s="75"/>
      <c r="BY319" s="75"/>
      <c r="BZ319" s="75"/>
    </row>
    <row r="320" spans="1:78" s="76" customFormat="1" ht="53.25" customHeight="1" x14ac:dyDescent="0.3">
      <c r="A320" s="70" t="s">
        <v>991</v>
      </c>
      <c r="B320" s="74" t="s">
        <v>210</v>
      </c>
      <c r="C320" s="70" t="s">
        <v>383</v>
      </c>
      <c r="D320" s="70" t="s">
        <v>935</v>
      </c>
      <c r="E320" s="70" t="s">
        <v>992</v>
      </c>
      <c r="F320" s="72"/>
      <c r="G320" s="72"/>
      <c r="H320" s="72"/>
      <c r="I320" s="72"/>
      <c r="J320" s="72"/>
      <c r="K320" s="72"/>
      <c r="L320" s="73" t="s">
        <v>993</v>
      </c>
      <c r="M320" s="72"/>
      <c r="N320" s="74" t="s">
        <v>238</v>
      </c>
      <c r="O320" s="75">
        <f t="shared" si="9"/>
        <v>120</v>
      </c>
      <c r="P320" s="75">
        <v>17</v>
      </c>
      <c r="Q320" s="75">
        <v>20</v>
      </c>
      <c r="R320" s="75">
        <v>54</v>
      </c>
      <c r="S320" s="75"/>
      <c r="T320" s="75"/>
      <c r="U320" s="75"/>
      <c r="V320" s="75"/>
      <c r="W320" s="75"/>
      <c r="X320" s="75"/>
      <c r="Y320" s="75"/>
      <c r="Z320" s="75"/>
      <c r="AA320" s="75"/>
      <c r="AB320" s="75"/>
      <c r="AC320" s="75"/>
      <c r="AD320" s="75"/>
      <c r="AE320" s="75"/>
      <c r="AF320" s="75"/>
      <c r="AG320" s="75"/>
      <c r="AH320" s="75"/>
      <c r="AI320" s="75"/>
      <c r="AJ320" s="75"/>
      <c r="AK320" s="75"/>
      <c r="AL320" s="75"/>
      <c r="AM320" s="75"/>
      <c r="AN320" s="75"/>
      <c r="AO320" s="75"/>
      <c r="AP320" s="75"/>
      <c r="AQ320" s="75"/>
      <c r="AR320" s="75"/>
      <c r="AS320" s="75"/>
      <c r="AT320" s="75"/>
      <c r="AU320" s="75"/>
      <c r="AV320" s="75"/>
      <c r="AW320" s="75"/>
      <c r="AX320" s="75"/>
      <c r="AY320" s="75"/>
      <c r="AZ320" s="75"/>
      <c r="BA320" s="75"/>
      <c r="BB320" s="75"/>
      <c r="BC320" s="75"/>
      <c r="BD320" s="75">
        <v>9</v>
      </c>
      <c r="BE320" s="75"/>
      <c r="BF320" s="75"/>
      <c r="BG320" s="75"/>
      <c r="BH320" s="75"/>
      <c r="BI320" s="75"/>
      <c r="BJ320" s="75"/>
      <c r="BK320" s="75"/>
      <c r="BL320" s="75"/>
      <c r="BM320" s="75"/>
      <c r="BN320" s="75"/>
      <c r="BO320" s="75">
        <v>9</v>
      </c>
      <c r="BP320" s="75">
        <v>9</v>
      </c>
      <c r="BQ320" s="75"/>
      <c r="BR320" s="75"/>
      <c r="BS320" s="75"/>
      <c r="BT320" s="75"/>
      <c r="BU320" s="75"/>
      <c r="BV320" s="75"/>
      <c r="BW320" s="75">
        <v>2</v>
      </c>
      <c r="BX320" s="75"/>
      <c r="BY320" s="75"/>
      <c r="BZ320" s="75"/>
    </row>
    <row r="321" spans="1:78" s="76" customFormat="1" ht="53.25" customHeight="1" x14ac:dyDescent="0.3">
      <c r="A321" s="70" t="s">
        <v>991</v>
      </c>
      <c r="B321" s="74" t="s">
        <v>213</v>
      </c>
      <c r="C321" s="70" t="s">
        <v>383</v>
      </c>
      <c r="D321" s="70" t="s">
        <v>935</v>
      </c>
      <c r="E321" s="70" t="s">
        <v>992</v>
      </c>
      <c r="F321" s="72"/>
      <c r="G321" s="72"/>
      <c r="H321" s="72"/>
      <c r="I321" s="72"/>
      <c r="J321" s="72"/>
      <c r="K321" s="72"/>
      <c r="L321" s="73" t="s">
        <v>994</v>
      </c>
      <c r="M321" s="72"/>
      <c r="N321" s="74" t="s">
        <v>238</v>
      </c>
      <c r="O321" s="75">
        <f t="shared" si="9"/>
        <v>6</v>
      </c>
      <c r="P321" s="75"/>
      <c r="Q321" s="75">
        <v>1</v>
      </c>
      <c r="R321" s="75">
        <v>2</v>
      </c>
      <c r="S321" s="75"/>
      <c r="T321" s="75"/>
      <c r="U321" s="75"/>
      <c r="V321" s="75"/>
      <c r="W321" s="75"/>
      <c r="X321" s="75"/>
      <c r="Y321" s="75"/>
      <c r="Z321" s="75"/>
      <c r="AA321" s="75"/>
      <c r="AB321" s="75"/>
      <c r="AC321" s="75"/>
      <c r="AD321" s="75"/>
      <c r="AE321" s="75"/>
      <c r="AF321" s="75"/>
      <c r="AG321" s="75"/>
      <c r="AH321" s="75"/>
      <c r="AI321" s="75"/>
      <c r="AJ321" s="75"/>
      <c r="AK321" s="75"/>
      <c r="AL321" s="75"/>
      <c r="AM321" s="75"/>
      <c r="AN321" s="75"/>
      <c r="AO321" s="75"/>
      <c r="AP321" s="75"/>
      <c r="AQ321" s="75"/>
      <c r="AR321" s="75"/>
      <c r="AS321" s="75"/>
      <c r="AT321" s="75"/>
      <c r="AU321" s="75"/>
      <c r="AV321" s="75"/>
      <c r="AW321" s="75"/>
      <c r="AX321" s="75"/>
      <c r="AY321" s="75"/>
      <c r="AZ321" s="75"/>
      <c r="BA321" s="75"/>
      <c r="BB321" s="75"/>
      <c r="BC321" s="75"/>
      <c r="BD321" s="75">
        <v>1</v>
      </c>
      <c r="BE321" s="75"/>
      <c r="BF321" s="75"/>
      <c r="BG321" s="75"/>
      <c r="BH321" s="75"/>
      <c r="BI321" s="75"/>
      <c r="BJ321" s="75"/>
      <c r="BK321" s="75"/>
      <c r="BL321" s="75"/>
      <c r="BM321" s="75"/>
      <c r="BN321" s="75"/>
      <c r="BO321" s="75">
        <v>1</v>
      </c>
      <c r="BP321" s="75">
        <v>1</v>
      </c>
      <c r="BQ321" s="75"/>
      <c r="BR321" s="75"/>
      <c r="BS321" s="75"/>
      <c r="BT321" s="75"/>
      <c r="BU321" s="75"/>
      <c r="BV321" s="75"/>
      <c r="BW321" s="75"/>
      <c r="BX321" s="75"/>
      <c r="BY321" s="75"/>
      <c r="BZ321" s="75"/>
    </row>
    <row r="322" spans="1:78" s="76" customFormat="1" ht="53.25" customHeight="1" x14ac:dyDescent="0.3">
      <c r="A322" s="70" t="s">
        <v>991</v>
      </c>
      <c r="B322" s="74" t="s">
        <v>287</v>
      </c>
      <c r="C322" s="70" t="s">
        <v>383</v>
      </c>
      <c r="D322" s="70" t="s">
        <v>935</v>
      </c>
      <c r="E322" s="70" t="s">
        <v>992</v>
      </c>
      <c r="F322" s="72"/>
      <c r="G322" s="72"/>
      <c r="H322" s="72"/>
      <c r="I322" s="72"/>
      <c r="J322" s="72"/>
      <c r="K322" s="72"/>
      <c r="L322" s="73" t="s">
        <v>995</v>
      </c>
      <c r="M322" s="72"/>
      <c r="N322" s="74" t="s">
        <v>238</v>
      </c>
      <c r="O322" s="75">
        <f t="shared" si="9"/>
        <v>2</v>
      </c>
      <c r="P322" s="75">
        <v>2</v>
      </c>
      <c r="Q322" s="75"/>
      <c r="R322" s="75"/>
      <c r="S322" s="75"/>
      <c r="T322" s="75"/>
      <c r="U322" s="75"/>
      <c r="V322" s="75"/>
      <c r="W322" s="75"/>
      <c r="X322" s="75"/>
      <c r="Y322" s="75"/>
      <c r="Z322" s="75"/>
      <c r="AA322" s="75"/>
      <c r="AB322" s="75"/>
      <c r="AC322" s="75"/>
      <c r="AD322" s="75"/>
      <c r="AE322" s="75"/>
      <c r="AF322" s="75"/>
      <c r="AG322" s="75"/>
      <c r="AH322" s="75"/>
      <c r="AI322" s="75"/>
      <c r="AJ322" s="75"/>
      <c r="AK322" s="75"/>
      <c r="AL322" s="75"/>
      <c r="AM322" s="75"/>
      <c r="AN322" s="75"/>
      <c r="AO322" s="75"/>
      <c r="AP322" s="75"/>
      <c r="AQ322" s="75"/>
      <c r="AR322" s="75"/>
      <c r="AS322" s="75"/>
      <c r="AT322" s="75"/>
      <c r="AU322" s="75"/>
      <c r="AV322" s="75"/>
      <c r="AW322" s="75"/>
      <c r="AX322" s="75"/>
      <c r="AY322" s="75"/>
      <c r="AZ322" s="75"/>
      <c r="BA322" s="75"/>
      <c r="BB322" s="75"/>
      <c r="BC322" s="75"/>
      <c r="BD322" s="75"/>
      <c r="BE322" s="75"/>
      <c r="BF322" s="75"/>
      <c r="BG322" s="75"/>
      <c r="BH322" s="75"/>
      <c r="BI322" s="75"/>
      <c r="BJ322" s="75"/>
      <c r="BK322" s="75"/>
      <c r="BL322" s="75"/>
      <c r="BM322" s="75"/>
      <c r="BN322" s="75"/>
      <c r="BO322" s="75"/>
      <c r="BP322" s="75"/>
      <c r="BQ322" s="75"/>
      <c r="BR322" s="75"/>
      <c r="BS322" s="75"/>
      <c r="BT322" s="75"/>
      <c r="BU322" s="75"/>
      <c r="BV322" s="75"/>
      <c r="BW322" s="75"/>
      <c r="BX322" s="75"/>
      <c r="BY322" s="75"/>
      <c r="BZ322" s="75"/>
    </row>
    <row r="323" spans="1:78" s="76" customFormat="1" ht="53.25" customHeight="1" x14ac:dyDescent="0.3">
      <c r="A323" s="70" t="s">
        <v>991</v>
      </c>
      <c r="B323" s="74" t="s">
        <v>345</v>
      </c>
      <c r="C323" s="70" t="s">
        <v>383</v>
      </c>
      <c r="D323" s="70" t="s">
        <v>935</v>
      </c>
      <c r="E323" s="70" t="s">
        <v>992</v>
      </c>
      <c r="F323" s="72"/>
      <c r="G323" s="72"/>
      <c r="H323" s="72"/>
      <c r="I323" s="72"/>
      <c r="J323" s="72"/>
      <c r="K323" s="72"/>
      <c r="L323" s="73" t="s">
        <v>996</v>
      </c>
      <c r="M323" s="72"/>
      <c r="N323" s="74" t="s">
        <v>238</v>
      </c>
      <c r="O323" s="75">
        <f t="shared" si="9"/>
        <v>1</v>
      </c>
      <c r="P323" s="75"/>
      <c r="Q323" s="75"/>
      <c r="R323" s="75"/>
      <c r="S323" s="75"/>
      <c r="T323" s="75"/>
      <c r="U323" s="75"/>
      <c r="V323" s="75"/>
      <c r="W323" s="75"/>
      <c r="X323" s="75"/>
      <c r="Y323" s="75"/>
      <c r="Z323" s="75"/>
      <c r="AA323" s="75"/>
      <c r="AB323" s="75"/>
      <c r="AC323" s="75"/>
      <c r="AD323" s="75"/>
      <c r="AE323" s="75"/>
      <c r="AF323" s="75"/>
      <c r="AG323" s="75"/>
      <c r="AH323" s="75"/>
      <c r="AI323" s="75"/>
      <c r="AJ323" s="75"/>
      <c r="AK323" s="75"/>
      <c r="AL323" s="75"/>
      <c r="AM323" s="75"/>
      <c r="AN323" s="75"/>
      <c r="AO323" s="75"/>
      <c r="AP323" s="75"/>
      <c r="AQ323" s="75"/>
      <c r="AR323" s="75"/>
      <c r="AS323" s="75"/>
      <c r="AT323" s="75"/>
      <c r="AU323" s="75"/>
      <c r="AV323" s="75"/>
      <c r="AW323" s="75"/>
      <c r="AX323" s="75"/>
      <c r="AY323" s="75"/>
      <c r="AZ323" s="75"/>
      <c r="BA323" s="75"/>
      <c r="BB323" s="75"/>
      <c r="BC323" s="75"/>
      <c r="BD323" s="75"/>
      <c r="BE323" s="75"/>
      <c r="BF323" s="75"/>
      <c r="BG323" s="75"/>
      <c r="BH323" s="75"/>
      <c r="BI323" s="75"/>
      <c r="BJ323" s="75"/>
      <c r="BK323" s="75"/>
      <c r="BL323" s="75"/>
      <c r="BM323" s="75"/>
      <c r="BN323" s="75"/>
      <c r="BO323" s="75"/>
      <c r="BP323" s="75"/>
      <c r="BQ323" s="75"/>
      <c r="BR323" s="75"/>
      <c r="BS323" s="75"/>
      <c r="BT323" s="75"/>
      <c r="BU323" s="75"/>
      <c r="BV323" s="75"/>
      <c r="BW323" s="75">
        <v>1</v>
      </c>
      <c r="BX323" s="75"/>
      <c r="BY323" s="75"/>
      <c r="BZ323" s="75"/>
    </row>
    <row r="324" spans="1:78" s="76" customFormat="1" ht="53.25" customHeight="1" x14ac:dyDescent="0.3">
      <c r="A324" s="70" t="s">
        <v>991</v>
      </c>
      <c r="B324" s="74" t="s">
        <v>543</v>
      </c>
      <c r="C324" s="70" t="s">
        <v>383</v>
      </c>
      <c r="D324" s="70" t="s">
        <v>935</v>
      </c>
      <c r="E324" s="70" t="s">
        <v>992</v>
      </c>
      <c r="F324" s="72"/>
      <c r="G324" s="72"/>
      <c r="H324" s="72"/>
      <c r="I324" s="72"/>
      <c r="J324" s="72"/>
      <c r="K324" s="72"/>
      <c r="L324" s="73" t="s">
        <v>997</v>
      </c>
      <c r="M324" s="72"/>
      <c r="N324" s="74" t="s">
        <v>238</v>
      </c>
      <c r="O324" s="75">
        <f t="shared" si="9"/>
        <v>1</v>
      </c>
      <c r="P324" s="75"/>
      <c r="Q324" s="75"/>
      <c r="R324" s="75"/>
      <c r="S324" s="75"/>
      <c r="T324" s="75"/>
      <c r="U324" s="75"/>
      <c r="V324" s="75"/>
      <c r="W324" s="75"/>
      <c r="X324" s="75"/>
      <c r="Y324" s="75"/>
      <c r="Z324" s="75"/>
      <c r="AA324" s="75"/>
      <c r="AB324" s="75"/>
      <c r="AC324" s="75"/>
      <c r="AD324" s="75"/>
      <c r="AE324" s="75"/>
      <c r="AF324" s="75"/>
      <c r="AG324" s="75"/>
      <c r="AH324" s="75"/>
      <c r="AI324" s="75"/>
      <c r="AJ324" s="75"/>
      <c r="AK324" s="75"/>
      <c r="AL324" s="75"/>
      <c r="AM324" s="75"/>
      <c r="AN324" s="75"/>
      <c r="AO324" s="75"/>
      <c r="AP324" s="75"/>
      <c r="AQ324" s="75"/>
      <c r="AR324" s="75"/>
      <c r="AS324" s="75"/>
      <c r="AT324" s="75"/>
      <c r="AU324" s="75"/>
      <c r="AV324" s="75"/>
      <c r="AW324" s="75"/>
      <c r="AX324" s="75"/>
      <c r="AY324" s="75"/>
      <c r="AZ324" s="75"/>
      <c r="BA324" s="75"/>
      <c r="BB324" s="75"/>
      <c r="BC324" s="75"/>
      <c r="BD324" s="75"/>
      <c r="BE324" s="75"/>
      <c r="BF324" s="75"/>
      <c r="BG324" s="75"/>
      <c r="BH324" s="75"/>
      <c r="BI324" s="75"/>
      <c r="BJ324" s="75"/>
      <c r="BK324" s="75"/>
      <c r="BL324" s="75"/>
      <c r="BM324" s="75"/>
      <c r="BN324" s="75"/>
      <c r="BO324" s="75"/>
      <c r="BP324" s="75"/>
      <c r="BQ324" s="75"/>
      <c r="BR324" s="75"/>
      <c r="BS324" s="75"/>
      <c r="BT324" s="75"/>
      <c r="BU324" s="75"/>
      <c r="BV324" s="75"/>
      <c r="BW324" s="75"/>
      <c r="BX324" s="75"/>
      <c r="BY324" s="75">
        <v>1</v>
      </c>
      <c r="BZ324" s="75"/>
    </row>
    <row r="325" spans="1:78" s="76" customFormat="1" ht="77.25" customHeight="1" x14ac:dyDescent="0.3">
      <c r="A325" s="70" t="s">
        <v>991</v>
      </c>
      <c r="B325" s="74" t="s">
        <v>545</v>
      </c>
      <c r="C325" s="70" t="s">
        <v>383</v>
      </c>
      <c r="D325" s="70" t="s">
        <v>935</v>
      </c>
      <c r="E325" s="70" t="s">
        <v>992</v>
      </c>
      <c r="F325" s="72"/>
      <c r="G325" s="72"/>
      <c r="H325" s="72"/>
      <c r="I325" s="72"/>
      <c r="J325" s="72"/>
      <c r="K325" s="72"/>
      <c r="L325" s="73" t="s">
        <v>998</v>
      </c>
      <c r="M325" s="72"/>
      <c r="N325" s="74" t="s">
        <v>238</v>
      </c>
      <c r="O325" s="75">
        <f t="shared" si="9"/>
        <v>11</v>
      </c>
      <c r="P325" s="75">
        <v>1</v>
      </c>
      <c r="Q325" s="75">
        <v>1</v>
      </c>
      <c r="R325" s="75">
        <v>8</v>
      </c>
      <c r="S325" s="75"/>
      <c r="T325" s="75"/>
      <c r="U325" s="75"/>
      <c r="V325" s="75"/>
      <c r="W325" s="75"/>
      <c r="X325" s="75"/>
      <c r="Y325" s="75"/>
      <c r="Z325" s="75"/>
      <c r="AA325" s="75"/>
      <c r="AB325" s="75"/>
      <c r="AC325" s="75"/>
      <c r="AD325" s="75"/>
      <c r="AE325" s="75"/>
      <c r="AF325" s="75"/>
      <c r="AG325" s="75"/>
      <c r="AH325" s="75"/>
      <c r="AI325" s="75"/>
      <c r="AJ325" s="75"/>
      <c r="AK325" s="75"/>
      <c r="AL325" s="75"/>
      <c r="AM325" s="75"/>
      <c r="AN325" s="75"/>
      <c r="AO325" s="75"/>
      <c r="AP325" s="75"/>
      <c r="AQ325" s="75"/>
      <c r="AR325" s="75"/>
      <c r="AS325" s="75"/>
      <c r="AT325" s="75"/>
      <c r="AU325" s="75"/>
      <c r="AV325" s="75"/>
      <c r="AW325" s="75"/>
      <c r="AX325" s="75"/>
      <c r="AY325" s="75"/>
      <c r="AZ325" s="75"/>
      <c r="BA325" s="75"/>
      <c r="BB325" s="75"/>
      <c r="BC325" s="75"/>
      <c r="BD325" s="75"/>
      <c r="BE325" s="75"/>
      <c r="BF325" s="75"/>
      <c r="BG325" s="75"/>
      <c r="BH325" s="75"/>
      <c r="BI325" s="75"/>
      <c r="BJ325" s="75"/>
      <c r="BK325" s="75"/>
      <c r="BL325" s="75"/>
      <c r="BM325" s="75"/>
      <c r="BN325" s="75"/>
      <c r="BO325" s="75"/>
      <c r="BP325" s="75"/>
      <c r="BQ325" s="75"/>
      <c r="BR325" s="75"/>
      <c r="BS325" s="75"/>
      <c r="BT325" s="75"/>
      <c r="BU325" s="75"/>
      <c r="BV325" s="75"/>
      <c r="BW325" s="75">
        <v>1</v>
      </c>
      <c r="BX325" s="75"/>
      <c r="BY325" s="75"/>
      <c r="BZ325" s="75"/>
    </row>
    <row r="326" spans="1:78" s="76" customFormat="1" ht="89.25" customHeight="1" x14ac:dyDescent="0.3">
      <c r="A326" s="70" t="s">
        <v>991</v>
      </c>
      <c r="B326" s="74" t="s">
        <v>684</v>
      </c>
      <c r="C326" s="70" t="s">
        <v>383</v>
      </c>
      <c r="D326" s="70" t="s">
        <v>935</v>
      </c>
      <c r="E326" s="70" t="s">
        <v>992</v>
      </c>
      <c r="F326" s="72"/>
      <c r="G326" s="72"/>
      <c r="H326" s="72"/>
      <c r="I326" s="72"/>
      <c r="J326" s="72"/>
      <c r="K326" s="72"/>
      <c r="L326" s="73" t="s">
        <v>999</v>
      </c>
      <c r="M326" s="72"/>
      <c r="N326" s="74" t="s">
        <v>238</v>
      </c>
      <c r="O326" s="75">
        <f t="shared" si="9"/>
        <v>1</v>
      </c>
      <c r="P326" s="75">
        <v>1</v>
      </c>
      <c r="Q326" s="75"/>
      <c r="R326" s="75"/>
      <c r="S326" s="75"/>
      <c r="T326" s="75"/>
      <c r="U326" s="75"/>
      <c r="V326" s="75"/>
      <c r="W326" s="75"/>
      <c r="X326" s="75"/>
      <c r="Y326" s="75"/>
      <c r="Z326" s="75"/>
      <c r="AA326" s="75"/>
      <c r="AB326" s="75"/>
      <c r="AC326" s="75"/>
      <c r="AD326" s="75"/>
      <c r="AE326" s="75"/>
      <c r="AF326" s="75"/>
      <c r="AG326" s="75"/>
      <c r="AH326" s="75"/>
      <c r="AI326" s="75"/>
      <c r="AJ326" s="75"/>
      <c r="AK326" s="75"/>
      <c r="AL326" s="75"/>
      <c r="AM326" s="75"/>
      <c r="AN326" s="75"/>
      <c r="AO326" s="75"/>
      <c r="AP326" s="75"/>
      <c r="AQ326" s="75"/>
      <c r="AR326" s="75"/>
      <c r="AS326" s="75"/>
      <c r="AT326" s="75"/>
      <c r="AU326" s="75"/>
      <c r="AV326" s="75"/>
      <c r="AW326" s="75"/>
      <c r="AX326" s="75"/>
      <c r="AY326" s="75"/>
      <c r="AZ326" s="75"/>
      <c r="BA326" s="75"/>
      <c r="BB326" s="75"/>
      <c r="BC326" s="75"/>
      <c r="BD326" s="75"/>
      <c r="BE326" s="75"/>
      <c r="BF326" s="75"/>
      <c r="BG326" s="75"/>
      <c r="BH326" s="75"/>
      <c r="BI326" s="75"/>
      <c r="BJ326" s="75"/>
      <c r="BK326" s="75"/>
      <c r="BL326" s="75"/>
      <c r="BM326" s="75"/>
      <c r="BN326" s="75"/>
      <c r="BO326" s="75"/>
      <c r="BP326" s="75"/>
      <c r="BQ326" s="75"/>
      <c r="BR326" s="75"/>
      <c r="BS326" s="75"/>
      <c r="BT326" s="75"/>
      <c r="BU326" s="75"/>
      <c r="BV326" s="75"/>
      <c r="BW326" s="75"/>
      <c r="BX326" s="75"/>
      <c r="BY326" s="75"/>
      <c r="BZ326" s="75"/>
    </row>
    <row r="327" spans="1:78" s="76" customFormat="1" ht="53.25" customHeight="1" x14ac:dyDescent="0.3">
      <c r="A327" s="70" t="s">
        <v>991</v>
      </c>
      <c r="B327" s="74" t="s">
        <v>686</v>
      </c>
      <c r="C327" s="70" t="s">
        <v>383</v>
      </c>
      <c r="D327" s="70" t="s">
        <v>935</v>
      </c>
      <c r="E327" s="70" t="s">
        <v>992</v>
      </c>
      <c r="F327" s="72"/>
      <c r="G327" s="72"/>
      <c r="H327" s="72"/>
      <c r="I327" s="72"/>
      <c r="J327" s="72"/>
      <c r="K327" s="72"/>
      <c r="L327" s="73" t="s">
        <v>1000</v>
      </c>
      <c r="M327" s="72"/>
      <c r="N327" s="74" t="s">
        <v>238</v>
      </c>
      <c r="O327" s="75">
        <f t="shared" si="9"/>
        <v>1</v>
      </c>
      <c r="P327" s="75"/>
      <c r="Q327" s="75">
        <v>1</v>
      </c>
      <c r="R327" s="75"/>
      <c r="S327" s="75"/>
      <c r="T327" s="75"/>
      <c r="U327" s="75"/>
      <c r="V327" s="75"/>
      <c r="W327" s="75"/>
      <c r="X327" s="75"/>
      <c r="Y327" s="75"/>
      <c r="Z327" s="75"/>
      <c r="AA327" s="75"/>
      <c r="AB327" s="75"/>
      <c r="AC327" s="75"/>
      <c r="AD327" s="75"/>
      <c r="AE327" s="75"/>
      <c r="AF327" s="75"/>
      <c r="AG327" s="75"/>
      <c r="AH327" s="75"/>
      <c r="AI327" s="75"/>
      <c r="AJ327" s="75"/>
      <c r="AK327" s="75"/>
      <c r="AL327" s="75"/>
      <c r="AM327" s="75"/>
      <c r="AN327" s="75"/>
      <c r="AO327" s="75"/>
      <c r="AP327" s="75"/>
      <c r="AQ327" s="75"/>
      <c r="AR327" s="75"/>
      <c r="AS327" s="75"/>
      <c r="AT327" s="75"/>
      <c r="AU327" s="75"/>
      <c r="AV327" s="75"/>
      <c r="AW327" s="75"/>
      <c r="AX327" s="75"/>
      <c r="AY327" s="75"/>
      <c r="AZ327" s="75"/>
      <c r="BA327" s="75"/>
      <c r="BB327" s="75"/>
      <c r="BC327" s="75"/>
      <c r="BD327" s="75"/>
      <c r="BE327" s="75"/>
      <c r="BF327" s="75"/>
      <c r="BG327" s="75"/>
      <c r="BH327" s="75"/>
      <c r="BI327" s="75"/>
      <c r="BJ327" s="75"/>
      <c r="BK327" s="75"/>
      <c r="BL327" s="75"/>
      <c r="BM327" s="75"/>
      <c r="BN327" s="75"/>
      <c r="BO327" s="75"/>
      <c r="BP327" s="75"/>
      <c r="BQ327" s="75"/>
      <c r="BR327" s="75"/>
      <c r="BS327" s="75"/>
      <c r="BT327" s="75"/>
      <c r="BU327" s="75"/>
      <c r="BV327" s="75"/>
      <c r="BW327" s="75"/>
      <c r="BX327" s="75"/>
      <c r="BY327" s="75"/>
      <c r="BZ327" s="75"/>
    </row>
    <row r="328" spans="1:78" s="76" customFormat="1" ht="29.25" customHeight="1" x14ac:dyDescent="0.3">
      <c r="A328" s="70" t="s">
        <v>1001</v>
      </c>
      <c r="B328" s="74" t="s">
        <v>210</v>
      </c>
      <c r="C328" s="70" t="s">
        <v>383</v>
      </c>
      <c r="D328" s="70" t="s">
        <v>935</v>
      </c>
      <c r="E328" s="70" t="s">
        <v>1002</v>
      </c>
      <c r="F328" s="72"/>
      <c r="G328" s="72"/>
      <c r="H328" s="72"/>
      <c r="I328" s="72"/>
      <c r="J328" s="72"/>
      <c r="K328" s="72"/>
      <c r="L328" s="73" t="s">
        <v>1003</v>
      </c>
      <c r="M328" s="72"/>
      <c r="N328" s="74" t="s">
        <v>238</v>
      </c>
      <c r="O328" s="75">
        <f t="shared" si="9"/>
        <v>4</v>
      </c>
      <c r="P328" s="75">
        <v>3</v>
      </c>
      <c r="Q328" s="75"/>
      <c r="R328" s="75">
        <v>1</v>
      </c>
      <c r="S328" s="75"/>
      <c r="T328" s="75"/>
      <c r="U328" s="75"/>
      <c r="V328" s="75"/>
      <c r="W328" s="75"/>
      <c r="X328" s="75"/>
      <c r="Y328" s="75"/>
      <c r="Z328" s="75"/>
      <c r="AA328" s="75"/>
      <c r="AB328" s="75"/>
      <c r="AC328" s="75"/>
      <c r="AD328" s="75"/>
      <c r="AE328" s="75"/>
      <c r="AF328" s="75"/>
      <c r="AG328" s="75"/>
      <c r="AH328" s="75"/>
      <c r="AI328" s="75"/>
      <c r="AJ328" s="75"/>
      <c r="AK328" s="75"/>
      <c r="AL328" s="75"/>
      <c r="AM328" s="75"/>
      <c r="AN328" s="75"/>
      <c r="AO328" s="75"/>
      <c r="AP328" s="75"/>
      <c r="AQ328" s="75"/>
      <c r="AR328" s="75"/>
      <c r="AS328" s="75"/>
      <c r="AT328" s="75"/>
      <c r="AU328" s="75"/>
      <c r="AV328" s="75"/>
      <c r="AW328" s="75"/>
      <c r="AX328" s="75"/>
      <c r="AY328" s="75"/>
      <c r="AZ328" s="75"/>
      <c r="BA328" s="75"/>
      <c r="BB328" s="75"/>
      <c r="BC328" s="75"/>
      <c r="BD328" s="75"/>
      <c r="BE328" s="75"/>
      <c r="BF328" s="75"/>
      <c r="BG328" s="75"/>
      <c r="BH328" s="75"/>
      <c r="BI328" s="75"/>
      <c r="BJ328" s="75"/>
      <c r="BK328" s="75"/>
      <c r="BL328" s="75"/>
      <c r="BM328" s="75"/>
      <c r="BN328" s="75"/>
      <c r="BO328" s="75"/>
      <c r="BP328" s="75"/>
      <c r="BQ328" s="75"/>
      <c r="BR328" s="75"/>
      <c r="BS328" s="75"/>
      <c r="BT328" s="75"/>
      <c r="BU328" s="75"/>
      <c r="BV328" s="75"/>
      <c r="BW328" s="75"/>
      <c r="BX328" s="75"/>
      <c r="BY328" s="75"/>
      <c r="BZ328" s="75"/>
    </row>
    <row r="329" spans="1:78" s="76" customFormat="1" ht="29.25" customHeight="1" x14ac:dyDescent="0.3">
      <c r="A329" s="70" t="s">
        <v>1001</v>
      </c>
      <c r="B329" s="74" t="s">
        <v>213</v>
      </c>
      <c r="C329" s="70" t="s">
        <v>383</v>
      </c>
      <c r="D329" s="70" t="s">
        <v>935</v>
      </c>
      <c r="E329" s="70" t="s">
        <v>1002</v>
      </c>
      <c r="F329" s="72"/>
      <c r="G329" s="72"/>
      <c r="H329" s="72"/>
      <c r="I329" s="72"/>
      <c r="J329" s="72"/>
      <c r="K329" s="72"/>
      <c r="L329" s="73" t="s">
        <v>1004</v>
      </c>
      <c r="M329" s="72"/>
      <c r="N329" s="74" t="s">
        <v>238</v>
      </c>
      <c r="O329" s="75">
        <f t="shared" si="9"/>
        <v>2</v>
      </c>
      <c r="P329" s="75">
        <v>1</v>
      </c>
      <c r="Q329" s="75">
        <v>1</v>
      </c>
      <c r="R329" s="75"/>
      <c r="S329" s="75"/>
      <c r="T329" s="75"/>
      <c r="U329" s="75"/>
      <c r="V329" s="75"/>
      <c r="W329" s="75"/>
      <c r="X329" s="75"/>
      <c r="Y329" s="75"/>
      <c r="Z329" s="75"/>
      <c r="AA329" s="75"/>
      <c r="AB329" s="75"/>
      <c r="AC329" s="75"/>
      <c r="AD329" s="75"/>
      <c r="AE329" s="75"/>
      <c r="AF329" s="75"/>
      <c r="AG329" s="75"/>
      <c r="AH329" s="75"/>
      <c r="AI329" s="75"/>
      <c r="AJ329" s="75"/>
      <c r="AK329" s="75"/>
      <c r="AL329" s="75"/>
      <c r="AM329" s="75"/>
      <c r="AN329" s="75"/>
      <c r="AO329" s="75"/>
      <c r="AP329" s="75"/>
      <c r="AQ329" s="75"/>
      <c r="AR329" s="75"/>
      <c r="AS329" s="75"/>
      <c r="AT329" s="75"/>
      <c r="AU329" s="75"/>
      <c r="AV329" s="75"/>
      <c r="AW329" s="75"/>
      <c r="AX329" s="75"/>
      <c r="AY329" s="75"/>
      <c r="AZ329" s="75"/>
      <c r="BA329" s="75"/>
      <c r="BB329" s="75"/>
      <c r="BC329" s="75"/>
      <c r="BD329" s="75"/>
      <c r="BE329" s="75"/>
      <c r="BF329" s="75"/>
      <c r="BG329" s="75"/>
      <c r="BH329" s="75"/>
      <c r="BI329" s="75"/>
      <c r="BJ329" s="75"/>
      <c r="BK329" s="75"/>
      <c r="BL329" s="75"/>
      <c r="BM329" s="75"/>
      <c r="BN329" s="75"/>
      <c r="BO329" s="75"/>
      <c r="BP329" s="75"/>
      <c r="BQ329" s="75"/>
      <c r="BR329" s="75"/>
      <c r="BS329" s="75"/>
      <c r="BT329" s="75"/>
      <c r="BU329" s="75"/>
      <c r="BV329" s="75"/>
      <c r="BW329" s="75"/>
      <c r="BX329" s="75"/>
      <c r="BY329" s="75"/>
      <c r="BZ329" s="75"/>
    </row>
    <row r="330" spans="1:78" s="76" customFormat="1" ht="41.25" customHeight="1" x14ac:dyDescent="0.3">
      <c r="A330" s="70" t="s">
        <v>1001</v>
      </c>
      <c r="B330" s="74" t="s">
        <v>287</v>
      </c>
      <c r="C330" s="70" t="s">
        <v>383</v>
      </c>
      <c r="D330" s="70" t="s">
        <v>935</v>
      </c>
      <c r="E330" s="70" t="s">
        <v>1002</v>
      </c>
      <c r="F330" s="72"/>
      <c r="G330" s="72"/>
      <c r="H330" s="72"/>
      <c r="I330" s="72"/>
      <c r="J330" s="72"/>
      <c r="K330" s="72"/>
      <c r="L330" s="73" t="s">
        <v>1005</v>
      </c>
      <c r="M330" s="72"/>
      <c r="N330" s="74" t="s">
        <v>238</v>
      </c>
      <c r="O330" s="75">
        <f t="shared" si="9"/>
        <v>26</v>
      </c>
      <c r="P330" s="75">
        <v>6</v>
      </c>
      <c r="Q330" s="75"/>
      <c r="R330" s="75">
        <v>4</v>
      </c>
      <c r="S330" s="75"/>
      <c r="T330" s="75"/>
      <c r="U330" s="75"/>
      <c r="V330" s="75"/>
      <c r="W330" s="75"/>
      <c r="X330" s="75"/>
      <c r="Y330" s="75"/>
      <c r="Z330" s="75"/>
      <c r="AA330" s="75"/>
      <c r="AB330" s="75"/>
      <c r="AC330" s="75"/>
      <c r="AD330" s="75"/>
      <c r="AE330" s="75"/>
      <c r="AF330" s="75"/>
      <c r="AG330" s="75"/>
      <c r="AH330" s="75"/>
      <c r="AI330" s="75"/>
      <c r="AJ330" s="75"/>
      <c r="AK330" s="75"/>
      <c r="AL330" s="75"/>
      <c r="AM330" s="75"/>
      <c r="AN330" s="75"/>
      <c r="AO330" s="75"/>
      <c r="AP330" s="75"/>
      <c r="AQ330" s="75"/>
      <c r="AR330" s="75"/>
      <c r="AS330" s="75"/>
      <c r="AT330" s="75"/>
      <c r="AU330" s="75"/>
      <c r="AV330" s="75"/>
      <c r="AW330" s="75"/>
      <c r="AX330" s="75"/>
      <c r="AY330" s="75"/>
      <c r="AZ330" s="75"/>
      <c r="BA330" s="75">
        <v>2</v>
      </c>
      <c r="BB330" s="75"/>
      <c r="BC330" s="75"/>
      <c r="BD330" s="75">
        <v>1</v>
      </c>
      <c r="BE330" s="75"/>
      <c r="BF330" s="75"/>
      <c r="BG330" s="75">
        <v>2</v>
      </c>
      <c r="BH330" s="75">
        <v>2</v>
      </c>
      <c r="BI330" s="75"/>
      <c r="BJ330" s="75"/>
      <c r="BK330" s="75"/>
      <c r="BL330" s="75"/>
      <c r="BM330" s="75"/>
      <c r="BN330" s="75"/>
      <c r="BO330" s="75">
        <v>1</v>
      </c>
      <c r="BP330" s="75">
        <v>1</v>
      </c>
      <c r="BQ330" s="75">
        <v>1</v>
      </c>
      <c r="BR330" s="75"/>
      <c r="BS330" s="75"/>
      <c r="BT330" s="75"/>
      <c r="BU330" s="75">
        <v>1</v>
      </c>
      <c r="BV330" s="75">
        <v>1</v>
      </c>
      <c r="BW330" s="75">
        <v>4</v>
      </c>
      <c r="BX330" s="75"/>
      <c r="BY330" s="75"/>
      <c r="BZ330" s="75"/>
    </row>
    <row r="331" spans="1:78" s="76" customFormat="1" ht="113.25" customHeight="1" x14ac:dyDescent="0.3">
      <c r="A331" s="70" t="s">
        <v>1001</v>
      </c>
      <c r="B331" s="74" t="s">
        <v>345</v>
      </c>
      <c r="C331" s="70" t="s">
        <v>383</v>
      </c>
      <c r="D331" s="70" t="s">
        <v>935</v>
      </c>
      <c r="E331" s="70" t="s">
        <v>1002</v>
      </c>
      <c r="F331" s="72"/>
      <c r="G331" s="72"/>
      <c r="H331" s="72"/>
      <c r="I331" s="72"/>
      <c r="J331" s="72"/>
      <c r="K331" s="72"/>
      <c r="L331" s="73" t="s">
        <v>1006</v>
      </c>
      <c r="M331" s="72"/>
      <c r="N331" s="74" t="s">
        <v>238</v>
      </c>
      <c r="O331" s="75">
        <f t="shared" si="9"/>
        <v>3</v>
      </c>
      <c r="P331" s="75"/>
      <c r="Q331" s="75"/>
      <c r="R331" s="75"/>
      <c r="S331" s="75"/>
      <c r="T331" s="75"/>
      <c r="U331" s="75"/>
      <c r="V331" s="75"/>
      <c r="W331" s="75"/>
      <c r="X331" s="75"/>
      <c r="Y331" s="75"/>
      <c r="Z331" s="75"/>
      <c r="AA331" s="75"/>
      <c r="AB331" s="75"/>
      <c r="AC331" s="75"/>
      <c r="AD331" s="75"/>
      <c r="AE331" s="75"/>
      <c r="AF331" s="75"/>
      <c r="AG331" s="75"/>
      <c r="AH331" s="75"/>
      <c r="AI331" s="75"/>
      <c r="AJ331" s="75"/>
      <c r="AK331" s="75"/>
      <c r="AL331" s="75"/>
      <c r="AM331" s="75"/>
      <c r="AN331" s="75"/>
      <c r="AO331" s="75"/>
      <c r="AP331" s="75"/>
      <c r="AQ331" s="75"/>
      <c r="AR331" s="75"/>
      <c r="AS331" s="75"/>
      <c r="AT331" s="75"/>
      <c r="AU331" s="75"/>
      <c r="AV331" s="75"/>
      <c r="AW331" s="75"/>
      <c r="AX331" s="75"/>
      <c r="AY331" s="75"/>
      <c r="AZ331" s="75"/>
      <c r="BA331" s="75"/>
      <c r="BB331" s="75"/>
      <c r="BC331" s="75"/>
      <c r="BD331" s="75">
        <v>1</v>
      </c>
      <c r="BE331" s="75"/>
      <c r="BF331" s="75"/>
      <c r="BG331" s="75"/>
      <c r="BH331" s="75"/>
      <c r="BI331" s="75"/>
      <c r="BJ331" s="75"/>
      <c r="BK331" s="75"/>
      <c r="BL331" s="75"/>
      <c r="BM331" s="75"/>
      <c r="BN331" s="75"/>
      <c r="BO331" s="75">
        <v>1</v>
      </c>
      <c r="BP331" s="75">
        <v>1</v>
      </c>
      <c r="BQ331" s="75"/>
      <c r="BR331" s="75"/>
      <c r="BS331" s="75"/>
      <c r="BT331" s="75"/>
      <c r="BU331" s="75"/>
      <c r="BV331" s="75"/>
      <c r="BW331" s="75"/>
      <c r="BX331" s="75"/>
      <c r="BY331" s="75"/>
      <c r="BZ331" s="75"/>
    </row>
    <row r="332" spans="1:78" s="76" customFormat="1" ht="53.25" customHeight="1" x14ac:dyDescent="0.3">
      <c r="A332" s="70" t="s">
        <v>1001</v>
      </c>
      <c r="B332" s="74" t="s">
        <v>543</v>
      </c>
      <c r="C332" s="70" t="s">
        <v>383</v>
      </c>
      <c r="D332" s="70" t="s">
        <v>935</v>
      </c>
      <c r="E332" s="70" t="s">
        <v>1002</v>
      </c>
      <c r="F332" s="72"/>
      <c r="G332" s="72"/>
      <c r="H332" s="72"/>
      <c r="I332" s="72"/>
      <c r="J332" s="72"/>
      <c r="K332" s="72"/>
      <c r="L332" s="73" t="s">
        <v>1007</v>
      </c>
      <c r="M332" s="72"/>
      <c r="N332" s="74" t="s">
        <v>238</v>
      </c>
      <c r="O332" s="75">
        <f t="shared" si="9"/>
        <v>15</v>
      </c>
      <c r="P332" s="75"/>
      <c r="Q332" s="75">
        <v>3</v>
      </c>
      <c r="R332" s="75"/>
      <c r="S332" s="75"/>
      <c r="T332" s="75"/>
      <c r="U332" s="75"/>
      <c r="V332" s="75"/>
      <c r="W332" s="75"/>
      <c r="X332" s="75"/>
      <c r="Y332" s="75"/>
      <c r="Z332" s="75"/>
      <c r="AA332" s="75"/>
      <c r="AB332" s="75"/>
      <c r="AC332" s="75"/>
      <c r="AD332" s="75"/>
      <c r="AE332" s="75"/>
      <c r="AF332" s="75"/>
      <c r="AG332" s="75"/>
      <c r="AH332" s="75"/>
      <c r="AI332" s="75"/>
      <c r="AJ332" s="75"/>
      <c r="AK332" s="75"/>
      <c r="AL332" s="75"/>
      <c r="AM332" s="75"/>
      <c r="AN332" s="75"/>
      <c r="AO332" s="75"/>
      <c r="AP332" s="75"/>
      <c r="AQ332" s="75"/>
      <c r="AR332" s="75"/>
      <c r="AS332" s="75"/>
      <c r="AT332" s="75"/>
      <c r="AU332" s="75"/>
      <c r="AV332" s="75"/>
      <c r="AW332" s="75"/>
      <c r="AX332" s="75"/>
      <c r="AY332" s="75"/>
      <c r="AZ332" s="75"/>
      <c r="BA332" s="75"/>
      <c r="BB332" s="75"/>
      <c r="BC332" s="75"/>
      <c r="BD332" s="75">
        <v>4</v>
      </c>
      <c r="BE332" s="75"/>
      <c r="BF332" s="75"/>
      <c r="BG332" s="75"/>
      <c r="BH332" s="75"/>
      <c r="BI332" s="75"/>
      <c r="BJ332" s="75"/>
      <c r="BK332" s="75"/>
      <c r="BL332" s="75"/>
      <c r="BM332" s="75"/>
      <c r="BN332" s="75"/>
      <c r="BO332" s="75">
        <v>4</v>
      </c>
      <c r="BP332" s="75">
        <v>4</v>
      </c>
      <c r="BQ332" s="75"/>
      <c r="BR332" s="75"/>
      <c r="BS332" s="75"/>
      <c r="BT332" s="75"/>
      <c r="BU332" s="75"/>
      <c r="BV332" s="75"/>
      <c r="BW332" s="75"/>
      <c r="BX332" s="75"/>
      <c r="BY332" s="75"/>
      <c r="BZ332" s="75"/>
    </row>
    <row r="333" spans="1:78" s="76" customFormat="1" ht="77.25" customHeight="1" x14ac:dyDescent="0.3">
      <c r="A333" s="70" t="s">
        <v>1001</v>
      </c>
      <c r="B333" s="74" t="s">
        <v>545</v>
      </c>
      <c r="C333" s="70" t="s">
        <v>383</v>
      </c>
      <c r="D333" s="70" t="s">
        <v>935</v>
      </c>
      <c r="E333" s="70" t="s">
        <v>1002</v>
      </c>
      <c r="F333" s="72"/>
      <c r="G333" s="72"/>
      <c r="H333" s="72"/>
      <c r="I333" s="72"/>
      <c r="J333" s="72"/>
      <c r="K333" s="72"/>
      <c r="L333" s="73" t="s">
        <v>1008</v>
      </c>
      <c r="M333" s="72"/>
      <c r="N333" s="74" t="s">
        <v>238</v>
      </c>
      <c r="O333" s="75">
        <f t="shared" ref="O333:O396" si="10">SUM(P333:BZ333)</f>
        <v>18</v>
      </c>
      <c r="P333" s="75"/>
      <c r="Q333" s="75">
        <v>3</v>
      </c>
      <c r="R333" s="75">
        <v>6</v>
      </c>
      <c r="S333" s="75">
        <v>1</v>
      </c>
      <c r="T333" s="75">
        <v>1</v>
      </c>
      <c r="U333" s="75"/>
      <c r="V333" s="75"/>
      <c r="W333" s="75"/>
      <c r="X333" s="75"/>
      <c r="Y333" s="75"/>
      <c r="Z333" s="75"/>
      <c r="AA333" s="75"/>
      <c r="AB333" s="75"/>
      <c r="AC333" s="75"/>
      <c r="AD333" s="75"/>
      <c r="AE333" s="75"/>
      <c r="AF333" s="75"/>
      <c r="AG333" s="75"/>
      <c r="AH333" s="75"/>
      <c r="AI333" s="75"/>
      <c r="AJ333" s="75"/>
      <c r="AK333" s="75"/>
      <c r="AL333" s="75"/>
      <c r="AM333" s="75">
        <v>1</v>
      </c>
      <c r="AN333" s="75"/>
      <c r="AO333" s="75"/>
      <c r="AP333" s="75"/>
      <c r="AQ333" s="75"/>
      <c r="AR333" s="75"/>
      <c r="AS333" s="75"/>
      <c r="AT333" s="75"/>
      <c r="AU333" s="75"/>
      <c r="AV333" s="75"/>
      <c r="AW333" s="75"/>
      <c r="AX333" s="75"/>
      <c r="AY333" s="75"/>
      <c r="AZ333" s="75">
        <v>1</v>
      </c>
      <c r="BA333" s="75"/>
      <c r="BB333" s="75"/>
      <c r="BC333" s="75"/>
      <c r="BD333" s="75">
        <v>1</v>
      </c>
      <c r="BE333" s="75">
        <v>1</v>
      </c>
      <c r="BF333" s="75">
        <v>1</v>
      </c>
      <c r="BG333" s="75"/>
      <c r="BH333" s="75"/>
      <c r="BI333" s="75"/>
      <c r="BJ333" s="75"/>
      <c r="BK333" s="75"/>
      <c r="BL333" s="75"/>
      <c r="BM333" s="75"/>
      <c r="BN333" s="75"/>
      <c r="BO333" s="75">
        <v>1</v>
      </c>
      <c r="BP333" s="75">
        <v>1</v>
      </c>
      <c r="BQ333" s="75"/>
      <c r="BR333" s="75"/>
      <c r="BS333" s="75"/>
      <c r="BT333" s="75"/>
      <c r="BU333" s="75"/>
      <c r="BV333" s="75"/>
      <c r="BW333" s="75"/>
      <c r="BX333" s="75"/>
      <c r="BY333" s="75"/>
      <c r="BZ333" s="75"/>
    </row>
    <row r="334" spans="1:78" s="76" customFormat="1" ht="53.25" customHeight="1" x14ac:dyDescent="0.3">
      <c r="A334" s="70" t="s">
        <v>1001</v>
      </c>
      <c r="B334" s="74" t="s">
        <v>684</v>
      </c>
      <c r="C334" s="70" t="s">
        <v>383</v>
      </c>
      <c r="D334" s="70" t="s">
        <v>935</v>
      </c>
      <c r="E334" s="70" t="s">
        <v>1002</v>
      </c>
      <c r="F334" s="72"/>
      <c r="G334" s="72"/>
      <c r="H334" s="72"/>
      <c r="I334" s="72"/>
      <c r="J334" s="72"/>
      <c r="K334" s="72"/>
      <c r="L334" s="73" t="s">
        <v>1009</v>
      </c>
      <c r="M334" s="72"/>
      <c r="N334" s="74" t="s">
        <v>238</v>
      </c>
      <c r="O334" s="75">
        <f t="shared" si="10"/>
        <v>3</v>
      </c>
      <c r="P334" s="75"/>
      <c r="Q334" s="75"/>
      <c r="R334" s="75"/>
      <c r="S334" s="75"/>
      <c r="T334" s="75"/>
      <c r="U334" s="75"/>
      <c r="V334" s="75"/>
      <c r="W334" s="75"/>
      <c r="X334" s="75"/>
      <c r="Y334" s="75"/>
      <c r="Z334" s="75"/>
      <c r="AA334" s="75"/>
      <c r="AB334" s="75"/>
      <c r="AC334" s="75"/>
      <c r="AD334" s="75"/>
      <c r="AE334" s="75"/>
      <c r="AF334" s="75"/>
      <c r="AG334" s="75"/>
      <c r="AH334" s="75"/>
      <c r="AI334" s="75"/>
      <c r="AJ334" s="75"/>
      <c r="AK334" s="75"/>
      <c r="AL334" s="75"/>
      <c r="AM334" s="75"/>
      <c r="AN334" s="75"/>
      <c r="AO334" s="75"/>
      <c r="AP334" s="75"/>
      <c r="AQ334" s="75"/>
      <c r="AR334" s="75"/>
      <c r="AS334" s="75"/>
      <c r="AT334" s="75"/>
      <c r="AU334" s="75"/>
      <c r="AV334" s="75"/>
      <c r="AW334" s="75"/>
      <c r="AX334" s="75"/>
      <c r="AY334" s="75"/>
      <c r="AZ334" s="75"/>
      <c r="BA334" s="75"/>
      <c r="BB334" s="75"/>
      <c r="BC334" s="75"/>
      <c r="BD334" s="75"/>
      <c r="BE334" s="75"/>
      <c r="BF334" s="75"/>
      <c r="BG334" s="75"/>
      <c r="BH334" s="75"/>
      <c r="BI334" s="75"/>
      <c r="BJ334" s="75"/>
      <c r="BK334" s="75"/>
      <c r="BL334" s="75"/>
      <c r="BM334" s="75"/>
      <c r="BN334" s="75"/>
      <c r="BO334" s="75"/>
      <c r="BP334" s="75"/>
      <c r="BQ334" s="75"/>
      <c r="BR334" s="75"/>
      <c r="BS334" s="75"/>
      <c r="BT334" s="75"/>
      <c r="BU334" s="75"/>
      <c r="BV334" s="75"/>
      <c r="BW334" s="75"/>
      <c r="BX334" s="75"/>
      <c r="BY334" s="75">
        <v>3</v>
      </c>
      <c r="BZ334" s="75"/>
    </row>
    <row r="335" spans="1:78" s="76" customFormat="1" ht="29.25" customHeight="1" x14ac:dyDescent="0.3">
      <c r="A335" s="70" t="s">
        <v>1001</v>
      </c>
      <c r="B335" s="74" t="s">
        <v>686</v>
      </c>
      <c r="C335" s="70" t="s">
        <v>383</v>
      </c>
      <c r="D335" s="70" t="s">
        <v>935</v>
      </c>
      <c r="E335" s="70" t="s">
        <v>1002</v>
      </c>
      <c r="F335" s="72"/>
      <c r="G335" s="72"/>
      <c r="H335" s="72"/>
      <c r="I335" s="72"/>
      <c r="J335" s="72"/>
      <c r="K335" s="72"/>
      <c r="L335" s="73" t="s">
        <v>1010</v>
      </c>
      <c r="M335" s="72"/>
      <c r="N335" s="74" t="s">
        <v>238</v>
      </c>
      <c r="O335" s="75">
        <f t="shared" si="10"/>
        <v>2</v>
      </c>
      <c r="P335" s="75"/>
      <c r="Q335" s="75"/>
      <c r="R335" s="75">
        <v>2</v>
      </c>
      <c r="S335" s="75"/>
      <c r="T335" s="75"/>
      <c r="U335" s="75"/>
      <c r="V335" s="75"/>
      <c r="W335" s="75"/>
      <c r="X335" s="75"/>
      <c r="Y335" s="75"/>
      <c r="Z335" s="75"/>
      <c r="AA335" s="75"/>
      <c r="AB335" s="75"/>
      <c r="AC335" s="75"/>
      <c r="AD335" s="75"/>
      <c r="AE335" s="75"/>
      <c r="AF335" s="75"/>
      <c r="AG335" s="75"/>
      <c r="AH335" s="75"/>
      <c r="AI335" s="75"/>
      <c r="AJ335" s="75"/>
      <c r="AK335" s="75"/>
      <c r="AL335" s="75"/>
      <c r="AM335" s="75"/>
      <c r="AN335" s="75"/>
      <c r="AO335" s="75"/>
      <c r="AP335" s="75"/>
      <c r="AQ335" s="75"/>
      <c r="AR335" s="75"/>
      <c r="AS335" s="75"/>
      <c r="AT335" s="75"/>
      <c r="AU335" s="75"/>
      <c r="AV335" s="75"/>
      <c r="AW335" s="75"/>
      <c r="AX335" s="75"/>
      <c r="AY335" s="75"/>
      <c r="AZ335" s="75"/>
      <c r="BA335" s="75"/>
      <c r="BB335" s="75"/>
      <c r="BC335" s="75"/>
      <c r="BD335" s="75"/>
      <c r="BE335" s="75"/>
      <c r="BF335" s="75"/>
      <c r="BG335" s="75"/>
      <c r="BH335" s="75"/>
      <c r="BI335" s="75"/>
      <c r="BJ335" s="75"/>
      <c r="BK335" s="75"/>
      <c r="BL335" s="75"/>
      <c r="BM335" s="75"/>
      <c r="BN335" s="75"/>
      <c r="BO335" s="75"/>
      <c r="BP335" s="75"/>
      <c r="BQ335" s="75"/>
      <c r="BR335" s="75"/>
      <c r="BS335" s="75"/>
      <c r="BT335" s="75"/>
      <c r="BU335" s="75"/>
      <c r="BV335" s="75"/>
      <c r="BW335" s="75"/>
      <c r="BX335" s="75"/>
      <c r="BY335" s="75"/>
      <c r="BZ335" s="75"/>
    </row>
    <row r="336" spans="1:78" s="76" customFormat="1" ht="41.25" customHeight="1" x14ac:dyDescent="0.3">
      <c r="A336" s="70" t="s">
        <v>1011</v>
      </c>
      <c r="B336" s="71"/>
      <c r="C336" s="70" t="s">
        <v>383</v>
      </c>
      <c r="D336" s="70" t="s">
        <v>935</v>
      </c>
      <c r="E336" s="70" t="s">
        <v>1012</v>
      </c>
      <c r="F336" s="72"/>
      <c r="G336" s="72"/>
      <c r="H336" s="72"/>
      <c r="I336" s="72"/>
      <c r="J336" s="72"/>
      <c r="K336" s="72"/>
      <c r="L336" s="73" t="s">
        <v>1013</v>
      </c>
      <c r="M336" s="72"/>
      <c r="N336" s="74" t="s">
        <v>238</v>
      </c>
      <c r="O336" s="75">
        <f t="shared" si="10"/>
        <v>2</v>
      </c>
      <c r="P336" s="75"/>
      <c r="Q336" s="75"/>
      <c r="R336" s="75"/>
      <c r="S336" s="75"/>
      <c r="T336" s="75"/>
      <c r="U336" s="75"/>
      <c r="V336" s="75"/>
      <c r="W336" s="75"/>
      <c r="X336" s="75"/>
      <c r="Y336" s="75"/>
      <c r="Z336" s="75"/>
      <c r="AA336" s="75"/>
      <c r="AB336" s="75"/>
      <c r="AC336" s="75"/>
      <c r="AD336" s="75"/>
      <c r="AE336" s="75"/>
      <c r="AF336" s="75"/>
      <c r="AG336" s="75"/>
      <c r="AH336" s="75"/>
      <c r="AI336" s="75"/>
      <c r="AJ336" s="75"/>
      <c r="AK336" s="75"/>
      <c r="AL336" s="75"/>
      <c r="AM336" s="75"/>
      <c r="AN336" s="75"/>
      <c r="AO336" s="75"/>
      <c r="AP336" s="75"/>
      <c r="AQ336" s="75"/>
      <c r="AR336" s="75"/>
      <c r="AS336" s="75"/>
      <c r="AT336" s="75"/>
      <c r="AU336" s="75"/>
      <c r="AV336" s="75"/>
      <c r="AW336" s="75"/>
      <c r="AX336" s="75"/>
      <c r="AY336" s="75"/>
      <c r="AZ336" s="75"/>
      <c r="BA336" s="75"/>
      <c r="BB336" s="75"/>
      <c r="BC336" s="75"/>
      <c r="BD336" s="75"/>
      <c r="BE336" s="75"/>
      <c r="BF336" s="75"/>
      <c r="BG336" s="75"/>
      <c r="BH336" s="75"/>
      <c r="BI336" s="75"/>
      <c r="BJ336" s="75"/>
      <c r="BK336" s="75"/>
      <c r="BL336" s="75"/>
      <c r="BM336" s="75"/>
      <c r="BN336" s="75"/>
      <c r="BO336" s="75"/>
      <c r="BP336" s="75"/>
      <c r="BQ336" s="75"/>
      <c r="BR336" s="75"/>
      <c r="BS336" s="75"/>
      <c r="BT336" s="75"/>
      <c r="BU336" s="75"/>
      <c r="BV336" s="75"/>
      <c r="BW336" s="75">
        <v>2</v>
      </c>
      <c r="BX336" s="75"/>
      <c r="BY336" s="75"/>
      <c r="BZ336" s="75"/>
    </row>
    <row r="337" spans="1:78" s="76" customFormat="1" ht="29.25" customHeight="1" x14ac:dyDescent="0.3">
      <c r="A337" s="70" t="s">
        <v>1014</v>
      </c>
      <c r="B337" s="71"/>
      <c r="C337" s="70" t="s">
        <v>383</v>
      </c>
      <c r="D337" s="70" t="s">
        <v>935</v>
      </c>
      <c r="E337" s="70" t="s">
        <v>1015</v>
      </c>
      <c r="F337" s="72"/>
      <c r="G337" s="72"/>
      <c r="H337" s="72"/>
      <c r="I337" s="72"/>
      <c r="J337" s="72"/>
      <c r="K337" s="72"/>
      <c r="L337" s="73" t="s">
        <v>1016</v>
      </c>
      <c r="M337" s="72"/>
      <c r="N337" s="74" t="s">
        <v>238</v>
      </c>
      <c r="O337" s="75">
        <f t="shared" si="10"/>
        <v>11</v>
      </c>
      <c r="P337" s="75">
        <v>1</v>
      </c>
      <c r="Q337" s="75">
        <v>2</v>
      </c>
      <c r="R337" s="75">
        <v>2</v>
      </c>
      <c r="S337" s="75"/>
      <c r="T337" s="75"/>
      <c r="U337" s="75"/>
      <c r="V337" s="75"/>
      <c r="W337" s="75"/>
      <c r="X337" s="75"/>
      <c r="Y337" s="75"/>
      <c r="Z337" s="75"/>
      <c r="AA337" s="75"/>
      <c r="AB337" s="75"/>
      <c r="AC337" s="75"/>
      <c r="AD337" s="75"/>
      <c r="AE337" s="75"/>
      <c r="AF337" s="75"/>
      <c r="AG337" s="75"/>
      <c r="AH337" s="75"/>
      <c r="AI337" s="75"/>
      <c r="AJ337" s="75"/>
      <c r="AK337" s="75"/>
      <c r="AL337" s="75"/>
      <c r="AM337" s="75"/>
      <c r="AN337" s="75"/>
      <c r="AO337" s="75"/>
      <c r="AP337" s="75"/>
      <c r="AQ337" s="75"/>
      <c r="AR337" s="75"/>
      <c r="AS337" s="75"/>
      <c r="AT337" s="75"/>
      <c r="AU337" s="75"/>
      <c r="AV337" s="75"/>
      <c r="AW337" s="75"/>
      <c r="AX337" s="75"/>
      <c r="AY337" s="75"/>
      <c r="AZ337" s="75"/>
      <c r="BA337" s="75"/>
      <c r="BB337" s="75"/>
      <c r="BC337" s="75"/>
      <c r="BD337" s="75">
        <v>2</v>
      </c>
      <c r="BE337" s="75"/>
      <c r="BF337" s="75"/>
      <c r="BG337" s="75"/>
      <c r="BH337" s="75"/>
      <c r="BI337" s="75"/>
      <c r="BJ337" s="75"/>
      <c r="BK337" s="75"/>
      <c r="BL337" s="75"/>
      <c r="BM337" s="75"/>
      <c r="BN337" s="75"/>
      <c r="BO337" s="75">
        <v>2</v>
      </c>
      <c r="BP337" s="75">
        <v>2</v>
      </c>
      <c r="BQ337" s="75"/>
      <c r="BR337" s="75"/>
      <c r="BS337" s="75"/>
      <c r="BT337" s="75"/>
      <c r="BU337" s="75"/>
      <c r="BV337" s="75"/>
      <c r="BW337" s="75"/>
      <c r="BX337" s="75"/>
      <c r="BY337" s="75"/>
      <c r="BZ337" s="75"/>
    </row>
    <row r="338" spans="1:78" s="76" customFormat="1" ht="53.25" customHeight="1" x14ac:dyDescent="0.3">
      <c r="A338" s="70" t="s">
        <v>1017</v>
      </c>
      <c r="B338" s="74" t="s">
        <v>210</v>
      </c>
      <c r="C338" s="70" t="s">
        <v>383</v>
      </c>
      <c r="D338" s="70" t="s">
        <v>935</v>
      </c>
      <c r="E338" s="70" t="s">
        <v>1018</v>
      </c>
      <c r="F338" s="72"/>
      <c r="G338" s="72"/>
      <c r="H338" s="72"/>
      <c r="I338" s="72"/>
      <c r="J338" s="72"/>
      <c r="K338" s="72"/>
      <c r="L338" s="73" t="s">
        <v>1019</v>
      </c>
      <c r="M338" s="72"/>
      <c r="N338" s="74" t="s">
        <v>238</v>
      </c>
      <c r="O338" s="75">
        <f t="shared" si="10"/>
        <v>56</v>
      </c>
      <c r="P338" s="75">
        <v>1</v>
      </c>
      <c r="Q338" s="75">
        <v>4</v>
      </c>
      <c r="R338" s="75">
        <v>21</v>
      </c>
      <c r="S338" s="75">
        <v>1</v>
      </c>
      <c r="T338" s="75">
        <v>1</v>
      </c>
      <c r="U338" s="75"/>
      <c r="V338" s="75"/>
      <c r="W338" s="75"/>
      <c r="X338" s="75"/>
      <c r="Y338" s="75"/>
      <c r="Z338" s="75"/>
      <c r="AA338" s="75"/>
      <c r="AB338" s="75"/>
      <c r="AC338" s="75"/>
      <c r="AD338" s="75"/>
      <c r="AE338" s="75"/>
      <c r="AF338" s="75"/>
      <c r="AG338" s="75"/>
      <c r="AH338" s="75"/>
      <c r="AI338" s="75"/>
      <c r="AJ338" s="75"/>
      <c r="AK338" s="75"/>
      <c r="AL338" s="75"/>
      <c r="AM338" s="75">
        <v>1</v>
      </c>
      <c r="AN338" s="75"/>
      <c r="AO338" s="75"/>
      <c r="AP338" s="75"/>
      <c r="AQ338" s="75"/>
      <c r="AR338" s="75"/>
      <c r="AS338" s="75"/>
      <c r="AT338" s="75"/>
      <c r="AU338" s="75"/>
      <c r="AV338" s="75"/>
      <c r="AW338" s="75"/>
      <c r="AX338" s="75"/>
      <c r="AY338" s="75"/>
      <c r="AZ338" s="75">
        <v>1</v>
      </c>
      <c r="BA338" s="75"/>
      <c r="BB338" s="75"/>
      <c r="BC338" s="75"/>
      <c r="BD338" s="75">
        <v>8</v>
      </c>
      <c r="BE338" s="75">
        <v>1</v>
      </c>
      <c r="BF338" s="75">
        <v>1</v>
      </c>
      <c r="BG338" s="75"/>
      <c r="BH338" s="75"/>
      <c r="BI338" s="75"/>
      <c r="BJ338" s="75"/>
      <c r="BK338" s="75"/>
      <c r="BL338" s="75"/>
      <c r="BM338" s="75"/>
      <c r="BN338" s="75"/>
      <c r="BO338" s="75">
        <v>8</v>
      </c>
      <c r="BP338" s="75">
        <v>8</v>
      </c>
      <c r="BQ338" s="75"/>
      <c r="BR338" s="75"/>
      <c r="BS338" s="75"/>
      <c r="BT338" s="75"/>
      <c r="BU338" s="75"/>
      <c r="BV338" s="75"/>
      <c r="BW338" s="75"/>
      <c r="BX338" s="75"/>
      <c r="BY338" s="75"/>
      <c r="BZ338" s="75"/>
    </row>
    <row r="339" spans="1:78" s="76" customFormat="1" ht="77.25" customHeight="1" x14ac:dyDescent="0.3">
      <c r="A339" s="70" t="s">
        <v>1017</v>
      </c>
      <c r="B339" s="74" t="s">
        <v>213</v>
      </c>
      <c r="C339" s="70" t="s">
        <v>383</v>
      </c>
      <c r="D339" s="70" t="s">
        <v>935</v>
      </c>
      <c r="E339" s="70" t="s">
        <v>1018</v>
      </c>
      <c r="F339" s="72"/>
      <c r="G339" s="72"/>
      <c r="H339" s="72"/>
      <c r="I339" s="72"/>
      <c r="J339" s="72"/>
      <c r="K339" s="72"/>
      <c r="L339" s="73" t="s">
        <v>1020</v>
      </c>
      <c r="M339" s="72"/>
      <c r="N339" s="74" t="s">
        <v>238</v>
      </c>
      <c r="O339" s="75">
        <f t="shared" si="10"/>
        <v>8</v>
      </c>
      <c r="P339" s="75">
        <v>4</v>
      </c>
      <c r="Q339" s="75">
        <v>1</v>
      </c>
      <c r="R339" s="75">
        <v>2</v>
      </c>
      <c r="S339" s="75"/>
      <c r="T339" s="75"/>
      <c r="U339" s="75"/>
      <c r="V339" s="75"/>
      <c r="W339" s="75"/>
      <c r="X339" s="75"/>
      <c r="Y339" s="75"/>
      <c r="Z339" s="75"/>
      <c r="AA339" s="75"/>
      <c r="AB339" s="75"/>
      <c r="AC339" s="75"/>
      <c r="AD339" s="75"/>
      <c r="AE339" s="75"/>
      <c r="AF339" s="75"/>
      <c r="AG339" s="75"/>
      <c r="AH339" s="75"/>
      <c r="AI339" s="75"/>
      <c r="AJ339" s="75"/>
      <c r="AK339" s="75"/>
      <c r="AL339" s="75"/>
      <c r="AM339" s="75"/>
      <c r="AN339" s="75"/>
      <c r="AO339" s="75"/>
      <c r="AP339" s="75"/>
      <c r="AQ339" s="75"/>
      <c r="AR339" s="75"/>
      <c r="AS339" s="75"/>
      <c r="AT339" s="75"/>
      <c r="AU339" s="75"/>
      <c r="AV339" s="75"/>
      <c r="AW339" s="75"/>
      <c r="AX339" s="75"/>
      <c r="AY339" s="75"/>
      <c r="AZ339" s="75"/>
      <c r="BA339" s="75"/>
      <c r="BB339" s="75"/>
      <c r="BC339" s="75"/>
      <c r="BD339" s="75"/>
      <c r="BE339" s="75"/>
      <c r="BF339" s="75"/>
      <c r="BG339" s="75"/>
      <c r="BH339" s="75"/>
      <c r="BI339" s="75"/>
      <c r="BJ339" s="75"/>
      <c r="BK339" s="75"/>
      <c r="BL339" s="75"/>
      <c r="BM339" s="75"/>
      <c r="BN339" s="75"/>
      <c r="BO339" s="75"/>
      <c r="BP339" s="75"/>
      <c r="BQ339" s="75"/>
      <c r="BR339" s="75"/>
      <c r="BS339" s="75"/>
      <c r="BT339" s="75"/>
      <c r="BU339" s="75"/>
      <c r="BV339" s="75"/>
      <c r="BW339" s="75">
        <v>1</v>
      </c>
      <c r="BX339" s="75"/>
      <c r="BY339" s="75"/>
      <c r="BZ339" s="75"/>
    </row>
    <row r="340" spans="1:78" s="76" customFormat="1" ht="77.25" customHeight="1" x14ac:dyDescent="0.3">
      <c r="A340" s="70" t="s">
        <v>1021</v>
      </c>
      <c r="B340" s="74" t="s">
        <v>210</v>
      </c>
      <c r="C340" s="70" t="s">
        <v>383</v>
      </c>
      <c r="D340" s="70" t="s">
        <v>935</v>
      </c>
      <c r="E340" s="70" t="s">
        <v>1022</v>
      </c>
      <c r="F340" s="72"/>
      <c r="G340" s="72"/>
      <c r="H340" s="72"/>
      <c r="I340" s="72"/>
      <c r="J340" s="72"/>
      <c r="K340" s="72"/>
      <c r="L340" s="73" t="s">
        <v>1023</v>
      </c>
      <c r="M340" s="72"/>
      <c r="N340" s="74" t="s">
        <v>238</v>
      </c>
      <c r="O340" s="75">
        <f t="shared" si="10"/>
        <v>1</v>
      </c>
      <c r="P340" s="75"/>
      <c r="Q340" s="75"/>
      <c r="R340" s="75">
        <v>1</v>
      </c>
      <c r="S340" s="75"/>
      <c r="T340" s="75"/>
      <c r="U340" s="75"/>
      <c r="V340" s="75"/>
      <c r="W340" s="75"/>
      <c r="X340" s="75"/>
      <c r="Y340" s="75"/>
      <c r="Z340" s="75"/>
      <c r="AA340" s="75"/>
      <c r="AB340" s="75"/>
      <c r="AC340" s="75"/>
      <c r="AD340" s="75"/>
      <c r="AE340" s="75"/>
      <c r="AF340" s="75"/>
      <c r="AG340" s="75"/>
      <c r="AH340" s="75"/>
      <c r="AI340" s="75"/>
      <c r="AJ340" s="75"/>
      <c r="AK340" s="75"/>
      <c r="AL340" s="75"/>
      <c r="AM340" s="75"/>
      <c r="AN340" s="75"/>
      <c r="AO340" s="75"/>
      <c r="AP340" s="75"/>
      <c r="AQ340" s="75"/>
      <c r="AR340" s="75"/>
      <c r="AS340" s="75"/>
      <c r="AT340" s="75"/>
      <c r="AU340" s="75"/>
      <c r="AV340" s="75"/>
      <c r="AW340" s="75"/>
      <c r="AX340" s="75"/>
      <c r="AY340" s="75"/>
      <c r="AZ340" s="75"/>
      <c r="BA340" s="75"/>
      <c r="BB340" s="75"/>
      <c r="BC340" s="75"/>
      <c r="BD340" s="75"/>
      <c r="BE340" s="75"/>
      <c r="BF340" s="75"/>
      <c r="BG340" s="75"/>
      <c r="BH340" s="75"/>
      <c r="BI340" s="75"/>
      <c r="BJ340" s="75"/>
      <c r="BK340" s="75"/>
      <c r="BL340" s="75"/>
      <c r="BM340" s="75"/>
      <c r="BN340" s="75"/>
      <c r="BO340" s="75"/>
      <c r="BP340" s="75"/>
      <c r="BQ340" s="75"/>
      <c r="BR340" s="75"/>
      <c r="BS340" s="75"/>
      <c r="BT340" s="75"/>
      <c r="BU340" s="75"/>
      <c r="BV340" s="75"/>
      <c r="BW340" s="75"/>
      <c r="BX340" s="75"/>
      <c r="BY340" s="75"/>
      <c r="BZ340" s="75"/>
    </row>
    <row r="341" spans="1:78" s="76" customFormat="1" ht="77.25" customHeight="1" x14ac:dyDescent="0.3">
      <c r="A341" s="70" t="s">
        <v>1021</v>
      </c>
      <c r="B341" s="74" t="s">
        <v>213</v>
      </c>
      <c r="C341" s="70" t="s">
        <v>383</v>
      </c>
      <c r="D341" s="70" t="s">
        <v>935</v>
      </c>
      <c r="E341" s="70" t="s">
        <v>1022</v>
      </c>
      <c r="F341" s="72"/>
      <c r="G341" s="72"/>
      <c r="H341" s="72"/>
      <c r="I341" s="72"/>
      <c r="J341" s="72"/>
      <c r="K341" s="72"/>
      <c r="L341" s="73" t="s">
        <v>1024</v>
      </c>
      <c r="M341" s="72"/>
      <c r="N341" s="74" t="s">
        <v>238</v>
      </c>
      <c r="O341" s="75">
        <f t="shared" si="10"/>
        <v>1</v>
      </c>
      <c r="P341" s="75">
        <v>1</v>
      </c>
      <c r="Q341" s="75"/>
      <c r="R341" s="75"/>
      <c r="S341" s="75"/>
      <c r="T341" s="75"/>
      <c r="U341" s="75"/>
      <c r="V341" s="75"/>
      <c r="W341" s="75"/>
      <c r="X341" s="75"/>
      <c r="Y341" s="75"/>
      <c r="Z341" s="75"/>
      <c r="AA341" s="75"/>
      <c r="AB341" s="75"/>
      <c r="AC341" s="75"/>
      <c r="AD341" s="75"/>
      <c r="AE341" s="75"/>
      <c r="AF341" s="75"/>
      <c r="AG341" s="75"/>
      <c r="AH341" s="75"/>
      <c r="AI341" s="75"/>
      <c r="AJ341" s="75"/>
      <c r="AK341" s="75"/>
      <c r="AL341" s="75"/>
      <c r="AM341" s="75"/>
      <c r="AN341" s="75"/>
      <c r="AO341" s="75"/>
      <c r="AP341" s="75"/>
      <c r="AQ341" s="75"/>
      <c r="AR341" s="75"/>
      <c r="AS341" s="75"/>
      <c r="AT341" s="75"/>
      <c r="AU341" s="75"/>
      <c r="AV341" s="75"/>
      <c r="AW341" s="75"/>
      <c r="AX341" s="75"/>
      <c r="AY341" s="75"/>
      <c r="AZ341" s="75"/>
      <c r="BA341" s="75"/>
      <c r="BB341" s="75"/>
      <c r="BC341" s="75"/>
      <c r="BD341" s="75"/>
      <c r="BE341" s="75"/>
      <c r="BF341" s="75"/>
      <c r="BG341" s="75"/>
      <c r="BH341" s="75"/>
      <c r="BI341" s="75"/>
      <c r="BJ341" s="75"/>
      <c r="BK341" s="75"/>
      <c r="BL341" s="75"/>
      <c r="BM341" s="75"/>
      <c r="BN341" s="75"/>
      <c r="BO341" s="75"/>
      <c r="BP341" s="75"/>
      <c r="BQ341" s="75"/>
      <c r="BR341" s="75"/>
      <c r="BS341" s="75"/>
      <c r="BT341" s="75"/>
      <c r="BU341" s="75"/>
      <c r="BV341" s="75"/>
      <c r="BW341" s="75"/>
      <c r="BX341" s="75"/>
      <c r="BY341" s="75"/>
      <c r="BZ341" s="75"/>
    </row>
    <row r="342" spans="1:78" s="76" customFormat="1" ht="77.25" customHeight="1" x14ac:dyDescent="0.3">
      <c r="A342" s="70" t="s">
        <v>1021</v>
      </c>
      <c r="B342" s="74" t="s">
        <v>287</v>
      </c>
      <c r="C342" s="70" t="s">
        <v>383</v>
      </c>
      <c r="D342" s="70" t="s">
        <v>935</v>
      </c>
      <c r="E342" s="70" t="s">
        <v>1022</v>
      </c>
      <c r="F342" s="72"/>
      <c r="G342" s="72"/>
      <c r="H342" s="72"/>
      <c r="I342" s="72"/>
      <c r="J342" s="72"/>
      <c r="K342" s="72"/>
      <c r="L342" s="73" t="s">
        <v>1025</v>
      </c>
      <c r="M342" s="72"/>
      <c r="N342" s="74" t="s">
        <v>238</v>
      </c>
      <c r="O342" s="75">
        <f t="shared" si="10"/>
        <v>3</v>
      </c>
      <c r="P342" s="75"/>
      <c r="Q342" s="75"/>
      <c r="R342" s="75"/>
      <c r="S342" s="75"/>
      <c r="T342" s="75"/>
      <c r="U342" s="75"/>
      <c r="V342" s="75"/>
      <c r="W342" s="75"/>
      <c r="X342" s="75"/>
      <c r="Y342" s="75"/>
      <c r="Z342" s="75"/>
      <c r="AA342" s="75"/>
      <c r="AB342" s="75"/>
      <c r="AC342" s="75"/>
      <c r="AD342" s="75"/>
      <c r="AE342" s="75"/>
      <c r="AF342" s="75"/>
      <c r="AG342" s="75"/>
      <c r="AH342" s="75"/>
      <c r="AI342" s="75"/>
      <c r="AJ342" s="75"/>
      <c r="AK342" s="75"/>
      <c r="AL342" s="75"/>
      <c r="AM342" s="75"/>
      <c r="AN342" s="75"/>
      <c r="AO342" s="75"/>
      <c r="AP342" s="75"/>
      <c r="AQ342" s="75"/>
      <c r="AR342" s="75"/>
      <c r="AS342" s="75"/>
      <c r="AT342" s="75"/>
      <c r="AU342" s="75"/>
      <c r="AV342" s="75"/>
      <c r="AW342" s="75"/>
      <c r="AX342" s="75"/>
      <c r="AY342" s="75"/>
      <c r="AZ342" s="75"/>
      <c r="BA342" s="75"/>
      <c r="BB342" s="75"/>
      <c r="BC342" s="75"/>
      <c r="BD342" s="75">
        <v>1</v>
      </c>
      <c r="BE342" s="75"/>
      <c r="BF342" s="75"/>
      <c r="BG342" s="75"/>
      <c r="BH342" s="75"/>
      <c r="BI342" s="75"/>
      <c r="BJ342" s="75"/>
      <c r="BK342" s="75"/>
      <c r="BL342" s="75"/>
      <c r="BM342" s="75"/>
      <c r="BN342" s="75"/>
      <c r="BO342" s="75">
        <v>1</v>
      </c>
      <c r="BP342" s="75">
        <v>1</v>
      </c>
      <c r="BQ342" s="75"/>
      <c r="BR342" s="75"/>
      <c r="BS342" s="75"/>
      <c r="BT342" s="75"/>
      <c r="BU342" s="75"/>
      <c r="BV342" s="75"/>
      <c r="BW342" s="75"/>
      <c r="BX342" s="75"/>
      <c r="BY342" s="75"/>
      <c r="BZ342" s="75"/>
    </row>
    <row r="343" spans="1:78" s="76" customFormat="1" ht="77.25" customHeight="1" x14ac:dyDescent="0.3">
      <c r="A343" s="70" t="s">
        <v>1021</v>
      </c>
      <c r="B343" s="74" t="s">
        <v>345</v>
      </c>
      <c r="C343" s="70" t="s">
        <v>383</v>
      </c>
      <c r="D343" s="70" t="s">
        <v>935</v>
      </c>
      <c r="E343" s="70" t="s">
        <v>1022</v>
      </c>
      <c r="F343" s="72"/>
      <c r="G343" s="72"/>
      <c r="H343" s="72"/>
      <c r="I343" s="72"/>
      <c r="J343" s="72"/>
      <c r="K343" s="72"/>
      <c r="L343" s="73" t="s">
        <v>1026</v>
      </c>
      <c r="M343" s="72"/>
      <c r="N343" s="74" t="s">
        <v>238</v>
      </c>
      <c r="O343" s="75">
        <f t="shared" si="10"/>
        <v>2</v>
      </c>
      <c r="P343" s="75"/>
      <c r="Q343" s="75"/>
      <c r="R343" s="75"/>
      <c r="S343" s="75"/>
      <c r="T343" s="75"/>
      <c r="U343" s="75"/>
      <c r="V343" s="75"/>
      <c r="W343" s="75"/>
      <c r="X343" s="75"/>
      <c r="Y343" s="75"/>
      <c r="Z343" s="75"/>
      <c r="AA343" s="75"/>
      <c r="AB343" s="75"/>
      <c r="AC343" s="75"/>
      <c r="AD343" s="75"/>
      <c r="AE343" s="75"/>
      <c r="AF343" s="75"/>
      <c r="AG343" s="75"/>
      <c r="AH343" s="75"/>
      <c r="AI343" s="75"/>
      <c r="AJ343" s="75"/>
      <c r="AK343" s="75"/>
      <c r="AL343" s="75"/>
      <c r="AM343" s="75"/>
      <c r="AN343" s="75"/>
      <c r="AO343" s="75"/>
      <c r="AP343" s="75"/>
      <c r="AQ343" s="75"/>
      <c r="AR343" s="75"/>
      <c r="AS343" s="75"/>
      <c r="AT343" s="75"/>
      <c r="AU343" s="75"/>
      <c r="AV343" s="75"/>
      <c r="AW343" s="75"/>
      <c r="AX343" s="75"/>
      <c r="AY343" s="75"/>
      <c r="AZ343" s="75"/>
      <c r="BA343" s="75"/>
      <c r="BB343" s="75"/>
      <c r="BC343" s="75"/>
      <c r="BD343" s="75"/>
      <c r="BE343" s="75"/>
      <c r="BF343" s="75"/>
      <c r="BG343" s="75"/>
      <c r="BH343" s="75"/>
      <c r="BI343" s="75"/>
      <c r="BJ343" s="75"/>
      <c r="BK343" s="75"/>
      <c r="BL343" s="75"/>
      <c r="BM343" s="75"/>
      <c r="BN343" s="75"/>
      <c r="BO343" s="75"/>
      <c r="BP343" s="75"/>
      <c r="BQ343" s="75"/>
      <c r="BR343" s="75"/>
      <c r="BS343" s="75"/>
      <c r="BT343" s="75"/>
      <c r="BU343" s="75"/>
      <c r="BV343" s="75"/>
      <c r="BW343" s="75">
        <v>1</v>
      </c>
      <c r="BX343" s="75"/>
      <c r="BY343" s="75">
        <v>1</v>
      </c>
      <c r="BZ343" s="75"/>
    </row>
    <row r="344" spans="1:78" s="76" customFormat="1" ht="77.25" customHeight="1" x14ac:dyDescent="0.3">
      <c r="A344" s="70" t="s">
        <v>1021</v>
      </c>
      <c r="B344" s="74" t="s">
        <v>543</v>
      </c>
      <c r="C344" s="70" t="s">
        <v>383</v>
      </c>
      <c r="D344" s="70" t="s">
        <v>935</v>
      </c>
      <c r="E344" s="70" t="s">
        <v>1022</v>
      </c>
      <c r="F344" s="72"/>
      <c r="G344" s="72"/>
      <c r="H344" s="72"/>
      <c r="I344" s="72"/>
      <c r="J344" s="72"/>
      <c r="K344" s="72"/>
      <c r="L344" s="73" t="s">
        <v>1027</v>
      </c>
      <c r="M344" s="72"/>
      <c r="N344" s="74" t="s">
        <v>238</v>
      </c>
      <c r="O344" s="75">
        <f t="shared" si="10"/>
        <v>1</v>
      </c>
      <c r="P344" s="75"/>
      <c r="Q344" s="75">
        <v>1</v>
      </c>
      <c r="R344" s="75"/>
      <c r="S344" s="75"/>
      <c r="T344" s="75"/>
      <c r="U344" s="75"/>
      <c r="V344" s="75"/>
      <c r="W344" s="75"/>
      <c r="X344" s="75"/>
      <c r="Y344" s="75"/>
      <c r="Z344" s="75"/>
      <c r="AA344" s="75"/>
      <c r="AB344" s="75"/>
      <c r="AC344" s="75"/>
      <c r="AD344" s="75"/>
      <c r="AE344" s="75"/>
      <c r="AF344" s="75"/>
      <c r="AG344" s="75"/>
      <c r="AH344" s="75"/>
      <c r="AI344" s="75"/>
      <c r="AJ344" s="75"/>
      <c r="AK344" s="75"/>
      <c r="AL344" s="75"/>
      <c r="AM344" s="75"/>
      <c r="AN344" s="75"/>
      <c r="AO344" s="75"/>
      <c r="AP344" s="75"/>
      <c r="AQ344" s="75"/>
      <c r="AR344" s="75"/>
      <c r="AS344" s="75"/>
      <c r="AT344" s="75"/>
      <c r="AU344" s="75"/>
      <c r="AV344" s="75"/>
      <c r="AW344" s="75"/>
      <c r="AX344" s="75"/>
      <c r="AY344" s="75"/>
      <c r="AZ344" s="75"/>
      <c r="BA344" s="75"/>
      <c r="BB344" s="75"/>
      <c r="BC344" s="75"/>
      <c r="BD344" s="75"/>
      <c r="BE344" s="75"/>
      <c r="BF344" s="75"/>
      <c r="BG344" s="75"/>
      <c r="BH344" s="75"/>
      <c r="BI344" s="75"/>
      <c r="BJ344" s="75"/>
      <c r="BK344" s="75"/>
      <c r="BL344" s="75"/>
      <c r="BM344" s="75"/>
      <c r="BN344" s="75"/>
      <c r="BO344" s="75"/>
      <c r="BP344" s="75"/>
      <c r="BQ344" s="75"/>
      <c r="BR344" s="75"/>
      <c r="BS344" s="75"/>
      <c r="BT344" s="75"/>
      <c r="BU344" s="75"/>
      <c r="BV344" s="75"/>
      <c r="BW344" s="75"/>
      <c r="BX344" s="75"/>
      <c r="BY344" s="75"/>
      <c r="BZ344" s="75"/>
    </row>
    <row r="345" spans="1:78" s="76" customFormat="1" ht="77.25" customHeight="1" x14ac:dyDescent="0.3">
      <c r="A345" s="70" t="s">
        <v>1021</v>
      </c>
      <c r="B345" s="74" t="s">
        <v>545</v>
      </c>
      <c r="C345" s="70" t="s">
        <v>383</v>
      </c>
      <c r="D345" s="70" t="s">
        <v>935</v>
      </c>
      <c r="E345" s="70" t="s">
        <v>1022</v>
      </c>
      <c r="F345" s="72"/>
      <c r="G345" s="72"/>
      <c r="H345" s="72"/>
      <c r="I345" s="72"/>
      <c r="J345" s="72"/>
      <c r="K345" s="72"/>
      <c r="L345" s="73" t="s">
        <v>1028</v>
      </c>
      <c r="M345" s="72"/>
      <c r="N345" s="74" t="s">
        <v>238</v>
      </c>
      <c r="O345" s="75">
        <f t="shared" si="10"/>
        <v>1</v>
      </c>
      <c r="P345" s="75"/>
      <c r="Q345" s="75">
        <v>1</v>
      </c>
      <c r="R345" s="75"/>
      <c r="S345" s="75"/>
      <c r="T345" s="75"/>
      <c r="U345" s="75"/>
      <c r="V345" s="75"/>
      <c r="W345" s="75"/>
      <c r="X345" s="75"/>
      <c r="Y345" s="75"/>
      <c r="Z345" s="75"/>
      <c r="AA345" s="75"/>
      <c r="AB345" s="75"/>
      <c r="AC345" s="75"/>
      <c r="AD345" s="75"/>
      <c r="AE345" s="75"/>
      <c r="AF345" s="75"/>
      <c r="AG345" s="75"/>
      <c r="AH345" s="75"/>
      <c r="AI345" s="75"/>
      <c r="AJ345" s="75"/>
      <c r="AK345" s="75"/>
      <c r="AL345" s="75"/>
      <c r="AM345" s="75"/>
      <c r="AN345" s="75"/>
      <c r="AO345" s="75"/>
      <c r="AP345" s="75"/>
      <c r="AQ345" s="75"/>
      <c r="AR345" s="75"/>
      <c r="AS345" s="75"/>
      <c r="AT345" s="75"/>
      <c r="AU345" s="75"/>
      <c r="AV345" s="75"/>
      <c r="AW345" s="75"/>
      <c r="AX345" s="75"/>
      <c r="AY345" s="75"/>
      <c r="AZ345" s="75"/>
      <c r="BA345" s="75"/>
      <c r="BB345" s="75"/>
      <c r="BC345" s="75"/>
      <c r="BD345" s="75"/>
      <c r="BE345" s="75"/>
      <c r="BF345" s="75"/>
      <c r="BG345" s="75"/>
      <c r="BH345" s="75"/>
      <c r="BI345" s="75"/>
      <c r="BJ345" s="75"/>
      <c r="BK345" s="75"/>
      <c r="BL345" s="75"/>
      <c r="BM345" s="75"/>
      <c r="BN345" s="75"/>
      <c r="BO345" s="75"/>
      <c r="BP345" s="75"/>
      <c r="BQ345" s="75"/>
      <c r="BR345" s="75"/>
      <c r="BS345" s="75"/>
      <c r="BT345" s="75"/>
      <c r="BU345" s="75"/>
      <c r="BV345" s="75"/>
      <c r="BW345" s="75"/>
      <c r="BX345" s="75"/>
      <c r="BY345" s="75"/>
      <c r="BZ345" s="75"/>
    </row>
    <row r="346" spans="1:78" s="76" customFormat="1" ht="41.25" customHeight="1" x14ac:dyDescent="0.3">
      <c r="A346" s="70" t="s">
        <v>1029</v>
      </c>
      <c r="B346" s="74" t="s">
        <v>210</v>
      </c>
      <c r="C346" s="70" t="s">
        <v>383</v>
      </c>
      <c r="D346" s="70" t="s">
        <v>935</v>
      </c>
      <c r="E346" s="70" t="s">
        <v>1030</v>
      </c>
      <c r="F346" s="72"/>
      <c r="G346" s="72"/>
      <c r="H346" s="72"/>
      <c r="I346" s="72"/>
      <c r="J346" s="72"/>
      <c r="K346" s="72"/>
      <c r="L346" s="73" t="s">
        <v>1031</v>
      </c>
      <c r="M346" s="72"/>
      <c r="N346" s="74" t="s">
        <v>238</v>
      </c>
      <c r="O346" s="75">
        <f t="shared" si="10"/>
        <v>12</v>
      </c>
      <c r="P346" s="75">
        <v>3</v>
      </c>
      <c r="Q346" s="75">
        <v>1</v>
      </c>
      <c r="R346" s="75">
        <v>5</v>
      </c>
      <c r="S346" s="75"/>
      <c r="T346" s="75"/>
      <c r="U346" s="75"/>
      <c r="V346" s="75"/>
      <c r="W346" s="75"/>
      <c r="X346" s="75"/>
      <c r="Y346" s="75"/>
      <c r="Z346" s="75"/>
      <c r="AA346" s="75"/>
      <c r="AB346" s="75"/>
      <c r="AC346" s="75"/>
      <c r="AD346" s="75"/>
      <c r="AE346" s="75"/>
      <c r="AF346" s="75"/>
      <c r="AG346" s="75"/>
      <c r="AH346" s="75"/>
      <c r="AI346" s="75"/>
      <c r="AJ346" s="75"/>
      <c r="AK346" s="75"/>
      <c r="AL346" s="75"/>
      <c r="AM346" s="75"/>
      <c r="AN346" s="75"/>
      <c r="AO346" s="75"/>
      <c r="AP346" s="75"/>
      <c r="AQ346" s="75"/>
      <c r="AR346" s="75"/>
      <c r="AS346" s="75"/>
      <c r="AT346" s="75"/>
      <c r="AU346" s="75"/>
      <c r="AV346" s="75"/>
      <c r="AW346" s="75"/>
      <c r="AX346" s="75"/>
      <c r="AY346" s="75"/>
      <c r="AZ346" s="75"/>
      <c r="BA346" s="75"/>
      <c r="BB346" s="75"/>
      <c r="BC346" s="75"/>
      <c r="BD346" s="75">
        <v>1</v>
      </c>
      <c r="BE346" s="75"/>
      <c r="BF346" s="75"/>
      <c r="BG346" s="75"/>
      <c r="BH346" s="75"/>
      <c r="BI346" s="75"/>
      <c r="BJ346" s="75"/>
      <c r="BK346" s="75"/>
      <c r="BL346" s="75"/>
      <c r="BM346" s="75"/>
      <c r="BN346" s="75"/>
      <c r="BO346" s="75">
        <v>1</v>
      </c>
      <c r="BP346" s="75">
        <v>1</v>
      </c>
      <c r="BQ346" s="75"/>
      <c r="BR346" s="75"/>
      <c r="BS346" s="75"/>
      <c r="BT346" s="75"/>
      <c r="BU346" s="75"/>
      <c r="BV346" s="75"/>
      <c r="BW346" s="75"/>
      <c r="BX346" s="75"/>
      <c r="BY346" s="75"/>
      <c r="BZ346" s="75"/>
    </row>
    <row r="347" spans="1:78" s="76" customFormat="1" ht="29.25" customHeight="1" x14ac:dyDescent="0.3">
      <c r="A347" s="70" t="s">
        <v>1029</v>
      </c>
      <c r="B347" s="74" t="s">
        <v>213</v>
      </c>
      <c r="C347" s="70" t="s">
        <v>383</v>
      </c>
      <c r="D347" s="70" t="s">
        <v>935</v>
      </c>
      <c r="E347" s="70" t="s">
        <v>1030</v>
      </c>
      <c r="F347" s="72"/>
      <c r="G347" s="72"/>
      <c r="H347" s="72"/>
      <c r="I347" s="72"/>
      <c r="J347" s="72"/>
      <c r="K347" s="72"/>
      <c r="L347" s="73" t="s">
        <v>1032</v>
      </c>
      <c r="M347" s="72"/>
      <c r="N347" s="74" t="s">
        <v>238</v>
      </c>
      <c r="O347" s="75">
        <f t="shared" si="10"/>
        <v>20</v>
      </c>
      <c r="P347" s="75"/>
      <c r="Q347" s="75">
        <v>1</v>
      </c>
      <c r="R347" s="75"/>
      <c r="S347" s="75">
        <v>2</v>
      </c>
      <c r="T347" s="75">
        <v>1</v>
      </c>
      <c r="U347" s="75"/>
      <c r="V347" s="75"/>
      <c r="W347" s="75"/>
      <c r="X347" s="75"/>
      <c r="Y347" s="75"/>
      <c r="Z347" s="75"/>
      <c r="AA347" s="75"/>
      <c r="AB347" s="75"/>
      <c r="AC347" s="75"/>
      <c r="AD347" s="75"/>
      <c r="AE347" s="75"/>
      <c r="AF347" s="75"/>
      <c r="AG347" s="75"/>
      <c r="AH347" s="75"/>
      <c r="AI347" s="75"/>
      <c r="AJ347" s="75"/>
      <c r="AK347" s="75"/>
      <c r="AL347" s="75"/>
      <c r="AM347" s="75">
        <v>1</v>
      </c>
      <c r="AN347" s="75"/>
      <c r="AO347" s="75"/>
      <c r="AP347" s="75"/>
      <c r="AQ347" s="75"/>
      <c r="AR347" s="75"/>
      <c r="AS347" s="75"/>
      <c r="AT347" s="75"/>
      <c r="AU347" s="75"/>
      <c r="AV347" s="75"/>
      <c r="AW347" s="75"/>
      <c r="AX347" s="75"/>
      <c r="AY347" s="75"/>
      <c r="AZ347" s="75">
        <v>1</v>
      </c>
      <c r="BA347" s="75">
        <v>2</v>
      </c>
      <c r="BB347" s="75"/>
      <c r="BC347" s="75"/>
      <c r="BD347" s="75">
        <v>1</v>
      </c>
      <c r="BE347" s="75">
        <v>1</v>
      </c>
      <c r="BF347" s="75">
        <v>1</v>
      </c>
      <c r="BG347" s="75">
        <v>2</v>
      </c>
      <c r="BH347" s="75">
        <v>2</v>
      </c>
      <c r="BI347" s="75"/>
      <c r="BJ347" s="75"/>
      <c r="BK347" s="75"/>
      <c r="BL347" s="75"/>
      <c r="BM347" s="75"/>
      <c r="BN347" s="75"/>
      <c r="BO347" s="75">
        <v>1</v>
      </c>
      <c r="BP347" s="75">
        <v>1</v>
      </c>
      <c r="BQ347" s="75">
        <v>1</v>
      </c>
      <c r="BR347" s="75"/>
      <c r="BS347" s="75"/>
      <c r="BT347" s="75"/>
      <c r="BU347" s="75">
        <v>1</v>
      </c>
      <c r="BV347" s="75">
        <v>1</v>
      </c>
      <c r="BW347" s="75"/>
      <c r="BX347" s="75"/>
      <c r="BY347" s="75"/>
      <c r="BZ347" s="75"/>
    </row>
    <row r="348" spans="1:78" s="76" customFormat="1" ht="65.25" customHeight="1" x14ac:dyDescent="0.3">
      <c r="A348" s="70" t="s">
        <v>1029</v>
      </c>
      <c r="B348" s="74" t="s">
        <v>287</v>
      </c>
      <c r="C348" s="70" t="s">
        <v>383</v>
      </c>
      <c r="D348" s="70" t="s">
        <v>935</v>
      </c>
      <c r="E348" s="70" t="s">
        <v>1030</v>
      </c>
      <c r="F348" s="72"/>
      <c r="G348" s="72"/>
      <c r="H348" s="72"/>
      <c r="I348" s="72"/>
      <c r="J348" s="72"/>
      <c r="K348" s="72"/>
      <c r="L348" s="73" t="s">
        <v>1033</v>
      </c>
      <c r="M348" s="72"/>
      <c r="N348" s="74" t="s">
        <v>238</v>
      </c>
      <c r="O348" s="75">
        <f t="shared" si="10"/>
        <v>41</v>
      </c>
      <c r="P348" s="75">
        <v>3</v>
      </c>
      <c r="Q348" s="75">
        <v>5</v>
      </c>
      <c r="R348" s="75">
        <v>11</v>
      </c>
      <c r="S348" s="75"/>
      <c r="T348" s="75"/>
      <c r="U348" s="75"/>
      <c r="V348" s="75"/>
      <c r="W348" s="75"/>
      <c r="X348" s="75"/>
      <c r="Y348" s="75"/>
      <c r="Z348" s="75"/>
      <c r="AA348" s="75"/>
      <c r="AB348" s="75"/>
      <c r="AC348" s="75"/>
      <c r="AD348" s="75"/>
      <c r="AE348" s="75"/>
      <c r="AF348" s="75"/>
      <c r="AG348" s="75"/>
      <c r="AH348" s="75"/>
      <c r="AI348" s="75"/>
      <c r="AJ348" s="75"/>
      <c r="AK348" s="75"/>
      <c r="AL348" s="75"/>
      <c r="AM348" s="75"/>
      <c r="AN348" s="75"/>
      <c r="AO348" s="75"/>
      <c r="AP348" s="75"/>
      <c r="AQ348" s="75"/>
      <c r="AR348" s="75"/>
      <c r="AS348" s="75"/>
      <c r="AT348" s="75"/>
      <c r="AU348" s="75"/>
      <c r="AV348" s="75"/>
      <c r="AW348" s="75"/>
      <c r="AX348" s="75"/>
      <c r="AY348" s="75"/>
      <c r="AZ348" s="75"/>
      <c r="BA348" s="75"/>
      <c r="BB348" s="75"/>
      <c r="BC348" s="75"/>
      <c r="BD348" s="75">
        <v>6</v>
      </c>
      <c r="BE348" s="75"/>
      <c r="BF348" s="75"/>
      <c r="BG348" s="75"/>
      <c r="BH348" s="75"/>
      <c r="BI348" s="75"/>
      <c r="BJ348" s="75"/>
      <c r="BK348" s="75"/>
      <c r="BL348" s="75"/>
      <c r="BM348" s="75"/>
      <c r="BN348" s="75"/>
      <c r="BO348" s="75">
        <v>6</v>
      </c>
      <c r="BP348" s="75">
        <v>6</v>
      </c>
      <c r="BQ348" s="75"/>
      <c r="BR348" s="75"/>
      <c r="BS348" s="75"/>
      <c r="BT348" s="75"/>
      <c r="BU348" s="75"/>
      <c r="BV348" s="75"/>
      <c r="BW348" s="75">
        <v>4</v>
      </c>
      <c r="BX348" s="75"/>
      <c r="BY348" s="75"/>
      <c r="BZ348" s="75"/>
    </row>
    <row r="349" spans="1:78" s="76" customFormat="1" ht="65.25" customHeight="1" x14ac:dyDescent="0.3">
      <c r="A349" s="70" t="s">
        <v>1029</v>
      </c>
      <c r="B349" s="74" t="s">
        <v>345</v>
      </c>
      <c r="C349" s="70" t="s">
        <v>383</v>
      </c>
      <c r="D349" s="70" t="s">
        <v>935</v>
      </c>
      <c r="E349" s="70" t="s">
        <v>1030</v>
      </c>
      <c r="F349" s="72"/>
      <c r="G349" s="72"/>
      <c r="H349" s="72"/>
      <c r="I349" s="72"/>
      <c r="J349" s="72"/>
      <c r="K349" s="72"/>
      <c r="L349" s="73" t="s">
        <v>1034</v>
      </c>
      <c r="M349" s="72"/>
      <c r="N349" s="74" t="s">
        <v>238</v>
      </c>
      <c r="O349" s="75">
        <f t="shared" si="10"/>
        <v>7</v>
      </c>
      <c r="P349" s="75"/>
      <c r="Q349" s="75"/>
      <c r="R349" s="75">
        <v>7</v>
      </c>
      <c r="S349" s="75"/>
      <c r="T349" s="75"/>
      <c r="U349" s="75"/>
      <c r="V349" s="75"/>
      <c r="W349" s="75"/>
      <c r="X349" s="75"/>
      <c r="Y349" s="75"/>
      <c r="Z349" s="75"/>
      <c r="AA349" s="75"/>
      <c r="AB349" s="75"/>
      <c r="AC349" s="75"/>
      <c r="AD349" s="75"/>
      <c r="AE349" s="75"/>
      <c r="AF349" s="75"/>
      <c r="AG349" s="75"/>
      <c r="AH349" s="75"/>
      <c r="AI349" s="75"/>
      <c r="AJ349" s="75"/>
      <c r="AK349" s="75"/>
      <c r="AL349" s="75"/>
      <c r="AM349" s="75"/>
      <c r="AN349" s="75"/>
      <c r="AO349" s="75"/>
      <c r="AP349" s="75"/>
      <c r="AQ349" s="75"/>
      <c r="AR349" s="75"/>
      <c r="AS349" s="75"/>
      <c r="AT349" s="75"/>
      <c r="AU349" s="75"/>
      <c r="AV349" s="75"/>
      <c r="AW349" s="75"/>
      <c r="AX349" s="75"/>
      <c r="AY349" s="75"/>
      <c r="AZ349" s="75"/>
      <c r="BA349" s="75"/>
      <c r="BB349" s="75"/>
      <c r="BC349" s="75"/>
      <c r="BD349" s="75"/>
      <c r="BE349" s="75"/>
      <c r="BF349" s="75"/>
      <c r="BG349" s="75"/>
      <c r="BH349" s="75"/>
      <c r="BI349" s="75"/>
      <c r="BJ349" s="75"/>
      <c r="BK349" s="75"/>
      <c r="BL349" s="75"/>
      <c r="BM349" s="75"/>
      <c r="BN349" s="75"/>
      <c r="BO349" s="75"/>
      <c r="BP349" s="75"/>
      <c r="BQ349" s="75"/>
      <c r="BR349" s="75"/>
      <c r="BS349" s="75"/>
      <c r="BT349" s="75"/>
      <c r="BU349" s="75"/>
      <c r="BV349" s="75"/>
      <c r="BW349" s="75"/>
      <c r="BX349" s="75"/>
      <c r="BY349" s="75"/>
      <c r="BZ349" s="75"/>
    </row>
    <row r="350" spans="1:78" s="76" customFormat="1" ht="65.25" customHeight="1" x14ac:dyDescent="0.3">
      <c r="A350" s="70" t="s">
        <v>1029</v>
      </c>
      <c r="B350" s="74" t="s">
        <v>543</v>
      </c>
      <c r="C350" s="70" t="s">
        <v>383</v>
      </c>
      <c r="D350" s="70" t="s">
        <v>935</v>
      </c>
      <c r="E350" s="70" t="s">
        <v>1030</v>
      </c>
      <c r="F350" s="72"/>
      <c r="G350" s="72"/>
      <c r="H350" s="72"/>
      <c r="I350" s="72"/>
      <c r="J350" s="72"/>
      <c r="K350" s="72"/>
      <c r="L350" s="73" t="s">
        <v>1035</v>
      </c>
      <c r="M350" s="72"/>
      <c r="N350" s="74" t="s">
        <v>238</v>
      </c>
      <c r="O350" s="75">
        <f t="shared" si="10"/>
        <v>7</v>
      </c>
      <c r="P350" s="75"/>
      <c r="Q350" s="75"/>
      <c r="R350" s="75">
        <v>7</v>
      </c>
      <c r="S350" s="75"/>
      <c r="T350" s="75"/>
      <c r="U350" s="75"/>
      <c r="V350" s="75"/>
      <c r="W350" s="75"/>
      <c r="X350" s="75"/>
      <c r="Y350" s="75"/>
      <c r="Z350" s="75"/>
      <c r="AA350" s="75"/>
      <c r="AB350" s="75"/>
      <c r="AC350" s="75"/>
      <c r="AD350" s="75"/>
      <c r="AE350" s="75"/>
      <c r="AF350" s="75"/>
      <c r="AG350" s="75"/>
      <c r="AH350" s="75"/>
      <c r="AI350" s="75"/>
      <c r="AJ350" s="75"/>
      <c r="AK350" s="75"/>
      <c r="AL350" s="75"/>
      <c r="AM350" s="75"/>
      <c r="AN350" s="75"/>
      <c r="AO350" s="75"/>
      <c r="AP350" s="75"/>
      <c r="AQ350" s="75"/>
      <c r="AR350" s="75"/>
      <c r="AS350" s="75"/>
      <c r="AT350" s="75"/>
      <c r="AU350" s="75"/>
      <c r="AV350" s="75"/>
      <c r="AW350" s="75"/>
      <c r="AX350" s="75"/>
      <c r="AY350" s="75"/>
      <c r="AZ350" s="75"/>
      <c r="BA350" s="75"/>
      <c r="BB350" s="75"/>
      <c r="BC350" s="75"/>
      <c r="BD350" s="75"/>
      <c r="BE350" s="75"/>
      <c r="BF350" s="75"/>
      <c r="BG350" s="75"/>
      <c r="BH350" s="75"/>
      <c r="BI350" s="75"/>
      <c r="BJ350" s="75"/>
      <c r="BK350" s="75"/>
      <c r="BL350" s="75"/>
      <c r="BM350" s="75"/>
      <c r="BN350" s="75"/>
      <c r="BO350" s="75"/>
      <c r="BP350" s="75"/>
      <c r="BQ350" s="75"/>
      <c r="BR350" s="75"/>
      <c r="BS350" s="75"/>
      <c r="BT350" s="75"/>
      <c r="BU350" s="75"/>
      <c r="BV350" s="75"/>
      <c r="BW350" s="75"/>
      <c r="BX350" s="75"/>
      <c r="BY350" s="75"/>
      <c r="BZ350" s="75"/>
    </row>
    <row r="351" spans="1:78" s="76" customFormat="1" ht="29.25" customHeight="1" x14ac:dyDescent="0.3">
      <c r="A351" s="70" t="s">
        <v>1029</v>
      </c>
      <c r="B351" s="74" t="s">
        <v>545</v>
      </c>
      <c r="C351" s="70" t="s">
        <v>383</v>
      </c>
      <c r="D351" s="70" t="s">
        <v>935</v>
      </c>
      <c r="E351" s="70" t="s">
        <v>1030</v>
      </c>
      <c r="F351" s="72"/>
      <c r="G351" s="72"/>
      <c r="H351" s="72"/>
      <c r="I351" s="72"/>
      <c r="J351" s="72"/>
      <c r="K351" s="72"/>
      <c r="L351" s="73" t="s">
        <v>1036</v>
      </c>
      <c r="M351" s="72"/>
      <c r="N351" s="74" t="s">
        <v>238</v>
      </c>
      <c r="O351" s="75">
        <f t="shared" si="10"/>
        <v>13</v>
      </c>
      <c r="P351" s="75">
        <v>1</v>
      </c>
      <c r="Q351" s="75">
        <v>2</v>
      </c>
      <c r="R351" s="75">
        <v>2</v>
      </c>
      <c r="S351" s="75"/>
      <c r="T351" s="75"/>
      <c r="U351" s="75"/>
      <c r="V351" s="75"/>
      <c r="W351" s="75"/>
      <c r="X351" s="75"/>
      <c r="Y351" s="75"/>
      <c r="Z351" s="75"/>
      <c r="AA351" s="75"/>
      <c r="AB351" s="75"/>
      <c r="AC351" s="75"/>
      <c r="AD351" s="75"/>
      <c r="AE351" s="75"/>
      <c r="AF351" s="75"/>
      <c r="AG351" s="75"/>
      <c r="AH351" s="75"/>
      <c r="AI351" s="75"/>
      <c r="AJ351" s="75"/>
      <c r="AK351" s="75"/>
      <c r="AL351" s="75"/>
      <c r="AM351" s="75"/>
      <c r="AN351" s="75"/>
      <c r="AO351" s="75"/>
      <c r="AP351" s="75"/>
      <c r="AQ351" s="75"/>
      <c r="AR351" s="75"/>
      <c r="AS351" s="75"/>
      <c r="AT351" s="75"/>
      <c r="AU351" s="75"/>
      <c r="AV351" s="75"/>
      <c r="AW351" s="75"/>
      <c r="AX351" s="75"/>
      <c r="AY351" s="75"/>
      <c r="AZ351" s="75"/>
      <c r="BA351" s="75"/>
      <c r="BB351" s="75"/>
      <c r="BC351" s="75"/>
      <c r="BD351" s="75">
        <v>2</v>
      </c>
      <c r="BE351" s="75"/>
      <c r="BF351" s="75"/>
      <c r="BG351" s="75"/>
      <c r="BH351" s="75"/>
      <c r="BI351" s="75"/>
      <c r="BJ351" s="75"/>
      <c r="BK351" s="75"/>
      <c r="BL351" s="75"/>
      <c r="BM351" s="75"/>
      <c r="BN351" s="75"/>
      <c r="BO351" s="75">
        <v>2</v>
      </c>
      <c r="BP351" s="75">
        <v>2</v>
      </c>
      <c r="BQ351" s="75"/>
      <c r="BR351" s="75"/>
      <c r="BS351" s="75"/>
      <c r="BT351" s="75"/>
      <c r="BU351" s="75"/>
      <c r="BV351" s="75"/>
      <c r="BW351" s="75">
        <v>1</v>
      </c>
      <c r="BX351" s="75"/>
      <c r="BY351" s="75">
        <v>1</v>
      </c>
      <c r="BZ351" s="75"/>
    </row>
    <row r="352" spans="1:78" s="76" customFormat="1" ht="29.25" customHeight="1" x14ac:dyDescent="0.3">
      <c r="A352" s="70" t="s">
        <v>1029</v>
      </c>
      <c r="B352" s="74" t="s">
        <v>684</v>
      </c>
      <c r="C352" s="70" t="s">
        <v>383</v>
      </c>
      <c r="D352" s="70" t="s">
        <v>935</v>
      </c>
      <c r="E352" s="70" t="s">
        <v>1030</v>
      </c>
      <c r="F352" s="72"/>
      <c r="G352" s="72"/>
      <c r="H352" s="72"/>
      <c r="I352" s="72"/>
      <c r="J352" s="72"/>
      <c r="K352" s="72"/>
      <c r="L352" s="73" t="s">
        <v>1037</v>
      </c>
      <c r="M352" s="72"/>
      <c r="N352" s="74" t="s">
        <v>238</v>
      </c>
      <c r="O352" s="75">
        <f t="shared" si="10"/>
        <v>13</v>
      </c>
      <c r="P352" s="75">
        <v>1</v>
      </c>
      <c r="Q352" s="75">
        <v>2</v>
      </c>
      <c r="R352" s="75">
        <v>2</v>
      </c>
      <c r="S352" s="75"/>
      <c r="T352" s="75"/>
      <c r="U352" s="75"/>
      <c r="V352" s="75"/>
      <c r="W352" s="75"/>
      <c r="X352" s="75"/>
      <c r="Y352" s="75"/>
      <c r="Z352" s="75"/>
      <c r="AA352" s="75"/>
      <c r="AB352" s="75"/>
      <c r="AC352" s="75"/>
      <c r="AD352" s="75"/>
      <c r="AE352" s="75"/>
      <c r="AF352" s="75"/>
      <c r="AG352" s="75"/>
      <c r="AH352" s="75"/>
      <c r="AI352" s="75"/>
      <c r="AJ352" s="75"/>
      <c r="AK352" s="75"/>
      <c r="AL352" s="75"/>
      <c r="AM352" s="75"/>
      <c r="AN352" s="75"/>
      <c r="AO352" s="75"/>
      <c r="AP352" s="75"/>
      <c r="AQ352" s="75"/>
      <c r="AR352" s="75"/>
      <c r="AS352" s="75"/>
      <c r="AT352" s="75"/>
      <c r="AU352" s="75"/>
      <c r="AV352" s="75"/>
      <c r="AW352" s="75"/>
      <c r="AX352" s="75"/>
      <c r="AY352" s="75"/>
      <c r="AZ352" s="75"/>
      <c r="BA352" s="75"/>
      <c r="BB352" s="75"/>
      <c r="BC352" s="75"/>
      <c r="BD352" s="75">
        <v>2</v>
      </c>
      <c r="BE352" s="75"/>
      <c r="BF352" s="75"/>
      <c r="BG352" s="75"/>
      <c r="BH352" s="75"/>
      <c r="BI352" s="75"/>
      <c r="BJ352" s="75"/>
      <c r="BK352" s="75"/>
      <c r="BL352" s="75"/>
      <c r="BM352" s="75"/>
      <c r="BN352" s="75"/>
      <c r="BO352" s="75">
        <v>2</v>
      </c>
      <c r="BP352" s="75">
        <v>2</v>
      </c>
      <c r="BQ352" s="75"/>
      <c r="BR352" s="75"/>
      <c r="BS352" s="75"/>
      <c r="BT352" s="75"/>
      <c r="BU352" s="75"/>
      <c r="BV352" s="75"/>
      <c r="BW352" s="75">
        <v>1</v>
      </c>
      <c r="BX352" s="75"/>
      <c r="BY352" s="75">
        <v>1</v>
      </c>
      <c r="BZ352" s="75"/>
    </row>
    <row r="353" spans="1:78" s="76" customFormat="1" ht="53.25" customHeight="1" x14ac:dyDescent="0.3">
      <c r="A353" s="70" t="s">
        <v>1029</v>
      </c>
      <c r="B353" s="74" t="s">
        <v>686</v>
      </c>
      <c r="C353" s="70" t="s">
        <v>383</v>
      </c>
      <c r="D353" s="70" t="s">
        <v>935</v>
      </c>
      <c r="E353" s="70" t="s">
        <v>1030</v>
      </c>
      <c r="F353" s="72"/>
      <c r="G353" s="72"/>
      <c r="H353" s="72"/>
      <c r="I353" s="72"/>
      <c r="J353" s="72"/>
      <c r="K353" s="72"/>
      <c r="L353" s="73" t="s">
        <v>1038</v>
      </c>
      <c r="M353" s="72"/>
      <c r="N353" s="74" t="s">
        <v>238</v>
      </c>
      <c r="O353" s="75">
        <f t="shared" si="10"/>
        <v>7</v>
      </c>
      <c r="P353" s="75">
        <v>1</v>
      </c>
      <c r="Q353" s="75">
        <v>1</v>
      </c>
      <c r="R353" s="75">
        <v>2</v>
      </c>
      <c r="S353" s="75"/>
      <c r="T353" s="75"/>
      <c r="U353" s="75"/>
      <c r="V353" s="75"/>
      <c r="W353" s="75"/>
      <c r="X353" s="75"/>
      <c r="Y353" s="75"/>
      <c r="Z353" s="75"/>
      <c r="AA353" s="75"/>
      <c r="AB353" s="75"/>
      <c r="AC353" s="75"/>
      <c r="AD353" s="75"/>
      <c r="AE353" s="75"/>
      <c r="AF353" s="75"/>
      <c r="AG353" s="75"/>
      <c r="AH353" s="75"/>
      <c r="AI353" s="75"/>
      <c r="AJ353" s="75"/>
      <c r="AK353" s="75"/>
      <c r="AL353" s="75"/>
      <c r="AM353" s="75"/>
      <c r="AN353" s="75"/>
      <c r="AO353" s="75"/>
      <c r="AP353" s="75"/>
      <c r="AQ353" s="75"/>
      <c r="AR353" s="75"/>
      <c r="AS353" s="75"/>
      <c r="AT353" s="75"/>
      <c r="AU353" s="75"/>
      <c r="AV353" s="75"/>
      <c r="AW353" s="75"/>
      <c r="AX353" s="75"/>
      <c r="AY353" s="75"/>
      <c r="AZ353" s="75"/>
      <c r="BA353" s="75"/>
      <c r="BB353" s="75"/>
      <c r="BC353" s="75"/>
      <c r="BD353" s="75">
        <v>1</v>
      </c>
      <c r="BE353" s="75"/>
      <c r="BF353" s="75"/>
      <c r="BG353" s="75"/>
      <c r="BH353" s="75"/>
      <c r="BI353" s="75"/>
      <c r="BJ353" s="75"/>
      <c r="BK353" s="75"/>
      <c r="BL353" s="75"/>
      <c r="BM353" s="75"/>
      <c r="BN353" s="75"/>
      <c r="BO353" s="75">
        <v>1</v>
      </c>
      <c r="BP353" s="75">
        <v>1</v>
      </c>
      <c r="BQ353" s="75"/>
      <c r="BR353" s="75"/>
      <c r="BS353" s="75"/>
      <c r="BT353" s="75"/>
      <c r="BU353" s="75"/>
      <c r="BV353" s="75"/>
      <c r="BW353" s="75"/>
      <c r="BX353" s="75"/>
      <c r="BY353" s="75"/>
      <c r="BZ353" s="75"/>
    </row>
    <row r="354" spans="1:78" s="76" customFormat="1" ht="41.25" customHeight="1" x14ac:dyDescent="0.3">
      <c r="A354" s="70" t="s">
        <v>1029</v>
      </c>
      <c r="B354" s="74" t="s">
        <v>894</v>
      </c>
      <c r="C354" s="70" t="s">
        <v>383</v>
      </c>
      <c r="D354" s="70" t="s">
        <v>935</v>
      </c>
      <c r="E354" s="70" t="s">
        <v>1030</v>
      </c>
      <c r="F354" s="72"/>
      <c r="G354" s="72"/>
      <c r="H354" s="72"/>
      <c r="I354" s="72"/>
      <c r="J354" s="72"/>
      <c r="K354" s="72"/>
      <c r="L354" s="73" t="s">
        <v>1039</v>
      </c>
      <c r="M354" s="72"/>
      <c r="N354" s="74" t="s">
        <v>238</v>
      </c>
      <c r="O354" s="75">
        <f t="shared" si="10"/>
        <v>7</v>
      </c>
      <c r="P354" s="75">
        <v>1</v>
      </c>
      <c r="Q354" s="75">
        <v>1</v>
      </c>
      <c r="R354" s="75">
        <v>2</v>
      </c>
      <c r="S354" s="75"/>
      <c r="T354" s="75"/>
      <c r="U354" s="75"/>
      <c r="V354" s="75"/>
      <c r="W354" s="75"/>
      <c r="X354" s="75"/>
      <c r="Y354" s="75"/>
      <c r="Z354" s="75"/>
      <c r="AA354" s="75"/>
      <c r="AB354" s="75"/>
      <c r="AC354" s="75"/>
      <c r="AD354" s="75"/>
      <c r="AE354" s="75"/>
      <c r="AF354" s="75"/>
      <c r="AG354" s="75"/>
      <c r="AH354" s="75"/>
      <c r="AI354" s="75"/>
      <c r="AJ354" s="75"/>
      <c r="AK354" s="75"/>
      <c r="AL354" s="75"/>
      <c r="AM354" s="75"/>
      <c r="AN354" s="75"/>
      <c r="AO354" s="75"/>
      <c r="AP354" s="75"/>
      <c r="AQ354" s="75"/>
      <c r="AR354" s="75"/>
      <c r="AS354" s="75"/>
      <c r="AT354" s="75"/>
      <c r="AU354" s="75"/>
      <c r="AV354" s="75"/>
      <c r="AW354" s="75"/>
      <c r="AX354" s="75"/>
      <c r="AY354" s="75"/>
      <c r="AZ354" s="75"/>
      <c r="BA354" s="75"/>
      <c r="BB354" s="75"/>
      <c r="BC354" s="75"/>
      <c r="BD354" s="75">
        <v>1</v>
      </c>
      <c r="BE354" s="75"/>
      <c r="BF354" s="75"/>
      <c r="BG354" s="75"/>
      <c r="BH354" s="75"/>
      <c r="BI354" s="75"/>
      <c r="BJ354" s="75"/>
      <c r="BK354" s="75"/>
      <c r="BL354" s="75"/>
      <c r="BM354" s="75"/>
      <c r="BN354" s="75"/>
      <c r="BO354" s="75">
        <v>1</v>
      </c>
      <c r="BP354" s="75">
        <v>1</v>
      </c>
      <c r="BQ354" s="75"/>
      <c r="BR354" s="75"/>
      <c r="BS354" s="75"/>
      <c r="BT354" s="75"/>
      <c r="BU354" s="75"/>
      <c r="BV354" s="75"/>
      <c r="BW354" s="75"/>
      <c r="BX354" s="75"/>
      <c r="BY354" s="75"/>
      <c r="BZ354" s="75"/>
    </row>
    <row r="355" spans="1:78" s="76" customFormat="1" ht="29.25" customHeight="1" x14ac:dyDescent="0.3">
      <c r="A355" s="70" t="s">
        <v>1029</v>
      </c>
      <c r="B355" s="74" t="s">
        <v>690</v>
      </c>
      <c r="C355" s="70" t="s">
        <v>383</v>
      </c>
      <c r="D355" s="70" t="s">
        <v>935</v>
      </c>
      <c r="E355" s="70" t="s">
        <v>1030</v>
      </c>
      <c r="F355" s="72"/>
      <c r="G355" s="72"/>
      <c r="H355" s="72"/>
      <c r="I355" s="72"/>
      <c r="J355" s="72"/>
      <c r="K355" s="72"/>
      <c r="L355" s="73" t="s">
        <v>1040</v>
      </c>
      <c r="M355" s="72"/>
      <c r="N355" s="74" t="s">
        <v>238</v>
      </c>
      <c r="O355" s="75">
        <f t="shared" si="10"/>
        <v>11</v>
      </c>
      <c r="P355" s="75">
        <v>2</v>
      </c>
      <c r="Q355" s="75">
        <v>1</v>
      </c>
      <c r="R355" s="75">
        <v>5</v>
      </c>
      <c r="S355" s="75"/>
      <c r="T355" s="75"/>
      <c r="U355" s="75"/>
      <c r="V355" s="75"/>
      <c r="W355" s="75"/>
      <c r="X355" s="75"/>
      <c r="Y355" s="75"/>
      <c r="Z355" s="75"/>
      <c r="AA355" s="75"/>
      <c r="AB355" s="75"/>
      <c r="AC355" s="75"/>
      <c r="AD355" s="75"/>
      <c r="AE355" s="75"/>
      <c r="AF355" s="75"/>
      <c r="AG355" s="75"/>
      <c r="AH355" s="75"/>
      <c r="AI355" s="75"/>
      <c r="AJ355" s="75"/>
      <c r="AK355" s="75"/>
      <c r="AL355" s="75"/>
      <c r="AM355" s="75"/>
      <c r="AN355" s="75"/>
      <c r="AO355" s="75"/>
      <c r="AP355" s="75"/>
      <c r="AQ355" s="75"/>
      <c r="AR355" s="75"/>
      <c r="AS355" s="75"/>
      <c r="AT355" s="75"/>
      <c r="AU355" s="75"/>
      <c r="AV355" s="75"/>
      <c r="AW355" s="75"/>
      <c r="AX355" s="75"/>
      <c r="AY355" s="75"/>
      <c r="AZ355" s="75"/>
      <c r="BA355" s="75"/>
      <c r="BB355" s="75"/>
      <c r="BC355" s="75"/>
      <c r="BD355" s="75">
        <v>1</v>
      </c>
      <c r="BE355" s="75"/>
      <c r="BF355" s="75"/>
      <c r="BG355" s="75"/>
      <c r="BH355" s="75"/>
      <c r="BI355" s="75"/>
      <c r="BJ355" s="75"/>
      <c r="BK355" s="75"/>
      <c r="BL355" s="75"/>
      <c r="BM355" s="75"/>
      <c r="BN355" s="75"/>
      <c r="BO355" s="75">
        <v>1</v>
      </c>
      <c r="BP355" s="75">
        <v>1</v>
      </c>
      <c r="BQ355" s="75"/>
      <c r="BR355" s="75"/>
      <c r="BS355" s="75"/>
      <c r="BT355" s="75"/>
      <c r="BU355" s="75"/>
      <c r="BV355" s="75"/>
      <c r="BW355" s="75"/>
      <c r="BX355" s="75"/>
      <c r="BY355" s="75"/>
      <c r="BZ355" s="75"/>
    </row>
    <row r="356" spans="1:78" s="76" customFormat="1" ht="53.25" customHeight="1" x14ac:dyDescent="0.3">
      <c r="A356" s="70" t="s">
        <v>1029</v>
      </c>
      <c r="B356" s="74" t="s">
        <v>692</v>
      </c>
      <c r="C356" s="70" t="s">
        <v>383</v>
      </c>
      <c r="D356" s="70" t="s">
        <v>935</v>
      </c>
      <c r="E356" s="70" t="s">
        <v>1030</v>
      </c>
      <c r="F356" s="72"/>
      <c r="G356" s="72"/>
      <c r="H356" s="72"/>
      <c r="I356" s="72"/>
      <c r="J356" s="72"/>
      <c r="K356" s="72"/>
      <c r="L356" s="73" t="s">
        <v>1041</v>
      </c>
      <c r="M356" s="72"/>
      <c r="N356" s="74" t="s">
        <v>238</v>
      </c>
      <c r="O356" s="75">
        <f t="shared" si="10"/>
        <v>24</v>
      </c>
      <c r="P356" s="75">
        <v>16</v>
      </c>
      <c r="Q356" s="75"/>
      <c r="R356" s="75">
        <v>8</v>
      </c>
      <c r="S356" s="75"/>
      <c r="T356" s="75"/>
      <c r="U356" s="75"/>
      <c r="V356" s="75"/>
      <c r="W356" s="75"/>
      <c r="X356" s="75"/>
      <c r="Y356" s="75"/>
      <c r="Z356" s="75"/>
      <c r="AA356" s="75"/>
      <c r="AB356" s="75"/>
      <c r="AC356" s="75"/>
      <c r="AD356" s="75"/>
      <c r="AE356" s="75"/>
      <c r="AF356" s="75"/>
      <c r="AG356" s="75"/>
      <c r="AH356" s="75"/>
      <c r="AI356" s="75"/>
      <c r="AJ356" s="75"/>
      <c r="AK356" s="75"/>
      <c r="AL356" s="75"/>
      <c r="AM356" s="75"/>
      <c r="AN356" s="75"/>
      <c r="AO356" s="75"/>
      <c r="AP356" s="75"/>
      <c r="AQ356" s="75"/>
      <c r="AR356" s="75"/>
      <c r="AS356" s="75"/>
      <c r="AT356" s="75"/>
      <c r="AU356" s="75"/>
      <c r="AV356" s="75"/>
      <c r="AW356" s="75"/>
      <c r="AX356" s="75"/>
      <c r="AY356" s="75"/>
      <c r="AZ356" s="75"/>
      <c r="BA356" s="75"/>
      <c r="BB356" s="75"/>
      <c r="BC356" s="75"/>
      <c r="BD356" s="75"/>
      <c r="BE356" s="75"/>
      <c r="BF356" s="75"/>
      <c r="BG356" s="75"/>
      <c r="BH356" s="75"/>
      <c r="BI356" s="75"/>
      <c r="BJ356" s="75"/>
      <c r="BK356" s="75"/>
      <c r="BL356" s="75"/>
      <c r="BM356" s="75"/>
      <c r="BN356" s="75"/>
      <c r="BO356" s="75"/>
      <c r="BP356" s="75"/>
      <c r="BQ356" s="75"/>
      <c r="BR356" s="75"/>
      <c r="BS356" s="75"/>
      <c r="BT356" s="75"/>
      <c r="BU356" s="75"/>
      <c r="BV356" s="75"/>
      <c r="BW356" s="75"/>
      <c r="BX356" s="75"/>
      <c r="BY356" s="75"/>
      <c r="BZ356" s="75"/>
    </row>
    <row r="357" spans="1:78" s="76" customFormat="1" ht="29.25" customHeight="1" x14ac:dyDescent="0.3">
      <c r="A357" s="70" t="s">
        <v>1029</v>
      </c>
      <c r="B357" s="74" t="s">
        <v>694</v>
      </c>
      <c r="C357" s="70" t="s">
        <v>383</v>
      </c>
      <c r="D357" s="70" t="s">
        <v>935</v>
      </c>
      <c r="E357" s="70" t="s">
        <v>1030</v>
      </c>
      <c r="F357" s="72"/>
      <c r="G357" s="72"/>
      <c r="H357" s="72"/>
      <c r="I357" s="72"/>
      <c r="J357" s="72"/>
      <c r="K357" s="72"/>
      <c r="L357" s="73" t="s">
        <v>1042</v>
      </c>
      <c r="M357" s="72"/>
      <c r="N357" s="74" t="s">
        <v>238</v>
      </c>
      <c r="O357" s="75">
        <f t="shared" si="10"/>
        <v>5</v>
      </c>
      <c r="P357" s="75">
        <v>1</v>
      </c>
      <c r="Q357" s="75">
        <v>1</v>
      </c>
      <c r="R357" s="75">
        <v>3</v>
      </c>
      <c r="S357" s="75"/>
      <c r="T357" s="75"/>
      <c r="U357" s="75"/>
      <c r="V357" s="75"/>
      <c r="W357" s="75"/>
      <c r="X357" s="75"/>
      <c r="Y357" s="75"/>
      <c r="Z357" s="75"/>
      <c r="AA357" s="75"/>
      <c r="AB357" s="75"/>
      <c r="AC357" s="75"/>
      <c r="AD357" s="75"/>
      <c r="AE357" s="75"/>
      <c r="AF357" s="75"/>
      <c r="AG357" s="75"/>
      <c r="AH357" s="75"/>
      <c r="AI357" s="75"/>
      <c r="AJ357" s="75"/>
      <c r="AK357" s="75"/>
      <c r="AL357" s="75"/>
      <c r="AM357" s="75"/>
      <c r="AN357" s="75"/>
      <c r="AO357" s="75"/>
      <c r="AP357" s="75"/>
      <c r="AQ357" s="75"/>
      <c r="AR357" s="75"/>
      <c r="AS357" s="75"/>
      <c r="AT357" s="75"/>
      <c r="AU357" s="75"/>
      <c r="AV357" s="75"/>
      <c r="AW357" s="75"/>
      <c r="AX357" s="75"/>
      <c r="AY357" s="75"/>
      <c r="AZ357" s="75"/>
      <c r="BA357" s="75"/>
      <c r="BB357" s="75"/>
      <c r="BC357" s="75"/>
      <c r="BD357" s="75"/>
      <c r="BE357" s="75"/>
      <c r="BF357" s="75"/>
      <c r="BG357" s="75"/>
      <c r="BH357" s="75"/>
      <c r="BI357" s="75"/>
      <c r="BJ357" s="75"/>
      <c r="BK357" s="75"/>
      <c r="BL357" s="75"/>
      <c r="BM357" s="75"/>
      <c r="BN357" s="75"/>
      <c r="BO357" s="75"/>
      <c r="BP357" s="75"/>
      <c r="BQ357" s="75"/>
      <c r="BR357" s="75"/>
      <c r="BS357" s="75"/>
      <c r="BT357" s="75"/>
      <c r="BU357" s="75"/>
      <c r="BV357" s="75"/>
      <c r="BW357" s="75"/>
      <c r="BX357" s="75"/>
      <c r="BY357" s="75"/>
      <c r="BZ357" s="75"/>
    </row>
    <row r="358" spans="1:78" s="76" customFormat="1" ht="41.25" customHeight="1" x14ac:dyDescent="0.3">
      <c r="A358" s="70" t="s">
        <v>1029</v>
      </c>
      <c r="B358" s="74" t="s">
        <v>294</v>
      </c>
      <c r="C358" s="70" t="s">
        <v>383</v>
      </c>
      <c r="D358" s="70" t="s">
        <v>935</v>
      </c>
      <c r="E358" s="70" t="s">
        <v>1030</v>
      </c>
      <c r="F358" s="72"/>
      <c r="G358" s="72"/>
      <c r="H358" s="72"/>
      <c r="I358" s="72"/>
      <c r="J358" s="72"/>
      <c r="K358" s="72"/>
      <c r="L358" s="73" t="s">
        <v>1043</v>
      </c>
      <c r="M358" s="72"/>
      <c r="N358" s="74" t="s">
        <v>238</v>
      </c>
      <c r="O358" s="75">
        <f t="shared" si="10"/>
        <v>12</v>
      </c>
      <c r="P358" s="75">
        <v>1</v>
      </c>
      <c r="Q358" s="75">
        <v>2</v>
      </c>
      <c r="R358" s="75">
        <v>2</v>
      </c>
      <c r="S358" s="75"/>
      <c r="T358" s="75"/>
      <c r="U358" s="75"/>
      <c r="V358" s="75"/>
      <c r="W358" s="75"/>
      <c r="X358" s="75"/>
      <c r="Y358" s="75"/>
      <c r="Z358" s="75"/>
      <c r="AA358" s="75"/>
      <c r="AB358" s="75"/>
      <c r="AC358" s="75"/>
      <c r="AD358" s="75"/>
      <c r="AE358" s="75"/>
      <c r="AF358" s="75"/>
      <c r="AG358" s="75"/>
      <c r="AH358" s="75"/>
      <c r="AI358" s="75"/>
      <c r="AJ358" s="75"/>
      <c r="AK358" s="75"/>
      <c r="AL358" s="75"/>
      <c r="AM358" s="75"/>
      <c r="AN358" s="75"/>
      <c r="AO358" s="75"/>
      <c r="AP358" s="75"/>
      <c r="AQ358" s="75"/>
      <c r="AR358" s="75"/>
      <c r="AS358" s="75"/>
      <c r="AT358" s="75"/>
      <c r="AU358" s="75"/>
      <c r="AV358" s="75"/>
      <c r="AW358" s="75"/>
      <c r="AX358" s="75"/>
      <c r="AY358" s="75"/>
      <c r="AZ358" s="75"/>
      <c r="BA358" s="75"/>
      <c r="BB358" s="75"/>
      <c r="BC358" s="75"/>
      <c r="BD358" s="75">
        <v>2</v>
      </c>
      <c r="BE358" s="75"/>
      <c r="BF358" s="75"/>
      <c r="BG358" s="75"/>
      <c r="BH358" s="75"/>
      <c r="BI358" s="75"/>
      <c r="BJ358" s="75"/>
      <c r="BK358" s="75"/>
      <c r="BL358" s="75"/>
      <c r="BM358" s="75"/>
      <c r="BN358" s="75"/>
      <c r="BO358" s="75">
        <v>2</v>
      </c>
      <c r="BP358" s="75">
        <v>2</v>
      </c>
      <c r="BQ358" s="75"/>
      <c r="BR358" s="75"/>
      <c r="BS358" s="75"/>
      <c r="BT358" s="75"/>
      <c r="BU358" s="75"/>
      <c r="BV358" s="75"/>
      <c r="BW358" s="75">
        <v>1</v>
      </c>
      <c r="BX358" s="75"/>
      <c r="BY358" s="75"/>
      <c r="BZ358" s="75"/>
    </row>
    <row r="359" spans="1:78" s="76" customFormat="1" ht="149.25" customHeight="1" x14ac:dyDescent="0.3">
      <c r="A359" s="70" t="s">
        <v>1029</v>
      </c>
      <c r="B359" s="74" t="s">
        <v>697</v>
      </c>
      <c r="C359" s="70" t="s">
        <v>383</v>
      </c>
      <c r="D359" s="70" t="s">
        <v>935</v>
      </c>
      <c r="E359" s="70" t="s">
        <v>1030</v>
      </c>
      <c r="F359" s="72"/>
      <c r="G359" s="72"/>
      <c r="H359" s="72"/>
      <c r="I359" s="72"/>
      <c r="J359" s="72"/>
      <c r="K359" s="72"/>
      <c r="L359" s="73" t="s">
        <v>1044</v>
      </c>
      <c r="M359" s="72"/>
      <c r="N359" s="74" t="s">
        <v>238</v>
      </c>
      <c r="O359" s="75">
        <f t="shared" si="10"/>
        <v>12</v>
      </c>
      <c r="P359" s="75">
        <v>1</v>
      </c>
      <c r="Q359" s="75">
        <v>2</v>
      </c>
      <c r="R359" s="75">
        <v>2</v>
      </c>
      <c r="S359" s="75"/>
      <c r="T359" s="75"/>
      <c r="U359" s="75"/>
      <c r="V359" s="75"/>
      <c r="W359" s="75"/>
      <c r="X359" s="75"/>
      <c r="Y359" s="75"/>
      <c r="Z359" s="75"/>
      <c r="AA359" s="75"/>
      <c r="AB359" s="75"/>
      <c r="AC359" s="75"/>
      <c r="AD359" s="75"/>
      <c r="AE359" s="75"/>
      <c r="AF359" s="75"/>
      <c r="AG359" s="75"/>
      <c r="AH359" s="75"/>
      <c r="AI359" s="75"/>
      <c r="AJ359" s="75"/>
      <c r="AK359" s="75"/>
      <c r="AL359" s="75"/>
      <c r="AM359" s="75"/>
      <c r="AN359" s="75"/>
      <c r="AO359" s="75"/>
      <c r="AP359" s="75"/>
      <c r="AQ359" s="75"/>
      <c r="AR359" s="75"/>
      <c r="AS359" s="75"/>
      <c r="AT359" s="75"/>
      <c r="AU359" s="75"/>
      <c r="AV359" s="75"/>
      <c r="AW359" s="75"/>
      <c r="AX359" s="75"/>
      <c r="AY359" s="75"/>
      <c r="AZ359" s="75"/>
      <c r="BA359" s="75"/>
      <c r="BB359" s="75"/>
      <c r="BC359" s="75"/>
      <c r="BD359" s="75">
        <v>2</v>
      </c>
      <c r="BE359" s="75"/>
      <c r="BF359" s="75"/>
      <c r="BG359" s="75"/>
      <c r="BH359" s="75"/>
      <c r="BI359" s="75"/>
      <c r="BJ359" s="75"/>
      <c r="BK359" s="75"/>
      <c r="BL359" s="75"/>
      <c r="BM359" s="75"/>
      <c r="BN359" s="75"/>
      <c r="BO359" s="75">
        <v>2</v>
      </c>
      <c r="BP359" s="75">
        <v>2</v>
      </c>
      <c r="BQ359" s="75"/>
      <c r="BR359" s="75"/>
      <c r="BS359" s="75"/>
      <c r="BT359" s="75"/>
      <c r="BU359" s="75"/>
      <c r="BV359" s="75"/>
      <c r="BW359" s="75">
        <v>1</v>
      </c>
      <c r="BX359" s="75"/>
      <c r="BY359" s="75"/>
      <c r="BZ359" s="75"/>
    </row>
    <row r="360" spans="1:78" s="76" customFormat="1" ht="65.25" customHeight="1" x14ac:dyDescent="0.3">
      <c r="A360" s="70" t="s">
        <v>1029</v>
      </c>
      <c r="B360" s="74" t="s">
        <v>699</v>
      </c>
      <c r="C360" s="70" t="s">
        <v>383</v>
      </c>
      <c r="D360" s="70" t="s">
        <v>935</v>
      </c>
      <c r="E360" s="70" t="s">
        <v>1030</v>
      </c>
      <c r="F360" s="72"/>
      <c r="G360" s="72"/>
      <c r="H360" s="72"/>
      <c r="I360" s="72"/>
      <c r="J360" s="72"/>
      <c r="K360" s="72"/>
      <c r="L360" s="73" t="s">
        <v>1045</v>
      </c>
      <c r="M360" s="72"/>
      <c r="N360" s="74" t="s">
        <v>238</v>
      </c>
      <c r="O360" s="75">
        <f t="shared" si="10"/>
        <v>21</v>
      </c>
      <c r="P360" s="75"/>
      <c r="Q360" s="75"/>
      <c r="R360" s="75"/>
      <c r="S360" s="75"/>
      <c r="T360" s="75"/>
      <c r="U360" s="75"/>
      <c r="V360" s="75"/>
      <c r="W360" s="75">
        <v>3</v>
      </c>
      <c r="X360" s="75"/>
      <c r="Y360" s="75"/>
      <c r="Z360" s="75"/>
      <c r="AA360" s="75"/>
      <c r="AB360" s="75"/>
      <c r="AC360" s="75"/>
      <c r="AD360" s="75"/>
      <c r="AE360" s="75"/>
      <c r="AF360" s="75"/>
      <c r="AG360" s="75"/>
      <c r="AH360" s="75"/>
      <c r="AI360" s="75"/>
      <c r="AJ360" s="75"/>
      <c r="AK360" s="75"/>
      <c r="AL360" s="75"/>
      <c r="AM360" s="75"/>
      <c r="AN360" s="75"/>
      <c r="AO360" s="75"/>
      <c r="AP360" s="75"/>
      <c r="AQ360" s="75"/>
      <c r="AR360" s="75">
        <v>3</v>
      </c>
      <c r="AS360" s="75">
        <v>3</v>
      </c>
      <c r="AT360" s="75">
        <v>3</v>
      </c>
      <c r="AU360" s="75">
        <v>3</v>
      </c>
      <c r="AV360" s="75">
        <v>3</v>
      </c>
      <c r="AW360" s="75">
        <v>3</v>
      </c>
      <c r="AX360" s="75"/>
      <c r="AY360" s="75"/>
      <c r="AZ360" s="75"/>
      <c r="BA360" s="75"/>
      <c r="BB360" s="75"/>
      <c r="BC360" s="75"/>
      <c r="BD360" s="75"/>
      <c r="BE360" s="75"/>
      <c r="BF360" s="75"/>
      <c r="BG360" s="75"/>
      <c r="BH360" s="75"/>
      <c r="BI360" s="75"/>
      <c r="BJ360" s="75"/>
      <c r="BK360" s="75"/>
      <c r="BL360" s="75"/>
      <c r="BM360" s="75"/>
      <c r="BN360" s="75"/>
      <c r="BO360" s="75"/>
      <c r="BP360" s="75"/>
      <c r="BQ360" s="75"/>
      <c r="BR360" s="75"/>
      <c r="BS360" s="75"/>
      <c r="BT360" s="75"/>
      <c r="BU360" s="75"/>
      <c r="BV360" s="75"/>
      <c r="BW360" s="75"/>
      <c r="BX360" s="75"/>
      <c r="BY360" s="75"/>
      <c r="BZ360" s="75"/>
    </row>
    <row r="361" spans="1:78" s="76" customFormat="1" ht="41.25" customHeight="1" x14ac:dyDescent="0.3">
      <c r="A361" s="70" t="s">
        <v>1046</v>
      </c>
      <c r="B361" s="71"/>
      <c r="C361" s="70" t="s">
        <v>383</v>
      </c>
      <c r="D361" s="70" t="s">
        <v>1047</v>
      </c>
      <c r="E361" s="70" t="s">
        <v>1048</v>
      </c>
      <c r="F361" s="70" t="s">
        <v>1049</v>
      </c>
      <c r="G361" s="72"/>
      <c r="H361" s="72"/>
      <c r="I361" s="72"/>
      <c r="J361" s="72"/>
      <c r="K361" s="72"/>
      <c r="L361" s="73" t="s">
        <v>1050</v>
      </c>
      <c r="M361" s="72"/>
      <c r="N361" s="74" t="s">
        <v>226</v>
      </c>
      <c r="O361" s="75">
        <f t="shared" si="10"/>
        <v>1886.62</v>
      </c>
      <c r="P361" s="75">
        <v>1743.52</v>
      </c>
      <c r="Q361" s="75"/>
      <c r="R361" s="75"/>
      <c r="S361" s="75"/>
      <c r="T361" s="75"/>
      <c r="U361" s="75"/>
      <c r="V361" s="75"/>
      <c r="W361" s="75"/>
      <c r="X361" s="75"/>
      <c r="Y361" s="75"/>
      <c r="Z361" s="75"/>
      <c r="AA361" s="75"/>
      <c r="AB361" s="75"/>
      <c r="AC361" s="75"/>
      <c r="AD361" s="75"/>
      <c r="AE361" s="75"/>
      <c r="AF361" s="75"/>
      <c r="AG361" s="75"/>
      <c r="AH361" s="75"/>
      <c r="AI361" s="75"/>
      <c r="AJ361" s="75"/>
      <c r="AK361" s="75"/>
      <c r="AL361" s="75"/>
      <c r="AM361" s="75"/>
      <c r="AN361" s="75"/>
      <c r="AO361" s="75"/>
      <c r="AP361" s="75"/>
      <c r="AQ361" s="75"/>
      <c r="AR361" s="75"/>
      <c r="AS361" s="75"/>
      <c r="AT361" s="75"/>
      <c r="AU361" s="75"/>
      <c r="AV361" s="75"/>
      <c r="AW361" s="75"/>
      <c r="AX361" s="75"/>
      <c r="AY361" s="75"/>
      <c r="AZ361" s="75"/>
      <c r="BA361" s="75"/>
      <c r="BB361" s="75"/>
      <c r="BC361" s="75"/>
      <c r="BD361" s="75"/>
      <c r="BE361" s="75"/>
      <c r="BF361" s="75"/>
      <c r="BG361" s="75"/>
      <c r="BH361" s="75"/>
      <c r="BI361" s="75"/>
      <c r="BJ361" s="75"/>
      <c r="BK361" s="75"/>
      <c r="BL361" s="75"/>
      <c r="BM361" s="75"/>
      <c r="BN361" s="75"/>
      <c r="BO361" s="75"/>
      <c r="BP361" s="75"/>
      <c r="BQ361" s="75"/>
      <c r="BR361" s="75"/>
      <c r="BS361" s="75"/>
      <c r="BT361" s="75"/>
      <c r="BU361" s="75"/>
      <c r="BV361" s="75"/>
      <c r="BW361" s="75">
        <v>143.1</v>
      </c>
      <c r="BX361" s="75"/>
      <c r="BY361" s="75"/>
      <c r="BZ361" s="75"/>
    </row>
    <row r="362" spans="1:78" s="76" customFormat="1" ht="41.25" customHeight="1" x14ac:dyDescent="0.3">
      <c r="A362" s="70" t="s">
        <v>1051</v>
      </c>
      <c r="B362" s="71"/>
      <c r="C362" s="70" t="s">
        <v>383</v>
      </c>
      <c r="D362" s="70" t="s">
        <v>1047</v>
      </c>
      <c r="E362" s="70" t="s">
        <v>1048</v>
      </c>
      <c r="F362" s="70" t="s">
        <v>1052</v>
      </c>
      <c r="G362" s="72"/>
      <c r="H362" s="72"/>
      <c r="I362" s="72"/>
      <c r="J362" s="72"/>
      <c r="K362" s="72"/>
      <c r="L362" s="73" t="s">
        <v>1050</v>
      </c>
      <c r="M362" s="72"/>
      <c r="N362" s="74" t="s">
        <v>226</v>
      </c>
      <c r="O362" s="75">
        <f t="shared" si="10"/>
        <v>1573.5</v>
      </c>
      <c r="P362" s="75">
        <v>1418.4</v>
      </c>
      <c r="Q362" s="75"/>
      <c r="R362" s="75"/>
      <c r="S362" s="75"/>
      <c r="T362" s="75"/>
      <c r="U362" s="75"/>
      <c r="V362" s="75"/>
      <c r="W362" s="75"/>
      <c r="X362" s="75"/>
      <c r="Y362" s="75"/>
      <c r="Z362" s="75"/>
      <c r="AA362" s="75"/>
      <c r="AB362" s="75"/>
      <c r="AC362" s="75"/>
      <c r="AD362" s="75"/>
      <c r="AE362" s="75"/>
      <c r="AF362" s="75"/>
      <c r="AG362" s="75"/>
      <c r="AH362" s="75"/>
      <c r="AI362" s="75"/>
      <c r="AJ362" s="75"/>
      <c r="AK362" s="75"/>
      <c r="AL362" s="75"/>
      <c r="AM362" s="75"/>
      <c r="AN362" s="75"/>
      <c r="AO362" s="75"/>
      <c r="AP362" s="75"/>
      <c r="AQ362" s="75"/>
      <c r="AR362" s="75"/>
      <c r="AS362" s="75"/>
      <c r="AT362" s="75"/>
      <c r="AU362" s="75"/>
      <c r="AV362" s="75"/>
      <c r="AW362" s="75"/>
      <c r="AX362" s="75"/>
      <c r="AY362" s="75"/>
      <c r="AZ362" s="75"/>
      <c r="BA362" s="75"/>
      <c r="BB362" s="75"/>
      <c r="BC362" s="75"/>
      <c r="BD362" s="75"/>
      <c r="BE362" s="75"/>
      <c r="BF362" s="75"/>
      <c r="BG362" s="75"/>
      <c r="BH362" s="75"/>
      <c r="BI362" s="75"/>
      <c r="BJ362" s="75"/>
      <c r="BK362" s="75"/>
      <c r="BL362" s="75"/>
      <c r="BM362" s="75"/>
      <c r="BN362" s="75"/>
      <c r="BO362" s="75"/>
      <c r="BP362" s="75"/>
      <c r="BQ362" s="75"/>
      <c r="BR362" s="75"/>
      <c r="BS362" s="75"/>
      <c r="BT362" s="75"/>
      <c r="BU362" s="75"/>
      <c r="BV362" s="75"/>
      <c r="BW362" s="75">
        <v>155.1</v>
      </c>
      <c r="BX362" s="75"/>
      <c r="BY362" s="75"/>
      <c r="BZ362" s="75"/>
    </row>
    <row r="363" spans="1:78" s="76" customFormat="1" ht="41.25" customHeight="1" x14ac:dyDescent="0.3">
      <c r="A363" s="70" t="s">
        <v>1053</v>
      </c>
      <c r="B363" s="71"/>
      <c r="C363" s="70" t="s">
        <v>383</v>
      </c>
      <c r="D363" s="70" t="s">
        <v>1047</v>
      </c>
      <c r="E363" s="70" t="s">
        <v>1048</v>
      </c>
      <c r="F363" s="70" t="s">
        <v>1054</v>
      </c>
      <c r="G363" s="72"/>
      <c r="H363" s="72"/>
      <c r="I363" s="72"/>
      <c r="J363" s="72"/>
      <c r="K363" s="72"/>
      <c r="L363" s="73" t="s">
        <v>1050</v>
      </c>
      <c r="M363" s="72"/>
      <c r="N363" s="74" t="s">
        <v>226</v>
      </c>
      <c r="O363" s="75">
        <f t="shared" si="10"/>
        <v>1886.62</v>
      </c>
      <c r="P363" s="75">
        <v>1743.52</v>
      </c>
      <c r="Q363" s="75"/>
      <c r="R363" s="75"/>
      <c r="S363" s="75"/>
      <c r="T363" s="75"/>
      <c r="U363" s="75"/>
      <c r="V363" s="75"/>
      <c r="W363" s="75"/>
      <c r="X363" s="75"/>
      <c r="Y363" s="75"/>
      <c r="Z363" s="75"/>
      <c r="AA363" s="75"/>
      <c r="AB363" s="75"/>
      <c r="AC363" s="75"/>
      <c r="AD363" s="75"/>
      <c r="AE363" s="75"/>
      <c r="AF363" s="75"/>
      <c r="AG363" s="75"/>
      <c r="AH363" s="75"/>
      <c r="AI363" s="75"/>
      <c r="AJ363" s="75"/>
      <c r="AK363" s="75"/>
      <c r="AL363" s="75"/>
      <c r="AM363" s="75"/>
      <c r="AN363" s="75"/>
      <c r="AO363" s="75"/>
      <c r="AP363" s="75"/>
      <c r="AQ363" s="75"/>
      <c r="AR363" s="75"/>
      <c r="AS363" s="75"/>
      <c r="AT363" s="75"/>
      <c r="AU363" s="75"/>
      <c r="AV363" s="75"/>
      <c r="AW363" s="75"/>
      <c r="AX363" s="75"/>
      <c r="AY363" s="75"/>
      <c r="AZ363" s="75"/>
      <c r="BA363" s="75"/>
      <c r="BB363" s="75"/>
      <c r="BC363" s="75"/>
      <c r="BD363" s="75"/>
      <c r="BE363" s="75"/>
      <c r="BF363" s="75"/>
      <c r="BG363" s="75"/>
      <c r="BH363" s="75"/>
      <c r="BI363" s="75"/>
      <c r="BJ363" s="75"/>
      <c r="BK363" s="75"/>
      <c r="BL363" s="75"/>
      <c r="BM363" s="75"/>
      <c r="BN363" s="75"/>
      <c r="BO363" s="75"/>
      <c r="BP363" s="75"/>
      <c r="BQ363" s="75"/>
      <c r="BR363" s="75"/>
      <c r="BS363" s="75"/>
      <c r="BT363" s="75"/>
      <c r="BU363" s="75"/>
      <c r="BV363" s="75"/>
      <c r="BW363" s="75">
        <v>143.1</v>
      </c>
      <c r="BX363" s="75"/>
      <c r="BY363" s="75"/>
      <c r="BZ363" s="75"/>
    </row>
    <row r="364" spans="1:78" s="76" customFormat="1" ht="29.25" customHeight="1" x14ac:dyDescent="0.3">
      <c r="A364" s="70" t="s">
        <v>1055</v>
      </c>
      <c r="B364" s="71"/>
      <c r="C364" s="70" t="s">
        <v>1056</v>
      </c>
      <c r="D364" s="70" t="s">
        <v>196</v>
      </c>
      <c r="E364" s="70" t="s">
        <v>1057</v>
      </c>
      <c r="F364" s="70" t="s">
        <v>1058</v>
      </c>
      <c r="G364" s="70" t="s">
        <v>1052</v>
      </c>
      <c r="H364" s="70" t="s">
        <v>1059</v>
      </c>
      <c r="I364" s="72"/>
      <c r="J364" s="72"/>
      <c r="K364" s="72"/>
      <c r="L364" s="73" t="s">
        <v>1060</v>
      </c>
      <c r="M364" s="72"/>
      <c r="N364" s="74" t="s">
        <v>226</v>
      </c>
      <c r="O364" s="75">
        <f t="shared" si="10"/>
        <v>341.52</v>
      </c>
      <c r="P364" s="75"/>
      <c r="Q364" s="75"/>
      <c r="R364" s="75"/>
      <c r="S364" s="75"/>
      <c r="T364" s="75"/>
      <c r="U364" s="75"/>
      <c r="V364" s="75"/>
      <c r="W364" s="75"/>
      <c r="X364" s="75"/>
      <c r="Y364" s="75"/>
      <c r="Z364" s="75"/>
      <c r="AA364" s="75"/>
      <c r="AB364" s="75"/>
      <c r="AC364" s="75"/>
      <c r="AD364" s="75"/>
      <c r="AE364" s="75"/>
      <c r="AF364" s="75"/>
      <c r="AG364" s="75"/>
      <c r="AH364" s="75">
        <v>67.8</v>
      </c>
      <c r="AI364" s="75">
        <v>48.67</v>
      </c>
      <c r="AJ364" s="75">
        <v>48.67</v>
      </c>
      <c r="AK364" s="75">
        <v>62.4</v>
      </c>
      <c r="AL364" s="75">
        <v>56.99</v>
      </c>
      <c r="AM364" s="75"/>
      <c r="AN364" s="75"/>
      <c r="AO364" s="75"/>
      <c r="AP364" s="75"/>
      <c r="AQ364" s="75"/>
      <c r="AR364" s="75"/>
      <c r="AS364" s="75"/>
      <c r="AT364" s="75"/>
      <c r="AU364" s="75"/>
      <c r="AV364" s="75"/>
      <c r="AW364" s="75"/>
      <c r="AX364" s="75">
        <v>56.99</v>
      </c>
      <c r="AY364" s="75"/>
      <c r="AZ364" s="75"/>
      <c r="BA364" s="75"/>
      <c r="BB364" s="75"/>
      <c r="BC364" s="75"/>
      <c r="BD364" s="75"/>
      <c r="BE364" s="75"/>
      <c r="BF364" s="75"/>
      <c r="BG364" s="75"/>
      <c r="BH364" s="75"/>
      <c r="BI364" s="75"/>
      <c r="BJ364" s="75"/>
      <c r="BK364" s="75"/>
      <c r="BL364" s="75"/>
      <c r="BM364" s="75"/>
      <c r="BN364" s="75"/>
      <c r="BO364" s="75"/>
      <c r="BP364" s="75"/>
      <c r="BQ364" s="75"/>
      <c r="BR364" s="75"/>
      <c r="BS364" s="75"/>
      <c r="BT364" s="75"/>
      <c r="BU364" s="75"/>
      <c r="BV364" s="75"/>
      <c r="BW364" s="75"/>
      <c r="BX364" s="75"/>
      <c r="BY364" s="75"/>
      <c r="BZ364" s="75"/>
    </row>
    <row r="365" spans="1:78" s="76" customFormat="1" ht="29.25" customHeight="1" x14ac:dyDescent="0.3">
      <c r="A365" s="70" t="s">
        <v>1061</v>
      </c>
      <c r="B365" s="71"/>
      <c r="C365" s="70" t="s">
        <v>1056</v>
      </c>
      <c r="D365" s="70" t="s">
        <v>196</v>
      </c>
      <c r="E365" s="70" t="s">
        <v>1057</v>
      </c>
      <c r="F365" s="70" t="s">
        <v>1058</v>
      </c>
      <c r="G365" s="70" t="s">
        <v>1062</v>
      </c>
      <c r="H365" s="70" t="s">
        <v>1059</v>
      </c>
      <c r="I365" s="72"/>
      <c r="J365" s="72"/>
      <c r="K365" s="72"/>
      <c r="L365" s="73" t="s">
        <v>1060</v>
      </c>
      <c r="M365" s="72"/>
      <c r="N365" s="74" t="s">
        <v>226</v>
      </c>
      <c r="O365" s="75">
        <f t="shared" si="10"/>
        <v>958.79</v>
      </c>
      <c r="P365" s="75"/>
      <c r="Q365" s="75">
        <v>114.4</v>
      </c>
      <c r="R365" s="75"/>
      <c r="S365" s="75"/>
      <c r="T365" s="75"/>
      <c r="U365" s="75"/>
      <c r="V365" s="75"/>
      <c r="W365" s="75"/>
      <c r="X365" s="75"/>
      <c r="Y365" s="75"/>
      <c r="Z365" s="75"/>
      <c r="AA365" s="75"/>
      <c r="AB365" s="75"/>
      <c r="AC365" s="75"/>
      <c r="AD365" s="75"/>
      <c r="AE365" s="75"/>
      <c r="AF365" s="75"/>
      <c r="AG365" s="75"/>
      <c r="AH365" s="75">
        <v>63.8</v>
      </c>
      <c r="AI365" s="75">
        <v>40.020000000000003</v>
      </c>
      <c r="AJ365" s="75">
        <v>40.020000000000003</v>
      </c>
      <c r="AK365" s="75">
        <v>54.52</v>
      </c>
      <c r="AL365" s="75">
        <v>45.24</v>
      </c>
      <c r="AM365" s="75"/>
      <c r="AN365" s="75"/>
      <c r="AO365" s="75"/>
      <c r="AP365" s="75"/>
      <c r="AQ365" s="75"/>
      <c r="AR365" s="75"/>
      <c r="AS365" s="75"/>
      <c r="AT365" s="75"/>
      <c r="AU365" s="75"/>
      <c r="AV365" s="75"/>
      <c r="AW365" s="75"/>
      <c r="AX365" s="75">
        <v>45.24</v>
      </c>
      <c r="AY365" s="75"/>
      <c r="AZ365" s="75"/>
      <c r="BA365" s="75"/>
      <c r="BB365" s="75"/>
      <c r="BC365" s="75"/>
      <c r="BD365" s="75"/>
      <c r="BE365" s="75"/>
      <c r="BF365" s="75"/>
      <c r="BG365" s="75"/>
      <c r="BH365" s="75"/>
      <c r="BI365" s="75"/>
      <c r="BJ365" s="75"/>
      <c r="BK365" s="75"/>
      <c r="BL365" s="75"/>
      <c r="BM365" s="75"/>
      <c r="BN365" s="75">
        <v>555.54999999999995</v>
      </c>
      <c r="BO365" s="75"/>
      <c r="BP365" s="75"/>
      <c r="BQ365" s="75"/>
      <c r="BR365" s="75"/>
      <c r="BS365" s="75"/>
      <c r="BT365" s="75"/>
      <c r="BU365" s="75"/>
      <c r="BV365" s="75"/>
      <c r="BW365" s="75"/>
      <c r="BX365" s="75"/>
      <c r="BY365" s="75"/>
      <c r="BZ365" s="75"/>
    </row>
    <row r="366" spans="1:78" s="76" customFormat="1" ht="29.25" customHeight="1" x14ac:dyDescent="0.3">
      <c r="A366" s="70" t="s">
        <v>1063</v>
      </c>
      <c r="B366" s="71"/>
      <c r="C366" s="70" t="s">
        <v>1056</v>
      </c>
      <c r="D366" s="70" t="s">
        <v>196</v>
      </c>
      <c r="E366" s="70" t="s">
        <v>1064</v>
      </c>
      <c r="F366" s="70" t="s">
        <v>1065</v>
      </c>
      <c r="G366" s="70" t="s">
        <v>774</v>
      </c>
      <c r="H366" s="70" t="s">
        <v>1052</v>
      </c>
      <c r="I366" s="70" t="s">
        <v>1059</v>
      </c>
      <c r="J366" s="70" t="s">
        <v>1066</v>
      </c>
      <c r="K366" s="72"/>
      <c r="L366" s="73" t="s">
        <v>1067</v>
      </c>
      <c r="M366" s="70" t="s">
        <v>1068</v>
      </c>
      <c r="N366" s="74" t="s">
        <v>226</v>
      </c>
      <c r="O366" s="75">
        <f t="shared" si="10"/>
        <v>440.58</v>
      </c>
      <c r="P366" s="75"/>
      <c r="Q366" s="75"/>
      <c r="R366" s="75"/>
      <c r="S366" s="75"/>
      <c r="T366" s="75"/>
      <c r="U366" s="75"/>
      <c r="V366" s="75">
        <v>116.6</v>
      </c>
      <c r="W366" s="75">
        <v>13.44</v>
      </c>
      <c r="X366" s="75"/>
      <c r="Y366" s="75"/>
      <c r="Z366" s="75"/>
      <c r="AA366" s="75"/>
      <c r="AB366" s="75"/>
      <c r="AC366" s="75"/>
      <c r="AD366" s="75"/>
      <c r="AE366" s="75"/>
      <c r="AF366" s="75"/>
      <c r="AG366" s="75"/>
      <c r="AH366" s="75"/>
      <c r="AI366" s="75"/>
      <c r="AJ366" s="75"/>
      <c r="AK366" s="75"/>
      <c r="AL366" s="75"/>
      <c r="AM366" s="75"/>
      <c r="AN366" s="75"/>
      <c r="AO366" s="75"/>
      <c r="AP366" s="75"/>
      <c r="AQ366" s="75">
        <v>116.6</v>
      </c>
      <c r="AR366" s="75">
        <v>13.44</v>
      </c>
      <c r="AS366" s="75">
        <v>13.44</v>
      </c>
      <c r="AT366" s="75">
        <v>13.44</v>
      </c>
      <c r="AU366" s="75">
        <v>13.44</v>
      </c>
      <c r="AV366" s="75">
        <v>13.44</v>
      </c>
      <c r="AW366" s="75">
        <v>13.44</v>
      </c>
      <c r="AX366" s="75"/>
      <c r="AY366" s="75"/>
      <c r="AZ366" s="75"/>
      <c r="BA366" s="75"/>
      <c r="BB366" s="75"/>
      <c r="BC366" s="75"/>
      <c r="BD366" s="75"/>
      <c r="BE366" s="75"/>
      <c r="BF366" s="75"/>
      <c r="BG366" s="75"/>
      <c r="BH366" s="75"/>
      <c r="BI366" s="75">
        <v>113.3</v>
      </c>
      <c r="BJ366" s="75"/>
      <c r="BK366" s="75"/>
      <c r="BL366" s="75"/>
      <c r="BM366" s="75"/>
      <c r="BN366" s="75"/>
      <c r="BO366" s="75"/>
      <c r="BP366" s="75"/>
      <c r="BQ366" s="75"/>
      <c r="BR366" s="75"/>
      <c r="BS366" s="75"/>
      <c r="BT366" s="75"/>
      <c r="BU366" s="75"/>
      <c r="BV366" s="75"/>
      <c r="BW366" s="75"/>
      <c r="BX366" s="75"/>
      <c r="BY366" s="75"/>
      <c r="BZ366" s="75"/>
    </row>
    <row r="367" spans="1:78" s="76" customFormat="1" ht="29.25" customHeight="1" x14ac:dyDescent="0.3">
      <c r="A367" s="70" t="s">
        <v>1069</v>
      </c>
      <c r="B367" s="71"/>
      <c r="C367" s="70" t="s">
        <v>1056</v>
      </c>
      <c r="D367" s="70" t="s">
        <v>196</v>
      </c>
      <c r="E367" s="70" t="s">
        <v>1064</v>
      </c>
      <c r="F367" s="70" t="s">
        <v>1065</v>
      </c>
      <c r="G367" s="70" t="s">
        <v>774</v>
      </c>
      <c r="H367" s="70" t="s">
        <v>1052</v>
      </c>
      <c r="I367" s="70" t="s">
        <v>1059</v>
      </c>
      <c r="J367" s="70" t="s">
        <v>1070</v>
      </c>
      <c r="K367" s="72"/>
      <c r="L367" s="73" t="s">
        <v>1071</v>
      </c>
      <c r="M367" s="72"/>
      <c r="N367" s="74" t="s">
        <v>226</v>
      </c>
      <c r="O367" s="75">
        <f t="shared" si="10"/>
        <v>2629.84</v>
      </c>
      <c r="P367" s="75"/>
      <c r="Q367" s="75"/>
      <c r="R367" s="75">
        <v>2629.84</v>
      </c>
      <c r="S367" s="75"/>
      <c r="T367" s="75"/>
      <c r="U367" s="75"/>
      <c r="V367" s="75"/>
      <c r="W367" s="75"/>
      <c r="X367" s="75"/>
      <c r="Y367" s="75"/>
      <c r="Z367" s="75"/>
      <c r="AA367" s="75"/>
      <c r="AB367" s="75"/>
      <c r="AC367" s="75"/>
      <c r="AD367" s="75"/>
      <c r="AE367" s="75"/>
      <c r="AF367" s="75"/>
      <c r="AG367" s="75"/>
      <c r="AH367" s="75"/>
      <c r="AI367" s="75"/>
      <c r="AJ367" s="75"/>
      <c r="AK367" s="75"/>
      <c r="AL367" s="75"/>
      <c r="AM367" s="75"/>
      <c r="AN367" s="75"/>
      <c r="AO367" s="75"/>
      <c r="AP367" s="75"/>
      <c r="AQ367" s="75"/>
      <c r="AR367" s="75"/>
      <c r="AS367" s="75"/>
      <c r="AT367" s="75"/>
      <c r="AU367" s="75"/>
      <c r="AV367" s="75"/>
      <c r="AW367" s="75"/>
      <c r="AX367" s="75"/>
      <c r="AY367" s="75"/>
      <c r="AZ367" s="75"/>
      <c r="BA367" s="75"/>
      <c r="BB367" s="75"/>
      <c r="BC367" s="75"/>
      <c r="BD367" s="75"/>
      <c r="BE367" s="75"/>
      <c r="BF367" s="75"/>
      <c r="BG367" s="75"/>
      <c r="BH367" s="75"/>
      <c r="BI367" s="75"/>
      <c r="BJ367" s="75"/>
      <c r="BK367" s="75"/>
      <c r="BL367" s="75"/>
      <c r="BM367" s="75"/>
      <c r="BN367" s="75"/>
      <c r="BO367" s="75"/>
      <c r="BP367" s="75"/>
      <c r="BQ367" s="75"/>
      <c r="BR367" s="75"/>
      <c r="BS367" s="75"/>
      <c r="BT367" s="75"/>
      <c r="BU367" s="75"/>
      <c r="BV367" s="75"/>
      <c r="BW367" s="75"/>
      <c r="BX367" s="75"/>
      <c r="BY367" s="75"/>
      <c r="BZ367" s="75"/>
    </row>
    <row r="368" spans="1:78" s="76" customFormat="1" ht="41.25" customHeight="1" x14ac:dyDescent="0.3">
      <c r="A368" s="70" t="s">
        <v>1072</v>
      </c>
      <c r="B368" s="71"/>
      <c r="C368" s="70" t="s">
        <v>1056</v>
      </c>
      <c r="D368" s="70" t="s">
        <v>196</v>
      </c>
      <c r="E368" s="70" t="s">
        <v>1064</v>
      </c>
      <c r="F368" s="70" t="s">
        <v>1065</v>
      </c>
      <c r="G368" s="70" t="s">
        <v>774</v>
      </c>
      <c r="H368" s="70" t="s">
        <v>1062</v>
      </c>
      <c r="I368" s="70" t="s">
        <v>1059</v>
      </c>
      <c r="J368" s="70" t="s">
        <v>1066</v>
      </c>
      <c r="K368" s="72"/>
      <c r="L368" s="73" t="s">
        <v>1073</v>
      </c>
      <c r="M368" s="72"/>
      <c r="N368" s="74" t="s">
        <v>226</v>
      </c>
      <c r="O368" s="75">
        <f t="shared" si="10"/>
        <v>999.98</v>
      </c>
      <c r="P368" s="75"/>
      <c r="Q368" s="75"/>
      <c r="R368" s="75"/>
      <c r="S368" s="75"/>
      <c r="T368" s="75"/>
      <c r="U368" s="75"/>
      <c r="V368" s="75"/>
      <c r="W368" s="75"/>
      <c r="X368" s="75"/>
      <c r="Y368" s="75"/>
      <c r="Z368" s="75"/>
      <c r="AA368" s="75"/>
      <c r="AB368" s="75"/>
      <c r="AC368" s="75"/>
      <c r="AD368" s="75"/>
      <c r="AE368" s="75"/>
      <c r="AF368" s="75"/>
      <c r="AG368" s="75"/>
      <c r="AH368" s="75"/>
      <c r="AI368" s="75"/>
      <c r="AJ368" s="75"/>
      <c r="AK368" s="75"/>
      <c r="AL368" s="75"/>
      <c r="AM368" s="75"/>
      <c r="AN368" s="75"/>
      <c r="AO368" s="75"/>
      <c r="AP368" s="75"/>
      <c r="AQ368" s="75"/>
      <c r="AR368" s="75"/>
      <c r="AS368" s="75"/>
      <c r="AT368" s="75"/>
      <c r="AU368" s="75"/>
      <c r="AV368" s="75"/>
      <c r="AW368" s="75"/>
      <c r="AX368" s="75"/>
      <c r="AY368" s="75"/>
      <c r="AZ368" s="75"/>
      <c r="BA368" s="75"/>
      <c r="BB368" s="75"/>
      <c r="BC368" s="75"/>
      <c r="BD368" s="75"/>
      <c r="BE368" s="75"/>
      <c r="BF368" s="75"/>
      <c r="BG368" s="75"/>
      <c r="BH368" s="75"/>
      <c r="BI368" s="75"/>
      <c r="BJ368" s="75"/>
      <c r="BK368" s="75"/>
      <c r="BL368" s="75"/>
      <c r="BM368" s="75"/>
      <c r="BN368" s="75"/>
      <c r="BO368" s="75"/>
      <c r="BP368" s="75"/>
      <c r="BQ368" s="75"/>
      <c r="BR368" s="75"/>
      <c r="BS368" s="75"/>
      <c r="BT368" s="75"/>
      <c r="BU368" s="75"/>
      <c r="BV368" s="75"/>
      <c r="BW368" s="75"/>
      <c r="BX368" s="75"/>
      <c r="BY368" s="75"/>
      <c r="BZ368" s="75">
        <v>999.98</v>
      </c>
    </row>
    <row r="369" spans="1:78" s="76" customFormat="1" ht="29.25" customHeight="1" x14ac:dyDescent="0.3">
      <c r="A369" s="70" t="s">
        <v>1074</v>
      </c>
      <c r="B369" s="71"/>
      <c r="C369" s="70" t="s">
        <v>1056</v>
      </c>
      <c r="D369" s="70" t="s">
        <v>196</v>
      </c>
      <c r="E369" s="70" t="s">
        <v>1064</v>
      </c>
      <c r="F369" s="70" t="s">
        <v>1065</v>
      </c>
      <c r="G369" s="70" t="s">
        <v>774</v>
      </c>
      <c r="H369" s="70" t="s">
        <v>1062</v>
      </c>
      <c r="I369" s="70" t="s">
        <v>1059</v>
      </c>
      <c r="J369" s="70" t="s">
        <v>1070</v>
      </c>
      <c r="K369" s="72"/>
      <c r="L369" s="73" t="s">
        <v>1075</v>
      </c>
      <c r="M369" s="70" t="s">
        <v>1076</v>
      </c>
      <c r="N369" s="74" t="s">
        <v>226</v>
      </c>
      <c r="O369" s="75">
        <f t="shared" si="10"/>
        <v>555.48</v>
      </c>
      <c r="P369" s="75"/>
      <c r="Q369" s="75"/>
      <c r="R369" s="75"/>
      <c r="S369" s="75"/>
      <c r="T369" s="75"/>
      <c r="U369" s="75"/>
      <c r="V369" s="75">
        <v>112.36</v>
      </c>
      <c r="W369" s="75">
        <v>31.36</v>
      </c>
      <c r="X369" s="75"/>
      <c r="Y369" s="75"/>
      <c r="Z369" s="75"/>
      <c r="AA369" s="75"/>
      <c r="AB369" s="75"/>
      <c r="AC369" s="75"/>
      <c r="AD369" s="75"/>
      <c r="AE369" s="75"/>
      <c r="AF369" s="75"/>
      <c r="AG369" s="75"/>
      <c r="AH369" s="75"/>
      <c r="AI369" s="75"/>
      <c r="AJ369" s="75"/>
      <c r="AK369" s="75"/>
      <c r="AL369" s="75"/>
      <c r="AM369" s="75"/>
      <c r="AN369" s="75"/>
      <c r="AO369" s="75"/>
      <c r="AP369" s="75"/>
      <c r="AQ369" s="75">
        <v>112.36</v>
      </c>
      <c r="AR369" s="75">
        <v>31.36</v>
      </c>
      <c r="AS369" s="75">
        <v>31.36</v>
      </c>
      <c r="AT369" s="75">
        <v>31.36</v>
      </c>
      <c r="AU369" s="75">
        <v>31.36</v>
      </c>
      <c r="AV369" s="75">
        <v>31.36</v>
      </c>
      <c r="AW369" s="75">
        <v>31.36</v>
      </c>
      <c r="AX369" s="75"/>
      <c r="AY369" s="75"/>
      <c r="AZ369" s="75"/>
      <c r="BA369" s="75"/>
      <c r="BB369" s="75"/>
      <c r="BC369" s="75"/>
      <c r="BD369" s="75"/>
      <c r="BE369" s="75"/>
      <c r="BF369" s="75"/>
      <c r="BG369" s="75"/>
      <c r="BH369" s="75"/>
      <c r="BI369" s="75">
        <v>111.24</v>
      </c>
      <c r="BJ369" s="75"/>
      <c r="BK369" s="75"/>
      <c r="BL369" s="75"/>
      <c r="BM369" s="75"/>
      <c r="BN369" s="75"/>
      <c r="BO369" s="75"/>
      <c r="BP369" s="75"/>
      <c r="BQ369" s="75"/>
      <c r="BR369" s="75"/>
      <c r="BS369" s="75"/>
      <c r="BT369" s="75"/>
      <c r="BU369" s="75"/>
      <c r="BV369" s="75"/>
      <c r="BW369" s="75"/>
      <c r="BX369" s="75"/>
      <c r="BY369" s="75"/>
      <c r="BZ369" s="75"/>
    </row>
    <row r="370" spans="1:78" s="76" customFormat="1" ht="29.25" customHeight="1" x14ac:dyDescent="0.3">
      <c r="A370" s="70" t="s">
        <v>1077</v>
      </c>
      <c r="B370" s="71"/>
      <c r="C370" s="70" t="s">
        <v>1056</v>
      </c>
      <c r="D370" s="70" t="s">
        <v>196</v>
      </c>
      <c r="E370" s="70" t="s">
        <v>1064</v>
      </c>
      <c r="F370" s="70" t="s">
        <v>1065</v>
      </c>
      <c r="G370" s="70" t="s">
        <v>774</v>
      </c>
      <c r="H370" s="70" t="s">
        <v>1062</v>
      </c>
      <c r="I370" s="70" t="s">
        <v>1059</v>
      </c>
      <c r="J370" s="70" t="s">
        <v>1078</v>
      </c>
      <c r="K370" s="72"/>
      <c r="L370" s="73" t="s">
        <v>1079</v>
      </c>
      <c r="M370" s="72"/>
      <c r="N370" s="74" t="s">
        <v>226</v>
      </c>
      <c r="O370" s="75">
        <f t="shared" si="10"/>
        <v>5122.3</v>
      </c>
      <c r="P370" s="75"/>
      <c r="Q370" s="75"/>
      <c r="R370" s="75">
        <v>5122.3</v>
      </c>
      <c r="S370" s="75"/>
      <c r="T370" s="75"/>
      <c r="U370" s="75"/>
      <c r="V370" s="75"/>
      <c r="W370" s="75"/>
      <c r="X370" s="75"/>
      <c r="Y370" s="75"/>
      <c r="Z370" s="75"/>
      <c r="AA370" s="75"/>
      <c r="AB370" s="75"/>
      <c r="AC370" s="75"/>
      <c r="AD370" s="75"/>
      <c r="AE370" s="75"/>
      <c r="AF370" s="75"/>
      <c r="AG370" s="75"/>
      <c r="AH370" s="75"/>
      <c r="AI370" s="75"/>
      <c r="AJ370" s="75"/>
      <c r="AK370" s="75"/>
      <c r="AL370" s="75"/>
      <c r="AM370" s="75"/>
      <c r="AN370" s="75"/>
      <c r="AO370" s="75"/>
      <c r="AP370" s="75"/>
      <c r="AQ370" s="75"/>
      <c r="AR370" s="75"/>
      <c r="AS370" s="75"/>
      <c r="AT370" s="75"/>
      <c r="AU370" s="75"/>
      <c r="AV370" s="75"/>
      <c r="AW370" s="75"/>
      <c r="AX370" s="75"/>
      <c r="AY370" s="75"/>
      <c r="AZ370" s="75"/>
      <c r="BA370" s="75"/>
      <c r="BB370" s="75"/>
      <c r="BC370" s="75"/>
      <c r="BD370" s="75"/>
      <c r="BE370" s="75"/>
      <c r="BF370" s="75"/>
      <c r="BG370" s="75"/>
      <c r="BH370" s="75"/>
      <c r="BI370" s="75"/>
      <c r="BJ370" s="75"/>
      <c r="BK370" s="75"/>
      <c r="BL370" s="75"/>
      <c r="BM370" s="75"/>
      <c r="BN370" s="75"/>
      <c r="BO370" s="75"/>
      <c r="BP370" s="75"/>
      <c r="BQ370" s="75"/>
      <c r="BR370" s="75"/>
      <c r="BS370" s="75"/>
      <c r="BT370" s="75"/>
      <c r="BU370" s="75"/>
      <c r="BV370" s="75"/>
      <c r="BW370" s="75"/>
      <c r="BX370" s="75"/>
      <c r="BY370" s="75"/>
      <c r="BZ370" s="75"/>
    </row>
    <row r="371" spans="1:78" s="76" customFormat="1" ht="20.25" customHeight="1" x14ac:dyDescent="0.3">
      <c r="A371" s="70" t="s">
        <v>1080</v>
      </c>
      <c r="B371" s="71"/>
      <c r="C371" s="70" t="s">
        <v>1056</v>
      </c>
      <c r="D371" s="70" t="s">
        <v>196</v>
      </c>
      <c r="E371" s="70" t="s">
        <v>1081</v>
      </c>
      <c r="F371" s="70" t="s">
        <v>1082</v>
      </c>
      <c r="G371" s="70" t="s">
        <v>1083</v>
      </c>
      <c r="H371" s="70" t="s">
        <v>497</v>
      </c>
      <c r="I371" s="72"/>
      <c r="J371" s="72"/>
      <c r="K371" s="72"/>
      <c r="L371" s="73" t="s">
        <v>1084</v>
      </c>
      <c r="M371" s="72"/>
      <c r="N371" s="74" t="s">
        <v>226</v>
      </c>
      <c r="O371" s="75">
        <f t="shared" si="10"/>
        <v>2890.8</v>
      </c>
      <c r="P371" s="75"/>
      <c r="Q371" s="75"/>
      <c r="R371" s="75"/>
      <c r="S371" s="75"/>
      <c r="T371" s="75"/>
      <c r="U371" s="75"/>
      <c r="V371" s="75"/>
      <c r="W371" s="75"/>
      <c r="X371" s="75">
        <v>402</v>
      </c>
      <c r="Y371" s="75">
        <v>180</v>
      </c>
      <c r="Z371" s="75">
        <v>258</v>
      </c>
      <c r="AA371" s="75">
        <v>180</v>
      </c>
      <c r="AB371" s="75">
        <v>180</v>
      </c>
      <c r="AC371" s="75">
        <v>360</v>
      </c>
      <c r="AD371" s="75">
        <v>60</v>
      </c>
      <c r="AE371" s="75">
        <v>60</v>
      </c>
      <c r="AF371" s="75">
        <v>120</v>
      </c>
      <c r="AG371" s="75">
        <v>154.80000000000001</v>
      </c>
      <c r="AH371" s="75"/>
      <c r="AI371" s="75"/>
      <c r="AJ371" s="75"/>
      <c r="AK371" s="75"/>
      <c r="AL371" s="75"/>
      <c r="AM371" s="75"/>
      <c r="AN371" s="75"/>
      <c r="AO371" s="75"/>
      <c r="AP371" s="75"/>
      <c r="AQ371" s="75"/>
      <c r="AR371" s="75"/>
      <c r="AS371" s="75"/>
      <c r="AT371" s="75"/>
      <c r="AU371" s="75"/>
      <c r="AV371" s="75"/>
      <c r="AW371" s="75"/>
      <c r="AX371" s="75"/>
      <c r="AY371" s="75"/>
      <c r="AZ371" s="75"/>
      <c r="BA371" s="75"/>
      <c r="BB371" s="75">
        <v>108</v>
      </c>
      <c r="BC371" s="75"/>
      <c r="BD371" s="75"/>
      <c r="BE371" s="75"/>
      <c r="BF371" s="75"/>
      <c r="BG371" s="75"/>
      <c r="BH371" s="75"/>
      <c r="BI371" s="75"/>
      <c r="BJ371" s="75">
        <v>144</v>
      </c>
      <c r="BK371" s="75">
        <v>198</v>
      </c>
      <c r="BL371" s="75">
        <v>90</v>
      </c>
      <c r="BM371" s="75">
        <v>36</v>
      </c>
      <c r="BN371" s="75"/>
      <c r="BO371" s="75"/>
      <c r="BP371" s="75"/>
      <c r="BQ371" s="75"/>
      <c r="BR371" s="75">
        <v>36</v>
      </c>
      <c r="BS371" s="75">
        <v>36</v>
      </c>
      <c r="BT371" s="75">
        <v>36</v>
      </c>
      <c r="BU371" s="75"/>
      <c r="BV371" s="75"/>
      <c r="BW371" s="75"/>
      <c r="BX371" s="75">
        <v>252</v>
      </c>
      <c r="BY371" s="75"/>
      <c r="BZ371" s="75"/>
    </row>
    <row r="372" spans="1:78" s="76" customFormat="1" ht="29.25" customHeight="1" x14ac:dyDescent="0.3">
      <c r="A372" s="70" t="s">
        <v>1085</v>
      </c>
      <c r="B372" s="74"/>
      <c r="C372" s="70" t="s">
        <v>1056</v>
      </c>
      <c r="D372" s="70" t="s">
        <v>196</v>
      </c>
      <c r="E372" s="70" t="s">
        <v>1086</v>
      </c>
      <c r="F372" s="70" t="s">
        <v>1087</v>
      </c>
      <c r="G372" s="70" t="s">
        <v>497</v>
      </c>
      <c r="H372" s="72"/>
      <c r="I372" s="72"/>
      <c r="J372" s="72"/>
      <c r="K372" s="72"/>
      <c r="L372" s="73" t="s">
        <v>1088</v>
      </c>
      <c r="M372" s="72"/>
      <c r="N372" s="74" t="s">
        <v>294</v>
      </c>
      <c r="O372" s="75">
        <f t="shared" si="10"/>
        <v>452.60000000000019</v>
      </c>
      <c r="P372" s="75"/>
      <c r="Q372" s="75">
        <v>28.6</v>
      </c>
      <c r="R372" s="75">
        <v>181</v>
      </c>
      <c r="S372" s="75"/>
      <c r="T372" s="75"/>
      <c r="U372" s="75"/>
      <c r="V372" s="75">
        <v>10.6</v>
      </c>
      <c r="W372" s="75">
        <v>5.6</v>
      </c>
      <c r="X372" s="75"/>
      <c r="Y372" s="75"/>
      <c r="Z372" s="75"/>
      <c r="AA372" s="75"/>
      <c r="AB372" s="75"/>
      <c r="AC372" s="75"/>
      <c r="AD372" s="75"/>
      <c r="AE372" s="75"/>
      <c r="AF372" s="75"/>
      <c r="AG372" s="75"/>
      <c r="AH372" s="75">
        <v>11</v>
      </c>
      <c r="AI372" s="75">
        <v>6.9</v>
      </c>
      <c r="AJ372" s="75">
        <v>6.9</v>
      </c>
      <c r="AK372" s="75">
        <v>9.4</v>
      </c>
      <c r="AL372" s="75">
        <v>7.8</v>
      </c>
      <c r="AM372" s="75"/>
      <c r="AN372" s="75"/>
      <c r="AO372" s="75"/>
      <c r="AP372" s="75"/>
      <c r="AQ372" s="75">
        <v>10.6</v>
      </c>
      <c r="AR372" s="75">
        <v>5.6</v>
      </c>
      <c r="AS372" s="75">
        <v>5.6</v>
      </c>
      <c r="AT372" s="75">
        <v>5.6</v>
      </c>
      <c r="AU372" s="75">
        <v>5.6</v>
      </c>
      <c r="AV372" s="75">
        <v>5.6</v>
      </c>
      <c r="AW372" s="75">
        <v>5.6</v>
      </c>
      <c r="AX372" s="75">
        <v>7.8</v>
      </c>
      <c r="AY372" s="75"/>
      <c r="AZ372" s="75"/>
      <c r="BA372" s="75"/>
      <c r="BB372" s="75"/>
      <c r="BC372" s="75"/>
      <c r="BD372" s="75"/>
      <c r="BE372" s="75"/>
      <c r="BF372" s="75"/>
      <c r="BG372" s="75"/>
      <c r="BH372" s="75"/>
      <c r="BI372" s="75">
        <v>10.3</v>
      </c>
      <c r="BJ372" s="75"/>
      <c r="BK372" s="75"/>
      <c r="BL372" s="75"/>
      <c r="BM372" s="75"/>
      <c r="BN372" s="75">
        <v>43.2</v>
      </c>
      <c r="BO372" s="75"/>
      <c r="BP372" s="75"/>
      <c r="BQ372" s="75"/>
      <c r="BR372" s="75"/>
      <c r="BS372" s="75"/>
      <c r="BT372" s="75"/>
      <c r="BU372" s="75"/>
      <c r="BV372" s="75"/>
      <c r="BW372" s="75"/>
      <c r="BX372" s="75"/>
      <c r="BY372" s="75"/>
      <c r="BZ372" s="75">
        <v>79.3</v>
      </c>
    </row>
    <row r="373" spans="1:78" s="76" customFormat="1" ht="149.25" customHeight="1" x14ac:dyDescent="0.3">
      <c r="A373" s="70" t="s">
        <v>1089</v>
      </c>
      <c r="B373" s="71"/>
      <c r="C373" s="70" t="s">
        <v>1090</v>
      </c>
      <c r="D373" s="70" t="s">
        <v>1091</v>
      </c>
      <c r="E373" s="70" t="s">
        <v>196</v>
      </c>
      <c r="F373" s="70" t="s">
        <v>1092</v>
      </c>
      <c r="G373" s="72"/>
      <c r="H373" s="72"/>
      <c r="I373" s="72"/>
      <c r="J373" s="72"/>
      <c r="K373" s="72"/>
      <c r="L373" s="73" t="s">
        <v>1093</v>
      </c>
      <c r="M373" s="72"/>
      <c r="N373" s="74" t="s">
        <v>226</v>
      </c>
      <c r="O373" s="75">
        <f t="shared" si="10"/>
        <v>761.178</v>
      </c>
      <c r="P373" s="75"/>
      <c r="Q373" s="75"/>
      <c r="R373" s="75"/>
      <c r="S373" s="75"/>
      <c r="T373" s="75"/>
      <c r="U373" s="75"/>
      <c r="V373" s="75"/>
      <c r="W373" s="75"/>
      <c r="X373" s="75"/>
      <c r="Y373" s="75"/>
      <c r="Z373" s="75"/>
      <c r="AA373" s="75"/>
      <c r="AB373" s="75"/>
      <c r="AC373" s="75"/>
      <c r="AD373" s="75"/>
      <c r="AE373" s="75"/>
      <c r="AF373" s="75"/>
      <c r="AG373" s="75"/>
      <c r="AH373" s="75"/>
      <c r="AI373" s="75"/>
      <c r="AJ373" s="75"/>
      <c r="AK373" s="75"/>
      <c r="AL373" s="75"/>
      <c r="AM373" s="75"/>
      <c r="AN373" s="75"/>
      <c r="AO373" s="75"/>
      <c r="AP373" s="75"/>
      <c r="AQ373" s="75"/>
      <c r="AR373" s="75"/>
      <c r="AS373" s="75"/>
      <c r="AT373" s="75"/>
      <c r="AU373" s="75"/>
      <c r="AV373" s="75"/>
      <c r="AW373" s="75"/>
      <c r="AX373" s="75"/>
      <c r="AY373" s="75"/>
      <c r="AZ373" s="75"/>
      <c r="BA373" s="75"/>
      <c r="BB373" s="75"/>
      <c r="BC373" s="75"/>
      <c r="BD373" s="75"/>
      <c r="BE373" s="75"/>
      <c r="BF373" s="75"/>
      <c r="BG373" s="75"/>
      <c r="BH373" s="75"/>
      <c r="BI373" s="75"/>
      <c r="BJ373" s="75"/>
      <c r="BK373" s="75"/>
      <c r="BL373" s="75"/>
      <c r="BM373" s="75"/>
      <c r="BN373" s="75">
        <v>761.178</v>
      </c>
      <c r="BO373" s="75"/>
      <c r="BP373" s="75"/>
      <c r="BQ373" s="75"/>
      <c r="BR373" s="75"/>
      <c r="BS373" s="75"/>
      <c r="BT373" s="75"/>
      <c r="BU373" s="75"/>
      <c r="BV373" s="75"/>
      <c r="BW373" s="75"/>
      <c r="BX373" s="75"/>
      <c r="BY373" s="75"/>
      <c r="BZ373" s="75"/>
    </row>
    <row r="374" spans="1:78" s="76" customFormat="1" ht="125.25" customHeight="1" x14ac:dyDescent="0.3">
      <c r="A374" s="70" t="s">
        <v>1094</v>
      </c>
      <c r="B374" s="71"/>
      <c r="C374" s="70" t="s">
        <v>1095</v>
      </c>
      <c r="D374" s="70" t="s">
        <v>1096</v>
      </c>
      <c r="E374" s="70" t="s">
        <v>1097</v>
      </c>
      <c r="F374" s="72"/>
      <c r="G374" s="72"/>
      <c r="H374" s="72"/>
      <c r="I374" s="72"/>
      <c r="J374" s="72"/>
      <c r="K374" s="72"/>
      <c r="L374" s="73" t="s">
        <v>1098</v>
      </c>
      <c r="M374" s="70" t="s">
        <v>1099</v>
      </c>
      <c r="N374" s="74" t="s">
        <v>278</v>
      </c>
      <c r="O374" s="75">
        <f t="shared" si="10"/>
        <v>549.71000000000015</v>
      </c>
      <c r="P374" s="75">
        <v>37.686</v>
      </c>
      <c r="Q374" s="75"/>
      <c r="R374" s="75">
        <v>241.60300000000001</v>
      </c>
      <c r="S374" s="75">
        <v>59.003</v>
      </c>
      <c r="T374" s="75">
        <v>0.29499999999999998</v>
      </c>
      <c r="U374" s="75"/>
      <c r="V374" s="75">
        <v>7.476</v>
      </c>
      <c r="W374" s="75"/>
      <c r="X374" s="75">
        <v>3.23</v>
      </c>
      <c r="Y374" s="75">
        <v>2.8530000000000002</v>
      </c>
      <c r="Z374" s="75">
        <v>2.8260000000000001</v>
      </c>
      <c r="AA374" s="75">
        <v>2.8530000000000002</v>
      </c>
      <c r="AB374" s="75">
        <v>2.8530000000000002</v>
      </c>
      <c r="AC374" s="75">
        <v>2.8260000000000001</v>
      </c>
      <c r="AD374" s="75">
        <v>0.80700000000000005</v>
      </c>
      <c r="AE374" s="75">
        <v>0.80700000000000005</v>
      </c>
      <c r="AF374" s="75">
        <v>1.2110000000000001</v>
      </c>
      <c r="AG374" s="75">
        <v>1.615</v>
      </c>
      <c r="AH374" s="75">
        <v>0.31</v>
      </c>
      <c r="AI374" s="75">
        <v>0.311</v>
      </c>
      <c r="AJ374" s="75">
        <v>0.311</v>
      </c>
      <c r="AK374" s="75">
        <v>0.311</v>
      </c>
      <c r="AL374" s="75">
        <v>0.311</v>
      </c>
      <c r="AM374" s="75">
        <v>0.29499999999999998</v>
      </c>
      <c r="AN374" s="75"/>
      <c r="AO374" s="75"/>
      <c r="AP374" s="75"/>
      <c r="AQ374" s="75">
        <v>7.476</v>
      </c>
      <c r="AR374" s="75"/>
      <c r="AS374" s="75"/>
      <c r="AT374" s="75"/>
      <c r="AU374" s="75"/>
      <c r="AV374" s="75"/>
      <c r="AW374" s="75"/>
      <c r="AX374" s="75">
        <v>0.311</v>
      </c>
      <c r="AY374" s="75"/>
      <c r="AZ374" s="75"/>
      <c r="BA374" s="75"/>
      <c r="BB374" s="75">
        <v>1.9019999999999999</v>
      </c>
      <c r="BC374" s="75"/>
      <c r="BD374" s="75">
        <v>4.3319999999999999</v>
      </c>
      <c r="BE374" s="75"/>
      <c r="BF374" s="75"/>
      <c r="BG374" s="75"/>
      <c r="BH374" s="75"/>
      <c r="BI374" s="75">
        <v>7.8570000000000002</v>
      </c>
      <c r="BJ374" s="75">
        <v>1.615</v>
      </c>
      <c r="BK374" s="75">
        <v>3.3290000000000002</v>
      </c>
      <c r="BL374" s="75">
        <v>1.9019999999999999</v>
      </c>
      <c r="BM374" s="75">
        <v>0.95099999999999996</v>
      </c>
      <c r="BN374" s="75">
        <v>25.792000000000002</v>
      </c>
      <c r="BO374" s="75">
        <v>4.3319999999999999</v>
      </c>
      <c r="BP374" s="75">
        <v>4.3319999999999999</v>
      </c>
      <c r="BQ374" s="75"/>
      <c r="BR374" s="75">
        <v>0.95099999999999996</v>
      </c>
      <c r="BS374" s="75">
        <v>0.95099999999999996</v>
      </c>
      <c r="BT374" s="75">
        <v>0.95099999999999996</v>
      </c>
      <c r="BU374" s="75"/>
      <c r="BV374" s="75"/>
      <c r="BW374" s="75"/>
      <c r="BX374" s="75">
        <v>3.8039999999999998</v>
      </c>
      <c r="BY374" s="75"/>
      <c r="BZ374" s="75">
        <v>109.129</v>
      </c>
    </row>
    <row r="375" spans="1:78" s="76" customFormat="1" ht="125.25" customHeight="1" x14ac:dyDescent="0.3">
      <c r="A375" s="70" t="s">
        <v>1100</v>
      </c>
      <c r="B375" s="71"/>
      <c r="C375" s="70" t="s">
        <v>1095</v>
      </c>
      <c r="D375" s="70" t="s">
        <v>1096</v>
      </c>
      <c r="E375" s="70" t="s">
        <v>1101</v>
      </c>
      <c r="F375" s="72"/>
      <c r="G375" s="72"/>
      <c r="H375" s="72"/>
      <c r="I375" s="72"/>
      <c r="J375" s="72"/>
      <c r="K375" s="72"/>
      <c r="L375" s="73" t="s">
        <v>1102</v>
      </c>
      <c r="M375" s="70" t="s">
        <v>1099</v>
      </c>
      <c r="N375" s="74" t="s">
        <v>278</v>
      </c>
      <c r="O375" s="75">
        <f t="shared" si="10"/>
        <v>489.70299999999997</v>
      </c>
      <c r="P375" s="75">
        <v>4.29</v>
      </c>
      <c r="Q375" s="75">
        <v>4.4850000000000003</v>
      </c>
      <c r="R375" s="75">
        <v>240.83500000000001</v>
      </c>
      <c r="S375" s="75">
        <v>43.945999999999998</v>
      </c>
      <c r="T375" s="75"/>
      <c r="U375" s="75">
        <v>0.61399999999999999</v>
      </c>
      <c r="V375" s="75">
        <v>2.6</v>
      </c>
      <c r="W375" s="75"/>
      <c r="X375" s="75">
        <v>11.747</v>
      </c>
      <c r="Y375" s="75"/>
      <c r="Z375" s="75">
        <v>8.2859999999999996</v>
      </c>
      <c r="AA375" s="75"/>
      <c r="AB375" s="75"/>
      <c r="AC375" s="75">
        <v>10.382999999999999</v>
      </c>
      <c r="AD375" s="75">
        <v>1.9930000000000001</v>
      </c>
      <c r="AE375" s="75">
        <v>1.9930000000000001</v>
      </c>
      <c r="AF375" s="75">
        <v>3.6709999999999998</v>
      </c>
      <c r="AG375" s="75">
        <v>4.9080000000000004</v>
      </c>
      <c r="AH375" s="75">
        <v>4.9370000000000003</v>
      </c>
      <c r="AI375" s="75">
        <v>3.5019999999999998</v>
      </c>
      <c r="AJ375" s="75">
        <v>3.5019999999999998</v>
      </c>
      <c r="AK375" s="75">
        <v>4.4969999999999999</v>
      </c>
      <c r="AL375" s="75">
        <v>3.7029999999999998</v>
      </c>
      <c r="AM375" s="75"/>
      <c r="AN375" s="75">
        <v>0.61399999999999999</v>
      </c>
      <c r="AO375" s="75">
        <v>0.61399999999999999</v>
      </c>
      <c r="AP375" s="75">
        <v>0.71199999999999997</v>
      </c>
      <c r="AQ375" s="75">
        <v>2.6</v>
      </c>
      <c r="AR375" s="75"/>
      <c r="AS375" s="75"/>
      <c r="AT375" s="75"/>
      <c r="AU375" s="75"/>
      <c r="AV375" s="75"/>
      <c r="AW375" s="75"/>
      <c r="AX375" s="75">
        <v>3.7029999999999998</v>
      </c>
      <c r="AY375" s="75">
        <v>0.61399999999999999</v>
      </c>
      <c r="AZ375" s="75"/>
      <c r="BA375" s="75"/>
      <c r="BB375" s="75"/>
      <c r="BC375" s="75">
        <v>1.444</v>
      </c>
      <c r="BD375" s="75"/>
      <c r="BE375" s="75"/>
      <c r="BF375" s="75"/>
      <c r="BG375" s="75"/>
      <c r="BH375" s="75"/>
      <c r="BI375" s="75">
        <v>2.6779999999999999</v>
      </c>
      <c r="BJ375" s="75">
        <v>4.72</v>
      </c>
      <c r="BK375" s="75"/>
      <c r="BL375" s="75"/>
      <c r="BM375" s="75"/>
      <c r="BN375" s="75">
        <v>30.908999999999999</v>
      </c>
      <c r="BO375" s="75"/>
      <c r="BP375" s="75"/>
      <c r="BQ375" s="75"/>
      <c r="BR375" s="75"/>
      <c r="BS375" s="75"/>
      <c r="BT375" s="75"/>
      <c r="BU375" s="75"/>
      <c r="BV375" s="75"/>
      <c r="BW375" s="75"/>
      <c r="BX375" s="75"/>
      <c r="BY375" s="75"/>
      <c r="BZ375" s="75">
        <v>81.203000000000003</v>
      </c>
    </row>
    <row r="376" spans="1:78" s="76" customFormat="1" ht="125.25" customHeight="1" x14ac:dyDescent="0.3">
      <c r="A376" s="70" t="s">
        <v>1103</v>
      </c>
      <c r="B376" s="71"/>
      <c r="C376" s="70" t="s">
        <v>1095</v>
      </c>
      <c r="D376" s="70" t="s">
        <v>1096</v>
      </c>
      <c r="E376" s="70" t="s">
        <v>1104</v>
      </c>
      <c r="F376" s="72"/>
      <c r="G376" s="72"/>
      <c r="H376" s="72"/>
      <c r="I376" s="72"/>
      <c r="J376" s="72"/>
      <c r="K376" s="72"/>
      <c r="L376" s="73" t="s">
        <v>1105</v>
      </c>
      <c r="M376" s="70" t="s">
        <v>1099</v>
      </c>
      <c r="N376" s="74" t="s">
        <v>278</v>
      </c>
      <c r="O376" s="75">
        <f t="shared" si="10"/>
        <v>138.91600000000003</v>
      </c>
      <c r="P376" s="75"/>
      <c r="Q376" s="75">
        <v>1.534</v>
      </c>
      <c r="R376" s="75">
        <v>20.963000000000001</v>
      </c>
      <c r="S376" s="75">
        <v>24.800999999999998</v>
      </c>
      <c r="T376" s="75">
        <v>10.273999999999999</v>
      </c>
      <c r="U376" s="75">
        <v>9.8000000000000004E-2</v>
      </c>
      <c r="V376" s="75">
        <v>0.27400000000000002</v>
      </c>
      <c r="W376" s="75">
        <v>1.125</v>
      </c>
      <c r="X376" s="75">
        <v>0.752</v>
      </c>
      <c r="Y376" s="75">
        <v>1.927</v>
      </c>
      <c r="Z376" s="75">
        <v>0.65800000000000003</v>
      </c>
      <c r="AA376" s="75">
        <v>1.927</v>
      </c>
      <c r="AB376" s="75">
        <v>1.927</v>
      </c>
      <c r="AC376" s="75">
        <v>0.65800000000000003</v>
      </c>
      <c r="AD376" s="75">
        <v>0.188</v>
      </c>
      <c r="AE376" s="75">
        <v>0.188</v>
      </c>
      <c r="AF376" s="75">
        <v>0.28199999999999997</v>
      </c>
      <c r="AG376" s="75">
        <v>0.376</v>
      </c>
      <c r="AH376" s="75">
        <v>0.83699999999999997</v>
      </c>
      <c r="AI376" s="75">
        <v>0.46200000000000002</v>
      </c>
      <c r="AJ376" s="75">
        <v>0.46200000000000002</v>
      </c>
      <c r="AK376" s="75">
        <v>0.75800000000000001</v>
      </c>
      <c r="AL376" s="75">
        <v>0.503</v>
      </c>
      <c r="AM376" s="75">
        <v>10.273999999999999</v>
      </c>
      <c r="AN376" s="75">
        <v>9.8000000000000004E-2</v>
      </c>
      <c r="AO376" s="75">
        <v>9.8000000000000004E-2</v>
      </c>
      <c r="AP376" s="75">
        <v>9.8000000000000004E-2</v>
      </c>
      <c r="AQ376" s="75">
        <v>0.27400000000000002</v>
      </c>
      <c r="AR376" s="75">
        <v>1.125</v>
      </c>
      <c r="AS376" s="75">
        <v>1.125</v>
      </c>
      <c r="AT376" s="75">
        <v>1.125</v>
      </c>
      <c r="AU376" s="75">
        <v>1.125</v>
      </c>
      <c r="AV376" s="75">
        <v>1.125</v>
      </c>
      <c r="AW376" s="75">
        <v>1.125</v>
      </c>
      <c r="AX376" s="75">
        <v>0.503</v>
      </c>
      <c r="AY376" s="75">
        <v>9.8000000000000004E-2</v>
      </c>
      <c r="AZ376" s="75">
        <v>0.92</v>
      </c>
      <c r="BA376" s="75">
        <v>0.19700000000000001</v>
      </c>
      <c r="BB376" s="75">
        <v>1.2709999999999999</v>
      </c>
      <c r="BC376" s="75">
        <v>9.8000000000000004E-2</v>
      </c>
      <c r="BD376" s="75">
        <v>0.44600000000000001</v>
      </c>
      <c r="BE376" s="75">
        <v>1.0609999999999999</v>
      </c>
      <c r="BF376" s="75">
        <v>0.54</v>
      </c>
      <c r="BG376" s="75">
        <v>0.19700000000000001</v>
      </c>
      <c r="BH376" s="75">
        <v>0.19700000000000001</v>
      </c>
      <c r="BI376" s="75">
        <v>0.76900000000000002</v>
      </c>
      <c r="BJ376" s="75">
        <v>0.376</v>
      </c>
      <c r="BK376" s="75">
        <v>2.1909999999999998</v>
      </c>
      <c r="BL376" s="75">
        <v>1.139</v>
      </c>
      <c r="BM376" s="75">
        <v>0.52600000000000002</v>
      </c>
      <c r="BN376" s="75">
        <v>14.103</v>
      </c>
      <c r="BO376" s="75">
        <v>0.44600000000000001</v>
      </c>
      <c r="BP376" s="75">
        <v>0.44600000000000001</v>
      </c>
      <c r="BQ376" s="75">
        <v>0.19700000000000001</v>
      </c>
      <c r="BR376" s="75">
        <v>0.52600000000000002</v>
      </c>
      <c r="BS376" s="75">
        <v>0.52600000000000002</v>
      </c>
      <c r="BT376" s="75">
        <v>0.52600000000000002</v>
      </c>
      <c r="BU376" s="75">
        <v>0.19700000000000001</v>
      </c>
      <c r="BV376" s="75">
        <v>0.19700000000000001</v>
      </c>
      <c r="BW376" s="75">
        <v>0.19700000000000001</v>
      </c>
      <c r="BX376" s="75">
        <v>2.629</v>
      </c>
      <c r="BY376" s="75">
        <v>9.8000000000000004E-2</v>
      </c>
      <c r="BZ376" s="75">
        <v>19.733000000000001</v>
      </c>
    </row>
    <row r="377" spans="1:78" s="76" customFormat="1" ht="77.25" customHeight="1" x14ac:dyDescent="0.3">
      <c r="A377" s="70" t="s">
        <v>1106</v>
      </c>
      <c r="B377" s="71"/>
      <c r="C377" s="70" t="s">
        <v>1095</v>
      </c>
      <c r="D377" s="70" t="s">
        <v>1096</v>
      </c>
      <c r="E377" s="70" t="s">
        <v>1107</v>
      </c>
      <c r="F377" s="72"/>
      <c r="G377" s="72"/>
      <c r="H377" s="72"/>
      <c r="I377" s="72"/>
      <c r="J377" s="72"/>
      <c r="K377" s="72"/>
      <c r="L377" s="73" t="s">
        <v>1108</v>
      </c>
      <c r="M377" s="70" t="s">
        <v>1099</v>
      </c>
      <c r="N377" s="74" t="s">
        <v>278</v>
      </c>
      <c r="O377" s="75">
        <f t="shared" si="10"/>
        <v>84.240000000000009</v>
      </c>
      <c r="P377" s="75"/>
      <c r="Q377" s="75">
        <v>0.875</v>
      </c>
      <c r="R377" s="75">
        <v>49.61</v>
      </c>
      <c r="S377" s="75"/>
      <c r="T377" s="75"/>
      <c r="U377" s="75"/>
      <c r="V377" s="75">
        <v>2.774</v>
      </c>
      <c r="W377" s="75">
        <v>0.58899999999999997</v>
      </c>
      <c r="X377" s="75"/>
      <c r="Y377" s="75"/>
      <c r="Z377" s="75"/>
      <c r="AA377" s="75"/>
      <c r="AB377" s="75"/>
      <c r="AC377" s="75"/>
      <c r="AD377" s="75"/>
      <c r="AE377" s="75"/>
      <c r="AF377" s="75"/>
      <c r="AG377" s="75"/>
      <c r="AH377" s="75">
        <v>1.3819999999999999</v>
      </c>
      <c r="AI377" s="75">
        <v>0.92</v>
      </c>
      <c r="AJ377" s="75">
        <v>0.92</v>
      </c>
      <c r="AK377" s="75">
        <v>1.2190000000000001</v>
      </c>
      <c r="AL377" s="75">
        <v>0.99299999999999999</v>
      </c>
      <c r="AM377" s="75"/>
      <c r="AN377" s="75"/>
      <c r="AO377" s="75"/>
      <c r="AP377" s="75"/>
      <c r="AQ377" s="75">
        <v>2.774</v>
      </c>
      <c r="AR377" s="75">
        <v>0.58899999999999997</v>
      </c>
      <c r="AS377" s="75">
        <v>0.58899999999999997</v>
      </c>
      <c r="AT377" s="75">
        <v>0.58899999999999997</v>
      </c>
      <c r="AU377" s="75">
        <v>0.58899999999999997</v>
      </c>
      <c r="AV377" s="75">
        <v>0.58899999999999997</v>
      </c>
      <c r="AW377" s="75">
        <v>0.58899999999999997</v>
      </c>
      <c r="AX377" s="75">
        <v>0.99299999999999999</v>
      </c>
      <c r="AY377" s="75"/>
      <c r="AZ377" s="75"/>
      <c r="BA377" s="75"/>
      <c r="BB377" s="75"/>
      <c r="BC377" s="75"/>
      <c r="BD377" s="75"/>
      <c r="BE377" s="75"/>
      <c r="BF377" s="75"/>
      <c r="BG377" s="75"/>
      <c r="BH377" s="75"/>
      <c r="BI377" s="75">
        <v>2.5459999999999998</v>
      </c>
      <c r="BJ377" s="75"/>
      <c r="BK377" s="75"/>
      <c r="BL377" s="75"/>
      <c r="BM377" s="75"/>
      <c r="BN377" s="75">
        <v>4.0739999999999998</v>
      </c>
      <c r="BO377" s="75"/>
      <c r="BP377" s="75"/>
      <c r="BQ377" s="75"/>
      <c r="BR377" s="75"/>
      <c r="BS377" s="75"/>
      <c r="BT377" s="75"/>
      <c r="BU377" s="75"/>
      <c r="BV377" s="75"/>
      <c r="BW377" s="75"/>
      <c r="BX377" s="75"/>
      <c r="BY377" s="75"/>
      <c r="BZ377" s="75">
        <v>11.037000000000001</v>
      </c>
    </row>
    <row r="378" spans="1:78" s="76" customFormat="1" ht="29.25" customHeight="1" x14ac:dyDescent="0.3">
      <c r="A378" s="70" t="s">
        <v>1109</v>
      </c>
      <c r="B378" s="71"/>
      <c r="C378" s="70" t="s">
        <v>1095</v>
      </c>
      <c r="D378" s="70" t="s">
        <v>1096</v>
      </c>
      <c r="E378" s="70" t="s">
        <v>1110</v>
      </c>
      <c r="F378" s="72"/>
      <c r="G378" s="72"/>
      <c r="H378" s="72"/>
      <c r="I378" s="72"/>
      <c r="J378" s="72"/>
      <c r="K378" s="72"/>
      <c r="L378" s="73" t="s">
        <v>1111</v>
      </c>
      <c r="M378" s="70" t="s">
        <v>1099</v>
      </c>
      <c r="N378" s="74" t="s">
        <v>278</v>
      </c>
      <c r="O378" s="75">
        <f t="shared" si="10"/>
        <v>126.0979999999999</v>
      </c>
      <c r="P378" s="75">
        <v>4.1980000000000004</v>
      </c>
      <c r="Q378" s="75">
        <v>0.60199999999999998</v>
      </c>
      <c r="R378" s="75">
        <v>50.34</v>
      </c>
      <c r="S378" s="75">
        <v>13.273999999999999</v>
      </c>
      <c r="T378" s="75">
        <v>1.0569999999999999</v>
      </c>
      <c r="U378" s="75">
        <v>8.5999999999999993E-2</v>
      </c>
      <c r="V378" s="75">
        <v>1.169</v>
      </c>
      <c r="W378" s="75">
        <v>0.24299999999999999</v>
      </c>
      <c r="X378" s="75">
        <v>1.92</v>
      </c>
      <c r="Y378" s="75">
        <v>0.71599999999999997</v>
      </c>
      <c r="Z378" s="75">
        <v>1.48</v>
      </c>
      <c r="AA378" s="75">
        <v>0.71599999999999997</v>
      </c>
      <c r="AB378" s="75">
        <v>0.71599999999999997</v>
      </c>
      <c r="AC378" s="75">
        <v>1.69</v>
      </c>
      <c r="AD378" s="75">
        <v>0.38600000000000001</v>
      </c>
      <c r="AE378" s="75">
        <v>0.38600000000000001</v>
      </c>
      <c r="AF378" s="75">
        <v>0.64600000000000002</v>
      </c>
      <c r="AG378" s="75">
        <v>0.86299999999999999</v>
      </c>
      <c r="AH378" s="75"/>
      <c r="AI378" s="75"/>
      <c r="AJ378" s="75"/>
      <c r="AK378" s="75"/>
      <c r="AL378" s="75"/>
      <c r="AM378" s="75">
        <v>1.0569999999999999</v>
      </c>
      <c r="AN378" s="75">
        <v>8.5999999999999993E-2</v>
      </c>
      <c r="AO378" s="75">
        <v>8.5999999999999993E-2</v>
      </c>
      <c r="AP378" s="75">
        <v>9.6000000000000002E-2</v>
      </c>
      <c r="AQ378" s="75">
        <v>1.169</v>
      </c>
      <c r="AR378" s="75">
        <v>0.24299999999999999</v>
      </c>
      <c r="AS378" s="75">
        <v>0.24299999999999999</v>
      </c>
      <c r="AT378" s="75">
        <v>0.24299999999999999</v>
      </c>
      <c r="AU378" s="75">
        <v>0.24299999999999999</v>
      </c>
      <c r="AV378" s="75">
        <v>0.24299999999999999</v>
      </c>
      <c r="AW378" s="75">
        <v>0.24299999999999999</v>
      </c>
      <c r="AX378" s="75"/>
      <c r="AY378" s="75">
        <v>8.5999999999999993E-2</v>
      </c>
      <c r="AZ378" s="75">
        <v>9.8000000000000004E-2</v>
      </c>
      <c r="BA378" s="75">
        <v>2.3E-2</v>
      </c>
      <c r="BB378" s="75">
        <v>0.47599999999999998</v>
      </c>
      <c r="BC378" s="75">
        <v>0.16900000000000001</v>
      </c>
      <c r="BD378" s="75">
        <v>0.624</v>
      </c>
      <c r="BE378" s="75">
        <v>0.112</v>
      </c>
      <c r="BF378" s="75">
        <v>0.06</v>
      </c>
      <c r="BG378" s="75">
        <v>2.3E-2</v>
      </c>
      <c r="BH378" s="75">
        <v>2.3E-2</v>
      </c>
      <c r="BI378" s="75">
        <v>1.2649999999999999</v>
      </c>
      <c r="BJ378" s="75">
        <v>0.84399999999999997</v>
      </c>
      <c r="BK378" s="75">
        <v>0.83</v>
      </c>
      <c r="BL378" s="75">
        <v>0.46300000000000002</v>
      </c>
      <c r="BM378" s="75">
        <v>0.22700000000000001</v>
      </c>
      <c r="BN378" s="75">
        <v>8.7449999999999992</v>
      </c>
      <c r="BO378" s="75">
        <v>0.624</v>
      </c>
      <c r="BP378" s="75">
        <v>0.624</v>
      </c>
      <c r="BQ378" s="75">
        <v>2.3E-2</v>
      </c>
      <c r="BR378" s="75">
        <v>0.22700000000000001</v>
      </c>
      <c r="BS378" s="75">
        <v>0.22700000000000001</v>
      </c>
      <c r="BT378" s="75">
        <v>0.22700000000000001</v>
      </c>
      <c r="BU378" s="75">
        <v>2.3E-2</v>
      </c>
      <c r="BV378" s="75">
        <v>2.3E-2</v>
      </c>
      <c r="BW378" s="75">
        <v>2.3E-2</v>
      </c>
      <c r="BX378" s="75">
        <v>0.96199999999999997</v>
      </c>
      <c r="BY378" s="75">
        <v>1.0999999999999999E-2</v>
      </c>
      <c r="BZ378" s="75">
        <v>24.596</v>
      </c>
    </row>
    <row r="379" spans="1:78" s="76" customFormat="1" ht="20.25" customHeight="1" x14ac:dyDescent="0.3">
      <c r="A379" s="70" t="s">
        <v>1112</v>
      </c>
      <c r="B379" s="71"/>
      <c r="C379" s="70" t="s">
        <v>1095</v>
      </c>
      <c r="D379" s="70" t="s">
        <v>1096</v>
      </c>
      <c r="E379" s="70" t="s">
        <v>1113</v>
      </c>
      <c r="F379" s="70" t="s">
        <v>1114</v>
      </c>
      <c r="G379" s="72"/>
      <c r="H379" s="72"/>
      <c r="I379" s="72"/>
      <c r="J379" s="72"/>
      <c r="K379" s="72"/>
      <c r="L379" s="73" t="s">
        <v>1115</v>
      </c>
      <c r="M379" s="72"/>
      <c r="N379" s="74" t="s">
        <v>226</v>
      </c>
      <c r="O379" s="75">
        <f t="shared" si="10"/>
        <v>837.29499999999996</v>
      </c>
      <c r="P379" s="75"/>
      <c r="Q379" s="75"/>
      <c r="R379" s="75"/>
      <c r="S379" s="75"/>
      <c r="T379" s="75"/>
      <c r="U379" s="75"/>
      <c r="V379" s="75"/>
      <c r="W379" s="75"/>
      <c r="X379" s="75"/>
      <c r="Y379" s="75"/>
      <c r="Z379" s="75"/>
      <c r="AA379" s="75"/>
      <c r="AB379" s="75"/>
      <c r="AC379" s="75"/>
      <c r="AD379" s="75"/>
      <c r="AE379" s="75"/>
      <c r="AF379" s="75"/>
      <c r="AG379" s="75"/>
      <c r="AH379" s="75"/>
      <c r="AI379" s="75"/>
      <c r="AJ379" s="75"/>
      <c r="AK379" s="75"/>
      <c r="AL379" s="75"/>
      <c r="AM379" s="75"/>
      <c r="AN379" s="75"/>
      <c r="AO379" s="75"/>
      <c r="AP379" s="75"/>
      <c r="AQ379" s="75"/>
      <c r="AR379" s="75"/>
      <c r="AS379" s="75"/>
      <c r="AT379" s="75"/>
      <c r="AU379" s="75"/>
      <c r="AV379" s="75"/>
      <c r="AW379" s="75"/>
      <c r="AX379" s="75"/>
      <c r="AY379" s="75"/>
      <c r="AZ379" s="75"/>
      <c r="BA379" s="75"/>
      <c r="BB379" s="75"/>
      <c r="BC379" s="75"/>
      <c r="BD379" s="75"/>
      <c r="BE379" s="75"/>
      <c r="BF379" s="75"/>
      <c r="BG379" s="75"/>
      <c r="BH379" s="75"/>
      <c r="BI379" s="75"/>
      <c r="BJ379" s="75"/>
      <c r="BK379" s="75"/>
      <c r="BL379" s="75"/>
      <c r="BM379" s="75"/>
      <c r="BN379" s="75">
        <v>837.29499999999996</v>
      </c>
      <c r="BO379" s="75"/>
      <c r="BP379" s="75"/>
      <c r="BQ379" s="75"/>
      <c r="BR379" s="75"/>
      <c r="BS379" s="75"/>
      <c r="BT379" s="75"/>
      <c r="BU379" s="75"/>
      <c r="BV379" s="75"/>
      <c r="BW379" s="75"/>
      <c r="BX379" s="75"/>
      <c r="BY379" s="75"/>
      <c r="BZ379" s="75"/>
    </row>
    <row r="380" spans="1:78" s="76" customFormat="1" ht="65.25" customHeight="1" x14ac:dyDescent="0.3">
      <c r="A380" s="70" t="s">
        <v>1116</v>
      </c>
      <c r="B380" s="71"/>
      <c r="C380" s="70" t="s">
        <v>1095</v>
      </c>
      <c r="D380" s="70" t="s">
        <v>1096</v>
      </c>
      <c r="E380" s="70" t="s">
        <v>1113</v>
      </c>
      <c r="F380" s="70" t="s">
        <v>1117</v>
      </c>
      <c r="G380" s="72"/>
      <c r="H380" s="72"/>
      <c r="I380" s="72"/>
      <c r="J380" s="72"/>
      <c r="K380" s="72"/>
      <c r="L380" s="73" t="s">
        <v>1118</v>
      </c>
      <c r="M380" s="72"/>
      <c r="N380" s="74" t="s">
        <v>226</v>
      </c>
      <c r="O380" s="75">
        <f t="shared" si="10"/>
        <v>35855.006000000008</v>
      </c>
      <c r="P380" s="75">
        <v>771.56799999999998</v>
      </c>
      <c r="Q380" s="75">
        <v>295.363</v>
      </c>
      <c r="R380" s="75">
        <v>17109.52</v>
      </c>
      <c r="S380" s="75">
        <v>3605.4949999999999</v>
      </c>
      <c r="T380" s="75">
        <v>359.43099999999998</v>
      </c>
      <c r="U380" s="75">
        <v>3.62</v>
      </c>
      <c r="V380" s="75">
        <v>545.81700000000001</v>
      </c>
      <c r="W380" s="75">
        <v>107.366</v>
      </c>
      <c r="X380" s="75">
        <v>190.61600000000001</v>
      </c>
      <c r="Y380" s="75">
        <v>84.790999999999997</v>
      </c>
      <c r="Z380" s="75">
        <v>142.96299999999999</v>
      </c>
      <c r="AA380" s="75">
        <v>84.790999999999997</v>
      </c>
      <c r="AB380" s="75">
        <v>84.793999999999997</v>
      </c>
      <c r="AC380" s="75">
        <v>168.04300000000001</v>
      </c>
      <c r="AD380" s="75">
        <v>36.368000000000002</v>
      </c>
      <c r="AE380" s="75">
        <v>36.368000000000002</v>
      </c>
      <c r="AF380" s="75">
        <v>62.703000000000003</v>
      </c>
      <c r="AG380" s="75">
        <v>83.771000000000001</v>
      </c>
      <c r="AH380" s="75">
        <v>309.7</v>
      </c>
      <c r="AI380" s="75">
        <v>209.76400000000001</v>
      </c>
      <c r="AJ380" s="75">
        <v>209.76400000000001</v>
      </c>
      <c r="AK380" s="75">
        <v>277.476</v>
      </c>
      <c r="AL380" s="75">
        <v>234.40299999999999</v>
      </c>
      <c r="AM380" s="75">
        <v>359.43099999999998</v>
      </c>
      <c r="AN380" s="75">
        <v>3.62</v>
      </c>
      <c r="AO380" s="75">
        <v>4.29</v>
      </c>
      <c r="AP380" s="75">
        <v>24.167999999999999</v>
      </c>
      <c r="AQ380" s="75">
        <v>545.81700000000001</v>
      </c>
      <c r="AR380" s="75">
        <v>107.366</v>
      </c>
      <c r="AS380" s="75">
        <v>107.366</v>
      </c>
      <c r="AT380" s="75">
        <v>107.366</v>
      </c>
      <c r="AU380" s="75">
        <v>107.366</v>
      </c>
      <c r="AV380" s="75">
        <v>107.366</v>
      </c>
      <c r="AW380" s="75">
        <v>107.366</v>
      </c>
      <c r="AX380" s="75">
        <v>234.40299999999999</v>
      </c>
      <c r="AY380" s="75">
        <v>4.29</v>
      </c>
      <c r="AZ380" s="75">
        <v>31.39</v>
      </c>
      <c r="BA380" s="75">
        <v>7.3739999999999997</v>
      </c>
      <c r="BB380" s="75">
        <v>54.735999999999997</v>
      </c>
      <c r="BC380" s="75">
        <v>45.604999999999997</v>
      </c>
      <c r="BD380" s="75">
        <v>109.005</v>
      </c>
      <c r="BE380" s="75">
        <v>37.158999999999999</v>
      </c>
      <c r="BF380" s="75">
        <v>22.17</v>
      </c>
      <c r="BG380" s="75">
        <v>7.3739999999999997</v>
      </c>
      <c r="BH380" s="75">
        <v>7.3739999999999997</v>
      </c>
      <c r="BI380" s="75">
        <v>585.548</v>
      </c>
      <c r="BJ380" s="75">
        <v>81.513999999999996</v>
      </c>
      <c r="BK380" s="75">
        <v>97.137</v>
      </c>
      <c r="BL380" s="75">
        <v>52.027999999999999</v>
      </c>
      <c r="BM380" s="75">
        <v>24.661000000000001</v>
      </c>
      <c r="BN380" s="75">
        <v>1331.7750000000001</v>
      </c>
      <c r="BO380" s="75">
        <v>109.005</v>
      </c>
      <c r="BP380" s="75">
        <v>109.005</v>
      </c>
      <c r="BQ380" s="75">
        <v>7.3739999999999997</v>
      </c>
      <c r="BR380" s="75">
        <v>24.661000000000001</v>
      </c>
      <c r="BS380" s="75">
        <v>24.661000000000001</v>
      </c>
      <c r="BT380" s="75">
        <v>24.661000000000001</v>
      </c>
      <c r="BU380" s="75">
        <v>7.3739999999999997</v>
      </c>
      <c r="BV380" s="75">
        <v>7.3739999999999997</v>
      </c>
      <c r="BW380" s="75">
        <v>7.3739999999999997</v>
      </c>
      <c r="BX380" s="75">
        <v>114.884</v>
      </c>
      <c r="BY380" s="75">
        <v>3.6869999999999998</v>
      </c>
      <c r="BZ380" s="75">
        <v>6085.3860000000004</v>
      </c>
    </row>
    <row r="381" spans="1:78" s="76" customFormat="1" ht="65.25" customHeight="1" x14ac:dyDescent="0.3">
      <c r="A381" s="70" t="s">
        <v>1119</v>
      </c>
      <c r="B381" s="71"/>
      <c r="C381" s="70" t="s">
        <v>1120</v>
      </c>
      <c r="D381" s="70" t="s">
        <v>1096</v>
      </c>
      <c r="E381" s="70" t="s">
        <v>1121</v>
      </c>
      <c r="F381" s="72"/>
      <c r="G381" s="72"/>
      <c r="H381" s="72"/>
      <c r="I381" s="72"/>
      <c r="J381" s="72"/>
      <c r="K381" s="72"/>
      <c r="L381" s="73" t="s">
        <v>1122</v>
      </c>
      <c r="M381" s="70" t="s">
        <v>1123</v>
      </c>
      <c r="N381" s="74" t="s">
        <v>226</v>
      </c>
      <c r="O381" s="75">
        <f t="shared" si="10"/>
        <v>229.20000000000005</v>
      </c>
      <c r="P381" s="75"/>
      <c r="Q381" s="75"/>
      <c r="R381" s="75"/>
      <c r="S381" s="75"/>
      <c r="T381" s="75">
        <v>16.2</v>
      </c>
      <c r="U381" s="75">
        <v>26.26</v>
      </c>
      <c r="V381" s="75"/>
      <c r="W381" s="75"/>
      <c r="X381" s="75"/>
      <c r="Y381" s="75"/>
      <c r="Z381" s="75"/>
      <c r="AA381" s="75"/>
      <c r="AB381" s="75"/>
      <c r="AC381" s="75"/>
      <c r="AD381" s="75"/>
      <c r="AE381" s="75"/>
      <c r="AF381" s="75"/>
      <c r="AG381" s="75"/>
      <c r="AH381" s="75"/>
      <c r="AI381" s="75"/>
      <c r="AJ381" s="75"/>
      <c r="AK381" s="75"/>
      <c r="AL381" s="75"/>
      <c r="AM381" s="75">
        <v>16.2</v>
      </c>
      <c r="AN381" s="75">
        <v>34.39</v>
      </c>
      <c r="AO381" s="75">
        <v>26.26</v>
      </c>
      <c r="AP381" s="75">
        <v>28.36</v>
      </c>
      <c r="AQ381" s="75"/>
      <c r="AR381" s="75"/>
      <c r="AS381" s="75"/>
      <c r="AT381" s="75"/>
      <c r="AU381" s="75"/>
      <c r="AV381" s="75"/>
      <c r="AW381" s="75"/>
      <c r="AX381" s="75"/>
      <c r="AY381" s="75">
        <v>38.770000000000003</v>
      </c>
      <c r="AZ381" s="75">
        <v>3.86</v>
      </c>
      <c r="BA381" s="75"/>
      <c r="BB381" s="75"/>
      <c r="BC381" s="75">
        <v>23.46</v>
      </c>
      <c r="BD381" s="75"/>
      <c r="BE381" s="75">
        <v>7.72</v>
      </c>
      <c r="BF381" s="75">
        <v>7.72</v>
      </c>
      <c r="BG381" s="75"/>
      <c r="BH381" s="75"/>
      <c r="BI381" s="75"/>
      <c r="BJ381" s="75"/>
      <c r="BK381" s="75"/>
      <c r="BL381" s="75"/>
      <c r="BM381" s="75"/>
      <c r="BN381" s="75"/>
      <c r="BO381" s="75"/>
      <c r="BP381" s="75"/>
      <c r="BQ381" s="75"/>
      <c r="BR381" s="75"/>
      <c r="BS381" s="75"/>
      <c r="BT381" s="75"/>
      <c r="BU381" s="75"/>
      <c r="BV381" s="75"/>
      <c r="BW381" s="75"/>
      <c r="BX381" s="75"/>
      <c r="BY381" s="75"/>
      <c r="BZ381" s="75"/>
    </row>
    <row r="382" spans="1:78" s="76" customFormat="1" ht="65.25" customHeight="1" x14ac:dyDescent="0.3">
      <c r="A382" s="70" t="s">
        <v>1124</v>
      </c>
      <c r="B382" s="71"/>
      <c r="C382" s="70" t="s">
        <v>1120</v>
      </c>
      <c r="D382" s="70" t="s">
        <v>1096</v>
      </c>
      <c r="E382" s="70" t="s">
        <v>1125</v>
      </c>
      <c r="F382" s="72"/>
      <c r="G382" s="72"/>
      <c r="H382" s="72"/>
      <c r="I382" s="72"/>
      <c r="J382" s="72"/>
      <c r="K382" s="72"/>
      <c r="L382" s="73" t="s">
        <v>1126</v>
      </c>
      <c r="M382" s="70" t="s">
        <v>1127</v>
      </c>
      <c r="N382" s="74" t="s">
        <v>226</v>
      </c>
      <c r="O382" s="75">
        <f t="shared" si="10"/>
        <v>1778.2399999999993</v>
      </c>
      <c r="P382" s="75">
        <v>12.41</v>
      </c>
      <c r="Q382" s="75">
        <v>3.12</v>
      </c>
      <c r="R382" s="75">
        <v>126.9</v>
      </c>
      <c r="S382" s="75">
        <v>175.99</v>
      </c>
      <c r="T382" s="75">
        <v>233.2</v>
      </c>
      <c r="U382" s="75">
        <v>1.62</v>
      </c>
      <c r="V382" s="75"/>
      <c r="W382" s="75"/>
      <c r="X382" s="75"/>
      <c r="Y382" s="75"/>
      <c r="Z382" s="75"/>
      <c r="AA382" s="75"/>
      <c r="AB382" s="75"/>
      <c r="AC382" s="75"/>
      <c r="AD382" s="75"/>
      <c r="AE382" s="75"/>
      <c r="AF382" s="75"/>
      <c r="AG382" s="75"/>
      <c r="AH382" s="75">
        <v>26.22</v>
      </c>
      <c r="AI382" s="75">
        <v>16.27</v>
      </c>
      <c r="AJ382" s="75">
        <v>16.27</v>
      </c>
      <c r="AK382" s="75">
        <v>22.38</v>
      </c>
      <c r="AL382" s="75">
        <v>18.54</v>
      </c>
      <c r="AM382" s="75">
        <v>233.2</v>
      </c>
      <c r="AN382" s="75">
        <v>1.62</v>
      </c>
      <c r="AO382" s="75">
        <v>1.62</v>
      </c>
      <c r="AP382" s="75">
        <v>1.62</v>
      </c>
      <c r="AQ382" s="75"/>
      <c r="AR382" s="75"/>
      <c r="AS382" s="75"/>
      <c r="AT382" s="75"/>
      <c r="AU382" s="75"/>
      <c r="AV382" s="75"/>
      <c r="AW382" s="75"/>
      <c r="AX382" s="75">
        <v>18.54</v>
      </c>
      <c r="AY382" s="75">
        <v>1.62</v>
      </c>
      <c r="AZ382" s="75">
        <v>38.11</v>
      </c>
      <c r="BA382" s="75">
        <v>3.1</v>
      </c>
      <c r="BB382" s="75"/>
      <c r="BC382" s="75">
        <v>1.67</v>
      </c>
      <c r="BD382" s="75">
        <v>3.87</v>
      </c>
      <c r="BE382" s="75">
        <v>57.11</v>
      </c>
      <c r="BF382" s="75">
        <v>43.75</v>
      </c>
      <c r="BG382" s="75">
        <v>3.1</v>
      </c>
      <c r="BH382" s="75">
        <v>3.1</v>
      </c>
      <c r="BI382" s="75"/>
      <c r="BJ382" s="75"/>
      <c r="BK382" s="75"/>
      <c r="BL382" s="75"/>
      <c r="BM382" s="75"/>
      <c r="BN382" s="75">
        <v>80.89</v>
      </c>
      <c r="BO382" s="75">
        <v>3.87</v>
      </c>
      <c r="BP382" s="75">
        <v>3.87</v>
      </c>
      <c r="BQ382" s="75">
        <v>3.1</v>
      </c>
      <c r="BR382" s="75"/>
      <c r="BS382" s="75"/>
      <c r="BT382" s="75"/>
      <c r="BU382" s="75">
        <v>3.1</v>
      </c>
      <c r="BV382" s="75">
        <v>3.1</v>
      </c>
      <c r="BW382" s="75">
        <v>21.14</v>
      </c>
      <c r="BX382" s="75"/>
      <c r="BY382" s="75">
        <v>1.57</v>
      </c>
      <c r="BZ382" s="75">
        <v>592.65</v>
      </c>
    </row>
    <row r="383" spans="1:78" s="76" customFormat="1" ht="89.25" customHeight="1" x14ac:dyDescent="0.3">
      <c r="A383" s="70" t="s">
        <v>1128</v>
      </c>
      <c r="B383" s="74" t="s">
        <v>210</v>
      </c>
      <c r="C383" s="70" t="s">
        <v>1120</v>
      </c>
      <c r="D383" s="70" t="s">
        <v>1096</v>
      </c>
      <c r="E383" s="70" t="s">
        <v>1129</v>
      </c>
      <c r="F383" s="72"/>
      <c r="G383" s="72"/>
      <c r="H383" s="72"/>
      <c r="I383" s="72"/>
      <c r="J383" s="72"/>
      <c r="K383" s="72"/>
      <c r="L383" s="73" t="s">
        <v>1130</v>
      </c>
      <c r="M383" s="70" t="s">
        <v>1131</v>
      </c>
      <c r="N383" s="74" t="s">
        <v>294</v>
      </c>
      <c r="O383" s="75">
        <f t="shared" si="10"/>
        <v>271.12</v>
      </c>
      <c r="P383" s="75"/>
      <c r="Q383" s="75"/>
      <c r="R383" s="75"/>
      <c r="S383" s="75">
        <v>126</v>
      </c>
      <c r="T383" s="75"/>
      <c r="U383" s="75"/>
      <c r="V383" s="75"/>
      <c r="W383" s="75"/>
      <c r="X383" s="75"/>
      <c r="Y383" s="75"/>
      <c r="Z383" s="75"/>
      <c r="AA383" s="75"/>
      <c r="AB383" s="75"/>
      <c r="AC383" s="75"/>
      <c r="AD383" s="75"/>
      <c r="AE383" s="75"/>
      <c r="AF383" s="75"/>
      <c r="AG383" s="75"/>
      <c r="AH383" s="75">
        <v>6.4</v>
      </c>
      <c r="AI383" s="75">
        <v>3.2</v>
      </c>
      <c r="AJ383" s="75">
        <v>3.2</v>
      </c>
      <c r="AK383" s="75">
        <v>6.4</v>
      </c>
      <c r="AL383" s="75">
        <v>6.4</v>
      </c>
      <c r="AM383" s="75"/>
      <c r="AN383" s="75"/>
      <c r="AO383" s="75"/>
      <c r="AP383" s="75"/>
      <c r="AQ383" s="75"/>
      <c r="AR383" s="75"/>
      <c r="AS383" s="75"/>
      <c r="AT383" s="75"/>
      <c r="AU383" s="75"/>
      <c r="AV383" s="75"/>
      <c r="AW383" s="75"/>
      <c r="AX383" s="75">
        <v>6.4</v>
      </c>
      <c r="AY383" s="75"/>
      <c r="AZ383" s="75"/>
      <c r="BA383" s="75"/>
      <c r="BB383" s="75"/>
      <c r="BC383" s="75"/>
      <c r="BD383" s="75"/>
      <c r="BE383" s="75"/>
      <c r="BF383" s="75"/>
      <c r="BG383" s="75"/>
      <c r="BH383" s="75"/>
      <c r="BI383" s="75"/>
      <c r="BJ383" s="75"/>
      <c r="BK383" s="75"/>
      <c r="BL383" s="75"/>
      <c r="BM383" s="75"/>
      <c r="BN383" s="75">
        <v>113.12</v>
      </c>
      <c r="BO383" s="75"/>
      <c r="BP383" s="75"/>
      <c r="BQ383" s="75"/>
      <c r="BR383" s="75"/>
      <c r="BS383" s="75"/>
      <c r="BT383" s="75"/>
      <c r="BU383" s="75"/>
      <c r="BV383" s="75"/>
      <c r="BW383" s="75"/>
      <c r="BX383" s="75"/>
      <c r="BY383" s="75"/>
      <c r="BZ383" s="75"/>
    </row>
    <row r="384" spans="1:78" s="76" customFormat="1" ht="89.25" customHeight="1" x14ac:dyDescent="0.3">
      <c r="A384" s="70" t="s">
        <v>1128</v>
      </c>
      <c r="B384" s="74" t="s">
        <v>213</v>
      </c>
      <c r="C384" s="70" t="s">
        <v>1120</v>
      </c>
      <c r="D384" s="70" t="s">
        <v>1096</v>
      </c>
      <c r="E384" s="70" t="s">
        <v>1129</v>
      </c>
      <c r="F384" s="72"/>
      <c r="G384" s="72"/>
      <c r="H384" s="72"/>
      <c r="I384" s="72"/>
      <c r="J384" s="72"/>
      <c r="K384" s="72"/>
      <c r="L384" s="73" t="s">
        <v>1132</v>
      </c>
      <c r="M384" s="72"/>
      <c r="N384" s="74" t="s">
        <v>294</v>
      </c>
      <c r="O384" s="75">
        <f t="shared" si="10"/>
        <v>761.81999999999994</v>
      </c>
      <c r="P384" s="75">
        <v>33.200000000000003</v>
      </c>
      <c r="Q384" s="75">
        <v>6.88</v>
      </c>
      <c r="R384" s="75">
        <v>156.80000000000001</v>
      </c>
      <c r="S384" s="75">
        <v>156</v>
      </c>
      <c r="T384" s="75">
        <v>19</v>
      </c>
      <c r="U384" s="75">
        <v>4</v>
      </c>
      <c r="V384" s="75"/>
      <c r="W384" s="75"/>
      <c r="X384" s="75"/>
      <c r="Y384" s="75"/>
      <c r="Z384" s="75"/>
      <c r="AA384" s="75"/>
      <c r="AB384" s="75"/>
      <c r="AC384" s="75"/>
      <c r="AD384" s="75"/>
      <c r="AE384" s="75"/>
      <c r="AF384" s="75"/>
      <c r="AG384" s="75"/>
      <c r="AH384" s="75"/>
      <c r="AI384" s="75"/>
      <c r="AJ384" s="75"/>
      <c r="AK384" s="75"/>
      <c r="AL384" s="75"/>
      <c r="AM384" s="75">
        <v>19</v>
      </c>
      <c r="AN384" s="75">
        <v>4</v>
      </c>
      <c r="AO384" s="75">
        <v>4</v>
      </c>
      <c r="AP384" s="75">
        <v>4</v>
      </c>
      <c r="AQ384" s="75"/>
      <c r="AR384" s="75"/>
      <c r="AS384" s="75"/>
      <c r="AT384" s="75"/>
      <c r="AU384" s="75"/>
      <c r="AV384" s="75"/>
      <c r="AW384" s="75"/>
      <c r="AX384" s="75"/>
      <c r="AY384" s="75">
        <v>4</v>
      </c>
      <c r="AZ384" s="75">
        <v>15.08</v>
      </c>
      <c r="BA384" s="75">
        <v>23.94</v>
      </c>
      <c r="BB384" s="75"/>
      <c r="BC384" s="75">
        <v>4</v>
      </c>
      <c r="BD384" s="75">
        <v>10.59</v>
      </c>
      <c r="BE384" s="75">
        <v>15.07</v>
      </c>
      <c r="BF384" s="75">
        <v>15.07</v>
      </c>
      <c r="BG384" s="75">
        <v>23.94</v>
      </c>
      <c r="BH384" s="75">
        <v>23.94</v>
      </c>
      <c r="BI384" s="75">
        <v>6</v>
      </c>
      <c r="BJ384" s="75"/>
      <c r="BK384" s="75"/>
      <c r="BL384" s="75"/>
      <c r="BM384" s="75"/>
      <c r="BN384" s="75">
        <v>25.76</v>
      </c>
      <c r="BO384" s="75">
        <v>10.59</v>
      </c>
      <c r="BP384" s="75">
        <v>10.59</v>
      </c>
      <c r="BQ384" s="75">
        <v>16.02</v>
      </c>
      <c r="BR384" s="75"/>
      <c r="BS384" s="75"/>
      <c r="BT384" s="75"/>
      <c r="BU384" s="75">
        <v>16.02</v>
      </c>
      <c r="BV384" s="75">
        <v>16.02</v>
      </c>
      <c r="BW384" s="75">
        <v>28.01</v>
      </c>
      <c r="BX384" s="75"/>
      <c r="BY384" s="75">
        <v>4.0599999999999996</v>
      </c>
      <c r="BZ384" s="75">
        <v>86.24</v>
      </c>
    </row>
    <row r="385" spans="1:78" s="76" customFormat="1" ht="89.25" customHeight="1" x14ac:dyDescent="0.3">
      <c r="A385" s="70" t="s">
        <v>1128</v>
      </c>
      <c r="B385" s="74" t="s">
        <v>287</v>
      </c>
      <c r="C385" s="70" t="s">
        <v>1120</v>
      </c>
      <c r="D385" s="70" t="s">
        <v>1096</v>
      </c>
      <c r="E385" s="70" t="s">
        <v>1129</v>
      </c>
      <c r="F385" s="72"/>
      <c r="G385" s="72"/>
      <c r="H385" s="72"/>
      <c r="I385" s="72"/>
      <c r="J385" s="72"/>
      <c r="K385" s="72"/>
      <c r="L385" s="73" t="s">
        <v>1133</v>
      </c>
      <c r="M385" s="72"/>
      <c r="N385" s="74" t="s">
        <v>294</v>
      </c>
      <c r="O385" s="75">
        <f t="shared" si="10"/>
        <v>758.56999999999982</v>
      </c>
      <c r="P385" s="75"/>
      <c r="Q385" s="75"/>
      <c r="R385" s="75"/>
      <c r="S385" s="75">
        <v>144</v>
      </c>
      <c r="T385" s="75"/>
      <c r="U385" s="75"/>
      <c r="V385" s="75"/>
      <c r="W385" s="75"/>
      <c r="X385" s="75"/>
      <c r="Y385" s="75"/>
      <c r="Z385" s="75"/>
      <c r="AA385" s="75"/>
      <c r="AB385" s="75"/>
      <c r="AC385" s="75"/>
      <c r="AD385" s="75"/>
      <c r="AE385" s="75"/>
      <c r="AF385" s="75"/>
      <c r="AG385" s="75"/>
      <c r="AH385" s="75">
        <v>23.8</v>
      </c>
      <c r="AI385" s="75">
        <v>16.5</v>
      </c>
      <c r="AJ385" s="75">
        <v>16.5</v>
      </c>
      <c r="AK385" s="75">
        <v>20.6</v>
      </c>
      <c r="AL385" s="75">
        <v>17.399999999999999</v>
      </c>
      <c r="AM385" s="75"/>
      <c r="AN385" s="75"/>
      <c r="AO385" s="75"/>
      <c r="AP385" s="75"/>
      <c r="AQ385" s="75"/>
      <c r="AR385" s="75"/>
      <c r="AS385" s="75"/>
      <c r="AT385" s="75"/>
      <c r="AU385" s="75"/>
      <c r="AV385" s="75"/>
      <c r="AW385" s="75"/>
      <c r="AX385" s="75">
        <v>17.399999999999999</v>
      </c>
      <c r="AY385" s="75"/>
      <c r="AZ385" s="75"/>
      <c r="BA385" s="75">
        <v>15.58</v>
      </c>
      <c r="BB385" s="75"/>
      <c r="BC385" s="75"/>
      <c r="BD385" s="75"/>
      <c r="BE385" s="75"/>
      <c r="BF385" s="75"/>
      <c r="BG385" s="75">
        <v>15.58</v>
      </c>
      <c r="BH385" s="75">
        <v>15.78</v>
      </c>
      <c r="BI385" s="75"/>
      <c r="BJ385" s="75"/>
      <c r="BK385" s="75"/>
      <c r="BL385" s="75"/>
      <c r="BM385" s="75"/>
      <c r="BN385" s="75">
        <v>90.22</v>
      </c>
      <c r="BO385" s="75"/>
      <c r="BP385" s="75"/>
      <c r="BQ385" s="75">
        <v>7.84</v>
      </c>
      <c r="BR385" s="75"/>
      <c r="BS385" s="75"/>
      <c r="BT385" s="75"/>
      <c r="BU385" s="75">
        <v>7.84</v>
      </c>
      <c r="BV385" s="75">
        <v>7.84</v>
      </c>
      <c r="BW385" s="75">
        <v>16.8</v>
      </c>
      <c r="BX385" s="75"/>
      <c r="BY385" s="75"/>
      <c r="BZ385" s="75">
        <v>324.89</v>
      </c>
    </row>
    <row r="386" spans="1:78" s="76" customFormat="1" ht="89.25" customHeight="1" x14ac:dyDescent="0.3">
      <c r="A386" s="70" t="s">
        <v>1134</v>
      </c>
      <c r="B386" s="71"/>
      <c r="C386" s="70" t="s">
        <v>1120</v>
      </c>
      <c r="D386" s="70" t="s">
        <v>1096</v>
      </c>
      <c r="E386" s="70" t="s">
        <v>1135</v>
      </c>
      <c r="F386" s="72"/>
      <c r="G386" s="72"/>
      <c r="H386" s="72"/>
      <c r="I386" s="72"/>
      <c r="J386" s="72"/>
      <c r="K386" s="72"/>
      <c r="L386" s="73" t="s">
        <v>1136</v>
      </c>
      <c r="M386" s="70" t="s">
        <v>1131</v>
      </c>
      <c r="N386" s="74" t="s">
        <v>294</v>
      </c>
      <c r="O386" s="75">
        <f t="shared" si="10"/>
        <v>25.699999999999992</v>
      </c>
      <c r="P386" s="75"/>
      <c r="Q386" s="75"/>
      <c r="R386" s="75"/>
      <c r="S386" s="75"/>
      <c r="T386" s="75"/>
      <c r="U386" s="75"/>
      <c r="V386" s="75"/>
      <c r="W386" s="75"/>
      <c r="X386" s="75"/>
      <c r="Y386" s="75"/>
      <c r="Z386" s="75"/>
      <c r="AA386" s="75"/>
      <c r="AB386" s="75"/>
      <c r="AC386" s="75"/>
      <c r="AD386" s="75"/>
      <c r="AE386" s="75"/>
      <c r="AF386" s="75"/>
      <c r="AG386" s="75"/>
      <c r="AH386" s="75"/>
      <c r="AI386" s="75"/>
      <c r="AJ386" s="75"/>
      <c r="AK386" s="75"/>
      <c r="AL386" s="75"/>
      <c r="AM386" s="75"/>
      <c r="AN386" s="75"/>
      <c r="AO386" s="75"/>
      <c r="AP386" s="75"/>
      <c r="AQ386" s="75"/>
      <c r="AR386" s="75"/>
      <c r="AS386" s="75"/>
      <c r="AT386" s="75"/>
      <c r="AU386" s="75"/>
      <c r="AV386" s="75"/>
      <c r="AW386" s="75"/>
      <c r="AX386" s="75"/>
      <c r="AY386" s="75"/>
      <c r="AZ386" s="75"/>
      <c r="BA386" s="75">
        <v>4.8</v>
      </c>
      <c r="BB386" s="75"/>
      <c r="BC386" s="75"/>
      <c r="BD386" s="75"/>
      <c r="BE386" s="75"/>
      <c r="BF386" s="75"/>
      <c r="BG386" s="75">
        <v>4.8</v>
      </c>
      <c r="BH386" s="75">
        <v>4.8</v>
      </c>
      <c r="BI386" s="75"/>
      <c r="BJ386" s="75"/>
      <c r="BK386" s="75"/>
      <c r="BL386" s="75"/>
      <c r="BM386" s="75"/>
      <c r="BN386" s="75">
        <v>1.7</v>
      </c>
      <c r="BO386" s="75"/>
      <c r="BP386" s="75"/>
      <c r="BQ386" s="75">
        <v>2.4</v>
      </c>
      <c r="BR386" s="75"/>
      <c r="BS386" s="75"/>
      <c r="BT386" s="75"/>
      <c r="BU386" s="75">
        <v>2.4</v>
      </c>
      <c r="BV386" s="75">
        <v>2.4</v>
      </c>
      <c r="BW386" s="75">
        <v>2.4</v>
      </c>
      <c r="BX386" s="75"/>
      <c r="BY386" s="75"/>
      <c r="BZ386" s="75"/>
    </row>
    <row r="387" spans="1:78" s="76" customFormat="1" ht="53.25" customHeight="1" x14ac:dyDescent="0.3">
      <c r="A387" s="70" t="s">
        <v>1137</v>
      </c>
      <c r="B387" s="74" t="s">
        <v>213</v>
      </c>
      <c r="C387" s="70" t="s">
        <v>1120</v>
      </c>
      <c r="D387" s="70" t="s">
        <v>1096</v>
      </c>
      <c r="E387" s="70" t="s">
        <v>1138</v>
      </c>
      <c r="F387" s="72"/>
      <c r="G387" s="72"/>
      <c r="H387" s="72"/>
      <c r="I387" s="72"/>
      <c r="J387" s="72"/>
      <c r="K387" s="72"/>
      <c r="L387" s="73" t="s">
        <v>1139</v>
      </c>
      <c r="M387" s="72"/>
      <c r="N387" s="74" t="s">
        <v>294</v>
      </c>
      <c r="O387" s="75">
        <f t="shared" si="10"/>
        <v>126.6</v>
      </c>
      <c r="P387" s="75">
        <v>126.6</v>
      </c>
      <c r="Q387" s="75"/>
      <c r="R387" s="75"/>
      <c r="S387" s="75"/>
      <c r="T387" s="75"/>
      <c r="U387" s="75"/>
      <c r="V387" s="75"/>
      <c r="W387" s="75"/>
      <c r="X387" s="75"/>
      <c r="Y387" s="75"/>
      <c r="Z387" s="75"/>
      <c r="AA387" s="75"/>
      <c r="AB387" s="75"/>
      <c r="AC387" s="75"/>
      <c r="AD387" s="75"/>
      <c r="AE387" s="75"/>
      <c r="AF387" s="75"/>
      <c r="AG387" s="75"/>
      <c r="AH387" s="75"/>
      <c r="AI387" s="75"/>
      <c r="AJ387" s="75"/>
      <c r="AK387" s="75"/>
      <c r="AL387" s="75"/>
      <c r="AM387" s="75"/>
      <c r="AN387" s="75"/>
      <c r="AO387" s="75"/>
      <c r="AP387" s="75"/>
      <c r="AQ387" s="75"/>
      <c r="AR387" s="75"/>
      <c r="AS387" s="75"/>
      <c r="AT387" s="75"/>
      <c r="AU387" s="75"/>
      <c r="AV387" s="75"/>
      <c r="AW387" s="75"/>
      <c r="AX387" s="75"/>
      <c r="AY387" s="75"/>
      <c r="AZ387" s="75"/>
      <c r="BA387" s="75"/>
      <c r="BB387" s="75"/>
      <c r="BC387" s="75"/>
      <c r="BD387" s="75"/>
      <c r="BE387" s="75"/>
      <c r="BF387" s="75"/>
      <c r="BG387" s="75"/>
      <c r="BH387" s="75"/>
      <c r="BI387" s="75"/>
      <c r="BJ387" s="75"/>
      <c r="BK387" s="75"/>
      <c r="BL387" s="75"/>
      <c r="BM387" s="75"/>
      <c r="BN387" s="75"/>
      <c r="BO387" s="75"/>
      <c r="BP387" s="75"/>
      <c r="BQ387" s="75"/>
      <c r="BR387" s="75"/>
      <c r="BS387" s="75"/>
      <c r="BT387" s="75"/>
      <c r="BU387" s="75"/>
      <c r="BV387" s="75"/>
      <c r="BW387" s="75"/>
      <c r="BX387" s="75"/>
      <c r="BY387" s="75"/>
      <c r="BZ387" s="75"/>
    </row>
    <row r="388" spans="1:78" s="76" customFormat="1" ht="53.25" customHeight="1" x14ac:dyDescent="0.3">
      <c r="A388" s="70" t="s">
        <v>1137</v>
      </c>
      <c r="B388" s="74" t="s">
        <v>287</v>
      </c>
      <c r="C388" s="70" t="s">
        <v>1120</v>
      </c>
      <c r="D388" s="70" t="s">
        <v>1096</v>
      </c>
      <c r="E388" s="70" t="s">
        <v>1138</v>
      </c>
      <c r="F388" s="72"/>
      <c r="G388" s="72"/>
      <c r="H388" s="72"/>
      <c r="I388" s="72"/>
      <c r="J388" s="72"/>
      <c r="K388" s="72"/>
      <c r="L388" s="73" t="s">
        <v>1140</v>
      </c>
      <c r="M388" s="72"/>
      <c r="N388" s="74" t="s">
        <v>294</v>
      </c>
      <c r="O388" s="75">
        <f t="shared" si="10"/>
        <v>16.7</v>
      </c>
      <c r="P388" s="75">
        <v>16.7</v>
      </c>
      <c r="Q388" s="75"/>
      <c r="R388" s="75"/>
      <c r="S388" s="75"/>
      <c r="T388" s="75"/>
      <c r="U388" s="75"/>
      <c r="V388" s="75"/>
      <c r="W388" s="75"/>
      <c r="X388" s="75"/>
      <c r="Y388" s="75"/>
      <c r="Z388" s="75"/>
      <c r="AA388" s="75"/>
      <c r="AB388" s="75"/>
      <c r="AC388" s="75"/>
      <c r="AD388" s="75"/>
      <c r="AE388" s="75"/>
      <c r="AF388" s="75"/>
      <c r="AG388" s="75"/>
      <c r="AH388" s="75"/>
      <c r="AI388" s="75"/>
      <c r="AJ388" s="75"/>
      <c r="AK388" s="75"/>
      <c r="AL388" s="75"/>
      <c r="AM388" s="75"/>
      <c r="AN388" s="75"/>
      <c r="AO388" s="75"/>
      <c r="AP388" s="75"/>
      <c r="AQ388" s="75"/>
      <c r="AR388" s="75"/>
      <c r="AS388" s="75"/>
      <c r="AT388" s="75"/>
      <c r="AU388" s="75"/>
      <c r="AV388" s="75"/>
      <c r="AW388" s="75"/>
      <c r="AX388" s="75"/>
      <c r="AY388" s="75"/>
      <c r="AZ388" s="75"/>
      <c r="BA388" s="75"/>
      <c r="BB388" s="75"/>
      <c r="BC388" s="75"/>
      <c r="BD388" s="75"/>
      <c r="BE388" s="75"/>
      <c r="BF388" s="75"/>
      <c r="BG388" s="75"/>
      <c r="BH388" s="75"/>
      <c r="BI388" s="75"/>
      <c r="BJ388" s="75"/>
      <c r="BK388" s="75"/>
      <c r="BL388" s="75"/>
      <c r="BM388" s="75"/>
      <c r="BN388" s="75"/>
      <c r="BO388" s="75"/>
      <c r="BP388" s="75"/>
      <c r="BQ388" s="75"/>
      <c r="BR388" s="75"/>
      <c r="BS388" s="75"/>
      <c r="BT388" s="75"/>
      <c r="BU388" s="75"/>
      <c r="BV388" s="75"/>
      <c r="BW388" s="75"/>
      <c r="BX388" s="75"/>
      <c r="BY388" s="75"/>
      <c r="BZ388" s="75"/>
    </row>
    <row r="389" spans="1:78" s="76" customFormat="1" ht="53.25" customHeight="1" x14ac:dyDescent="0.3">
      <c r="A389" s="70" t="s">
        <v>1137</v>
      </c>
      <c r="B389" s="74" t="s">
        <v>345</v>
      </c>
      <c r="C389" s="70" t="s">
        <v>1120</v>
      </c>
      <c r="D389" s="70" t="s">
        <v>1096</v>
      </c>
      <c r="E389" s="70" t="s">
        <v>1138</v>
      </c>
      <c r="F389" s="72"/>
      <c r="G389" s="72"/>
      <c r="H389" s="72"/>
      <c r="I389" s="72"/>
      <c r="J389" s="72"/>
      <c r="K389" s="72"/>
      <c r="L389" s="73" t="s">
        <v>1141</v>
      </c>
      <c r="M389" s="72"/>
      <c r="N389" s="74" t="s">
        <v>294</v>
      </c>
      <c r="O389" s="75">
        <f t="shared" si="10"/>
        <v>6.6</v>
      </c>
      <c r="P389" s="75">
        <v>6.6</v>
      </c>
      <c r="Q389" s="75"/>
      <c r="R389" s="75"/>
      <c r="S389" s="75"/>
      <c r="T389" s="75"/>
      <c r="U389" s="75"/>
      <c r="V389" s="75"/>
      <c r="W389" s="75"/>
      <c r="X389" s="75"/>
      <c r="Y389" s="75"/>
      <c r="Z389" s="75"/>
      <c r="AA389" s="75"/>
      <c r="AB389" s="75"/>
      <c r="AC389" s="75"/>
      <c r="AD389" s="75"/>
      <c r="AE389" s="75"/>
      <c r="AF389" s="75"/>
      <c r="AG389" s="75"/>
      <c r="AH389" s="75"/>
      <c r="AI389" s="75"/>
      <c r="AJ389" s="75"/>
      <c r="AK389" s="75"/>
      <c r="AL389" s="75"/>
      <c r="AM389" s="75"/>
      <c r="AN389" s="75"/>
      <c r="AO389" s="75"/>
      <c r="AP389" s="75"/>
      <c r="AQ389" s="75"/>
      <c r="AR389" s="75"/>
      <c r="AS389" s="75"/>
      <c r="AT389" s="75"/>
      <c r="AU389" s="75"/>
      <c r="AV389" s="75"/>
      <c r="AW389" s="75"/>
      <c r="AX389" s="75"/>
      <c r="AY389" s="75"/>
      <c r="AZ389" s="75"/>
      <c r="BA389" s="75"/>
      <c r="BB389" s="75"/>
      <c r="BC389" s="75"/>
      <c r="BD389" s="75"/>
      <c r="BE389" s="75"/>
      <c r="BF389" s="75"/>
      <c r="BG389" s="75"/>
      <c r="BH389" s="75"/>
      <c r="BI389" s="75"/>
      <c r="BJ389" s="75"/>
      <c r="BK389" s="75"/>
      <c r="BL389" s="75"/>
      <c r="BM389" s="75"/>
      <c r="BN389" s="75"/>
      <c r="BO389" s="75"/>
      <c r="BP389" s="75"/>
      <c r="BQ389" s="75"/>
      <c r="BR389" s="75"/>
      <c r="BS389" s="75"/>
      <c r="BT389" s="75"/>
      <c r="BU389" s="75"/>
      <c r="BV389" s="75"/>
      <c r="BW389" s="75"/>
      <c r="BX389" s="75"/>
      <c r="BY389" s="75"/>
      <c r="BZ389" s="75"/>
    </row>
    <row r="390" spans="1:78" s="76" customFormat="1" ht="65.25" customHeight="1" x14ac:dyDescent="0.3">
      <c r="A390" s="70" t="s">
        <v>1142</v>
      </c>
      <c r="B390" s="74" t="s">
        <v>210</v>
      </c>
      <c r="C390" s="70" t="s">
        <v>1120</v>
      </c>
      <c r="D390" s="70" t="s">
        <v>1096</v>
      </c>
      <c r="E390" s="70" t="s">
        <v>1143</v>
      </c>
      <c r="F390" s="70" t="s">
        <v>1144</v>
      </c>
      <c r="G390" s="72"/>
      <c r="H390" s="72"/>
      <c r="I390" s="72"/>
      <c r="J390" s="72"/>
      <c r="K390" s="72"/>
      <c r="L390" s="73" t="s">
        <v>1145</v>
      </c>
      <c r="M390" s="70" t="s">
        <v>1146</v>
      </c>
      <c r="N390" s="74" t="s">
        <v>294</v>
      </c>
      <c r="O390" s="75">
        <f t="shared" si="10"/>
        <v>509.12999999999982</v>
      </c>
      <c r="P390" s="75"/>
      <c r="Q390" s="75">
        <v>16.899999999999999</v>
      </c>
      <c r="R390" s="75">
        <v>94.14</v>
      </c>
      <c r="S390" s="75">
        <v>63.75</v>
      </c>
      <c r="T390" s="75">
        <v>18.86</v>
      </c>
      <c r="U390" s="75">
        <v>8.4</v>
      </c>
      <c r="V390" s="75"/>
      <c r="W390" s="75"/>
      <c r="X390" s="75"/>
      <c r="Y390" s="75"/>
      <c r="Z390" s="75"/>
      <c r="AA390" s="75"/>
      <c r="AB390" s="75"/>
      <c r="AC390" s="75"/>
      <c r="AD390" s="75"/>
      <c r="AE390" s="75"/>
      <c r="AF390" s="75"/>
      <c r="AG390" s="75"/>
      <c r="AH390" s="75"/>
      <c r="AI390" s="75"/>
      <c r="AJ390" s="75"/>
      <c r="AK390" s="75"/>
      <c r="AL390" s="75"/>
      <c r="AM390" s="75">
        <v>18.86</v>
      </c>
      <c r="AN390" s="75">
        <v>8.4</v>
      </c>
      <c r="AO390" s="75">
        <v>8.4</v>
      </c>
      <c r="AP390" s="75">
        <v>9.3000000000000007</v>
      </c>
      <c r="AQ390" s="75"/>
      <c r="AR390" s="75"/>
      <c r="AS390" s="75"/>
      <c r="AT390" s="75"/>
      <c r="AU390" s="75"/>
      <c r="AV390" s="75"/>
      <c r="AW390" s="75"/>
      <c r="AX390" s="75"/>
      <c r="AY390" s="75">
        <v>8.4</v>
      </c>
      <c r="AZ390" s="75">
        <v>19.7</v>
      </c>
      <c r="BA390" s="75">
        <v>19.399999999999999</v>
      </c>
      <c r="BB390" s="75"/>
      <c r="BC390" s="75">
        <v>9.3000000000000007</v>
      </c>
      <c r="BD390" s="75">
        <v>6.12</v>
      </c>
      <c r="BE390" s="75">
        <v>19.7</v>
      </c>
      <c r="BF390" s="75">
        <v>19.7</v>
      </c>
      <c r="BG390" s="75">
        <v>19.399999999999999</v>
      </c>
      <c r="BH390" s="75">
        <v>19.399999999999999</v>
      </c>
      <c r="BI390" s="75"/>
      <c r="BJ390" s="75"/>
      <c r="BK390" s="75"/>
      <c r="BL390" s="75"/>
      <c r="BM390" s="75"/>
      <c r="BN390" s="75">
        <v>9.1999999999999993</v>
      </c>
      <c r="BO390" s="75">
        <v>6.12</v>
      </c>
      <c r="BP390" s="75">
        <v>6.12</v>
      </c>
      <c r="BQ390" s="75">
        <v>19.399999999999999</v>
      </c>
      <c r="BR390" s="75"/>
      <c r="BS390" s="75"/>
      <c r="BT390" s="75"/>
      <c r="BU390" s="75">
        <v>19.399999999999999</v>
      </c>
      <c r="BV390" s="75">
        <v>19.399999999999999</v>
      </c>
      <c r="BW390" s="75">
        <v>19.899999999999999</v>
      </c>
      <c r="BX390" s="75"/>
      <c r="BY390" s="75">
        <v>6.5</v>
      </c>
      <c r="BZ390" s="75">
        <v>14.96</v>
      </c>
    </row>
    <row r="391" spans="1:78" s="76" customFormat="1" ht="65.25" customHeight="1" x14ac:dyDescent="0.3">
      <c r="A391" s="70" t="s">
        <v>1142</v>
      </c>
      <c r="B391" s="74" t="s">
        <v>213</v>
      </c>
      <c r="C391" s="70" t="s">
        <v>1120</v>
      </c>
      <c r="D391" s="70" t="s">
        <v>1096</v>
      </c>
      <c r="E391" s="70" t="s">
        <v>1143</v>
      </c>
      <c r="F391" s="70" t="s">
        <v>1144</v>
      </c>
      <c r="G391" s="72"/>
      <c r="H391" s="72"/>
      <c r="I391" s="72"/>
      <c r="J391" s="72"/>
      <c r="K391" s="72"/>
      <c r="L391" s="73" t="s">
        <v>1147</v>
      </c>
      <c r="M391" s="70" t="s">
        <v>1146</v>
      </c>
      <c r="N391" s="74" t="s">
        <v>294</v>
      </c>
      <c r="O391" s="75">
        <f t="shared" si="10"/>
        <v>90.9</v>
      </c>
      <c r="P391" s="75">
        <v>24</v>
      </c>
      <c r="Q391" s="75"/>
      <c r="R391" s="75"/>
      <c r="S391" s="75">
        <v>34.799999999999997</v>
      </c>
      <c r="T391" s="75"/>
      <c r="U391" s="75"/>
      <c r="V391" s="75"/>
      <c r="W391" s="75"/>
      <c r="X391" s="75"/>
      <c r="Y391" s="75"/>
      <c r="Z391" s="75"/>
      <c r="AA391" s="75"/>
      <c r="AB391" s="75"/>
      <c r="AC391" s="75"/>
      <c r="AD391" s="75"/>
      <c r="AE391" s="75"/>
      <c r="AF391" s="75"/>
      <c r="AG391" s="75"/>
      <c r="AH391" s="75"/>
      <c r="AI391" s="75"/>
      <c r="AJ391" s="75"/>
      <c r="AK391" s="75"/>
      <c r="AL391" s="75"/>
      <c r="AM391" s="75"/>
      <c r="AN391" s="75"/>
      <c r="AO391" s="75"/>
      <c r="AP391" s="75"/>
      <c r="AQ391" s="75"/>
      <c r="AR391" s="75"/>
      <c r="AS391" s="75"/>
      <c r="AT391" s="75"/>
      <c r="AU391" s="75"/>
      <c r="AV391" s="75"/>
      <c r="AW391" s="75"/>
      <c r="AX391" s="75"/>
      <c r="AY391" s="75"/>
      <c r="AZ391" s="75"/>
      <c r="BA391" s="75"/>
      <c r="BB391" s="75"/>
      <c r="BC391" s="75"/>
      <c r="BD391" s="75">
        <v>10.7</v>
      </c>
      <c r="BE391" s="75"/>
      <c r="BF391" s="75"/>
      <c r="BG391" s="75"/>
      <c r="BH391" s="75"/>
      <c r="BI391" s="75"/>
      <c r="BJ391" s="75"/>
      <c r="BK391" s="75"/>
      <c r="BL391" s="75"/>
      <c r="BM391" s="75"/>
      <c r="BN391" s="75"/>
      <c r="BO391" s="75">
        <v>10.7</v>
      </c>
      <c r="BP391" s="75">
        <v>10.7</v>
      </c>
      <c r="BQ391" s="75"/>
      <c r="BR391" s="75"/>
      <c r="BS391" s="75"/>
      <c r="BT391" s="75"/>
      <c r="BU391" s="75"/>
      <c r="BV391" s="75"/>
      <c r="BW391" s="75"/>
      <c r="BX391" s="75"/>
      <c r="BY391" s="75"/>
      <c r="BZ391" s="75"/>
    </row>
    <row r="392" spans="1:78" s="76" customFormat="1" ht="41.25" customHeight="1" x14ac:dyDescent="0.3">
      <c r="A392" s="70" t="s">
        <v>1148</v>
      </c>
      <c r="B392" s="71"/>
      <c r="C392" s="70" t="s">
        <v>1120</v>
      </c>
      <c r="D392" s="70" t="s">
        <v>1096</v>
      </c>
      <c r="E392" s="70" t="s">
        <v>1143</v>
      </c>
      <c r="F392" s="70" t="s">
        <v>1149</v>
      </c>
      <c r="G392" s="72"/>
      <c r="H392" s="72"/>
      <c r="I392" s="72"/>
      <c r="J392" s="72"/>
      <c r="K392" s="72"/>
      <c r="L392" s="73" t="s">
        <v>1150</v>
      </c>
      <c r="M392" s="70" t="s">
        <v>1146</v>
      </c>
      <c r="N392" s="74" t="s">
        <v>294</v>
      </c>
      <c r="O392" s="75">
        <f t="shared" si="10"/>
        <v>9.15</v>
      </c>
      <c r="P392" s="75"/>
      <c r="Q392" s="75"/>
      <c r="R392" s="75"/>
      <c r="S392" s="75"/>
      <c r="T392" s="75"/>
      <c r="U392" s="75"/>
      <c r="V392" s="75"/>
      <c r="W392" s="75"/>
      <c r="X392" s="75"/>
      <c r="Y392" s="75"/>
      <c r="Z392" s="75"/>
      <c r="AA392" s="75"/>
      <c r="AB392" s="75"/>
      <c r="AC392" s="75"/>
      <c r="AD392" s="75"/>
      <c r="AE392" s="75"/>
      <c r="AF392" s="75"/>
      <c r="AG392" s="75"/>
      <c r="AH392" s="75"/>
      <c r="AI392" s="75"/>
      <c r="AJ392" s="75"/>
      <c r="AK392" s="75"/>
      <c r="AL392" s="75"/>
      <c r="AM392" s="75"/>
      <c r="AN392" s="75"/>
      <c r="AO392" s="75"/>
      <c r="AP392" s="75"/>
      <c r="AQ392" s="75"/>
      <c r="AR392" s="75"/>
      <c r="AS392" s="75"/>
      <c r="AT392" s="75"/>
      <c r="AU392" s="75"/>
      <c r="AV392" s="75"/>
      <c r="AW392" s="75"/>
      <c r="AX392" s="75"/>
      <c r="AY392" s="75"/>
      <c r="AZ392" s="75"/>
      <c r="BA392" s="75"/>
      <c r="BB392" s="75"/>
      <c r="BC392" s="75"/>
      <c r="BD392" s="75"/>
      <c r="BE392" s="75"/>
      <c r="BF392" s="75"/>
      <c r="BG392" s="75"/>
      <c r="BH392" s="75"/>
      <c r="BI392" s="75"/>
      <c r="BJ392" s="75"/>
      <c r="BK392" s="75"/>
      <c r="BL392" s="75"/>
      <c r="BM392" s="75"/>
      <c r="BN392" s="75">
        <v>9.15</v>
      </c>
      <c r="BO392" s="75"/>
      <c r="BP392" s="75"/>
      <c r="BQ392" s="75"/>
      <c r="BR392" s="75"/>
      <c r="BS392" s="75"/>
      <c r="BT392" s="75"/>
      <c r="BU392" s="75"/>
      <c r="BV392" s="75"/>
      <c r="BW392" s="75"/>
      <c r="BX392" s="75"/>
      <c r="BY392" s="75"/>
      <c r="BZ392" s="75"/>
    </row>
    <row r="393" spans="1:78" s="76" customFormat="1" ht="89.25" customHeight="1" x14ac:dyDescent="0.3">
      <c r="A393" s="70" t="s">
        <v>1151</v>
      </c>
      <c r="B393" s="71"/>
      <c r="C393" s="70" t="s">
        <v>1120</v>
      </c>
      <c r="D393" s="70" t="s">
        <v>1096</v>
      </c>
      <c r="E393" s="70" t="s">
        <v>1152</v>
      </c>
      <c r="F393" s="72"/>
      <c r="G393" s="72"/>
      <c r="H393" s="72"/>
      <c r="I393" s="72"/>
      <c r="J393" s="72"/>
      <c r="K393" s="72"/>
      <c r="L393" s="73" t="s">
        <v>1153</v>
      </c>
      <c r="M393" s="72"/>
      <c r="N393" s="74" t="s">
        <v>226</v>
      </c>
      <c r="O393" s="75">
        <f t="shared" si="10"/>
        <v>3238.85</v>
      </c>
      <c r="P393" s="75">
        <v>640.77</v>
      </c>
      <c r="Q393" s="75"/>
      <c r="R393" s="75">
        <v>2598.08</v>
      </c>
      <c r="S393" s="75"/>
      <c r="T393" s="75"/>
      <c r="U393" s="75"/>
      <c r="V393" s="75"/>
      <c r="W393" s="75"/>
      <c r="X393" s="75"/>
      <c r="Y393" s="75"/>
      <c r="Z393" s="75"/>
      <c r="AA393" s="75"/>
      <c r="AB393" s="75"/>
      <c r="AC393" s="75"/>
      <c r="AD393" s="75"/>
      <c r="AE393" s="75"/>
      <c r="AF393" s="75"/>
      <c r="AG393" s="75"/>
      <c r="AH393" s="75"/>
      <c r="AI393" s="75"/>
      <c r="AJ393" s="75"/>
      <c r="AK393" s="75"/>
      <c r="AL393" s="75"/>
      <c r="AM393" s="75"/>
      <c r="AN393" s="75"/>
      <c r="AO393" s="75"/>
      <c r="AP393" s="75"/>
      <c r="AQ393" s="75"/>
      <c r="AR393" s="75"/>
      <c r="AS393" s="75"/>
      <c r="AT393" s="75"/>
      <c r="AU393" s="75"/>
      <c r="AV393" s="75"/>
      <c r="AW393" s="75"/>
      <c r="AX393" s="75"/>
      <c r="AY393" s="75"/>
      <c r="AZ393" s="75"/>
      <c r="BA393" s="75"/>
      <c r="BB393" s="75"/>
      <c r="BC393" s="75"/>
      <c r="BD393" s="75"/>
      <c r="BE393" s="75"/>
      <c r="BF393" s="75"/>
      <c r="BG393" s="75"/>
      <c r="BH393" s="75"/>
      <c r="BI393" s="75"/>
      <c r="BJ393" s="75"/>
      <c r="BK393" s="75"/>
      <c r="BL393" s="75"/>
      <c r="BM393" s="75"/>
      <c r="BN393" s="75"/>
      <c r="BO393" s="75"/>
      <c r="BP393" s="75"/>
      <c r="BQ393" s="75"/>
      <c r="BR393" s="75"/>
      <c r="BS393" s="75"/>
      <c r="BT393" s="75"/>
      <c r="BU393" s="75"/>
      <c r="BV393" s="75"/>
      <c r="BW393" s="75"/>
      <c r="BX393" s="75"/>
      <c r="BY393" s="75"/>
      <c r="BZ393" s="75"/>
    </row>
    <row r="394" spans="1:78" s="76" customFormat="1" ht="20.25" customHeight="1" x14ac:dyDescent="0.3">
      <c r="A394" s="70" t="s">
        <v>1154</v>
      </c>
      <c r="B394" s="71"/>
      <c r="C394" s="70" t="s">
        <v>1120</v>
      </c>
      <c r="D394" s="70" t="s">
        <v>1096</v>
      </c>
      <c r="E394" s="70" t="s">
        <v>1155</v>
      </c>
      <c r="F394" s="70" t="s">
        <v>235</v>
      </c>
      <c r="G394" s="72"/>
      <c r="H394" s="72"/>
      <c r="I394" s="72"/>
      <c r="J394" s="72"/>
      <c r="K394" s="72"/>
      <c r="L394" s="73" t="s">
        <v>236</v>
      </c>
      <c r="M394" s="70" t="s">
        <v>237</v>
      </c>
      <c r="N394" s="74" t="s">
        <v>238</v>
      </c>
      <c r="O394" s="75">
        <f t="shared" si="10"/>
        <v>1052</v>
      </c>
      <c r="P394" s="75"/>
      <c r="Q394" s="75">
        <v>20</v>
      </c>
      <c r="R394" s="75">
        <v>320</v>
      </c>
      <c r="S394" s="75">
        <v>208</v>
      </c>
      <c r="T394" s="75"/>
      <c r="U394" s="75"/>
      <c r="V394" s="75">
        <v>40</v>
      </c>
      <c r="W394" s="75"/>
      <c r="X394" s="75"/>
      <c r="Y394" s="75"/>
      <c r="Z394" s="75"/>
      <c r="AA394" s="75"/>
      <c r="AB394" s="75"/>
      <c r="AC394" s="75"/>
      <c r="AD394" s="75"/>
      <c r="AE394" s="75"/>
      <c r="AF394" s="75"/>
      <c r="AG394" s="75"/>
      <c r="AH394" s="75">
        <v>48</v>
      </c>
      <c r="AI394" s="75">
        <v>48</v>
      </c>
      <c r="AJ394" s="75">
        <v>48</v>
      </c>
      <c r="AK394" s="75">
        <v>48</v>
      </c>
      <c r="AL394" s="75">
        <v>48</v>
      </c>
      <c r="AM394" s="75"/>
      <c r="AN394" s="75"/>
      <c r="AO394" s="75"/>
      <c r="AP394" s="75"/>
      <c r="AQ394" s="75">
        <v>40</v>
      </c>
      <c r="AR394" s="75"/>
      <c r="AS394" s="75"/>
      <c r="AT394" s="75"/>
      <c r="AU394" s="75"/>
      <c r="AV394" s="75"/>
      <c r="AW394" s="75"/>
      <c r="AX394" s="75">
        <v>48</v>
      </c>
      <c r="AY394" s="75"/>
      <c r="AZ394" s="75"/>
      <c r="BA394" s="75"/>
      <c r="BB394" s="75"/>
      <c r="BC394" s="75"/>
      <c r="BD394" s="75">
        <v>32</v>
      </c>
      <c r="BE394" s="75"/>
      <c r="BF394" s="75"/>
      <c r="BG394" s="75"/>
      <c r="BH394" s="75"/>
      <c r="BI394" s="75">
        <v>40</v>
      </c>
      <c r="BJ394" s="75"/>
      <c r="BK394" s="75"/>
      <c r="BL394" s="75"/>
      <c r="BM394" s="75"/>
      <c r="BN394" s="75"/>
      <c r="BO394" s="75">
        <v>32</v>
      </c>
      <c r="BP394" s="75">
        <v>32</v>
      </c>
      <c r="BQ394" s="75"/>
      <c r="BR394" s="75"/>
      <c r="BS394" s="75"/>
      <c r="BT394" s="75"/>
      <c r="BU394" s="75"/>
      <c r="BV394" s="75"/>
      <c r="BW394" s="75"/>
      <c r="BX394" s="75"/>
      <c r="BY394" s="75"/>
      <c r="BZ394" s="75"/>
    </row>
    <row r="395" spans="1:78" s="76" customFormat="1" ht="20.25" customHeight="1" x14ac:dyDescent="0.3">
      <c r="A395" s="70" t="s">
        <v>1156</v>
      </c>
      <c r="B395" s="71"/>
      <c r="C395" s="70" t="s">
        <v>1120</v>
      </c>
      <c r="D395" s="70" t="s">
        <v>1096</v>
      </c>
      <c r="E395" s="70" t="s">
        <v>1155</v>
      </c>
      <c r="F395" s="70" t="s">
        <v>240</v>
      </c>
      <c r="G395" s="72"/>
      <c r="H395" s="72"/>
      <c r="I395" s="72"/>
      <c r="J395" s="72"/>
      <c r="K395" s="72"/>
      <c r="L395" s="73" t="s">
        <v>241</v>
      </c>
      <c r="M395" s="70" t="s">
        <v>237</v>
      </c>
      <c r="N395" s="74" t="s">
        <v>238</v>
      </c>
      <c r="O395" s="75">
        <f t="shared" si="10"/>
        <v>812</v>
      </c>
      <c r="P395" s="75"/>
      <c r="Q395" s="75"/>
      <c r="R395" s="75"/>
      <c r="S395" s="75"/>
      <c r="T395" s="75"/>
      <c r="U395" s="75"/>
      <c r="V395" s="75"/>
      <c r="W395" s="75"/>
      <c r="X395" s="75">
        <v>64</v>
      </c>
      <c r="Y395" s="75">
        <v>48</v>
      </c>
      <c r="Z395" s="75">
        <v>56</v>
      </c>
      <c r="AA395" s="75">
        <v>48</v>
      </c>
      <c r="AB395" s="75">
        <v>48</v>
      </c>
      <c r="AC395" s="75">
        <v>56</v>
      </c>
      <c r="AD395" s="75">
        <v>16</v>
      </c>
      <c r="AE395" s="75">
        <v>16</v>
      </c>
      <c r="AF395" s="75">
        <v>24</v>
      </c>
      <c r="AG395" s="75">
        <v>32</v>
      </c>
      <c r="AH395" s="75"/>
      <c r="AI395" s="75"/>
      <c r="AJ395" s="75"/>
      <c r="AK395" s="75"/>
      <c r="AL395" s="75"/>
      <c r="AM395" s="75"/>
      <c r="AN395" s="75"/>
      <c r="AO395" s="75"/>
      <c r="AP395" s="75"/>
      <c r="AQ395" s="75"/>
      <c r="AR395" s="75"/>
      <c r="AS395" s="75"/>
      <c r="AT395" s="75"/>
      <c r="AU395" s="75">
        <v>16</v>
      </c>
      <c r="AV395" s="75">
        <v>16</v>
      </c>
      <c r="AW395" s="75">
        <v>16</v>
      </c>
      <c r="AX395" s="75"/>
      <c r="AY395" s="75"/>
      <c r="AZ395" s="75"/>
      <c r="BA395" s="75"/>
      <c r="BB395" s="75">
        <v>32</v>
      </c>
      <c r="BC395" s="75"/>
      <c r="BD395" s="75"/>
      <c r="BE395" s="75"/>
      <c r="BF395" s="75"/>
      <c r="BG395" s="75"/>
      <c r="BH395" s="75"/>
      <c r="BI395" s="75"/>
      <c r="BJ395" s="75">
        <v>32</v>
      </c>
      <c r="BK395" s="75">
        <v>56</v>
      </c>
      <c r="BL395" s="75">
        <v>32</v>
      </c>
      <c r="BM395" s="75">
        <v>16</v>
      </c>
      <c r="BN395" s="75">
        <v>68</v>
      </c>
      <c r="BO395" s="75"/>
      <c r="BP395" s="75"/>
      <c r="BQ395" s="75"/>
      <c r="BR395" s="75">
        <v>16</v>
      </c>
      <c r="BS395" s="75">
        <v>16</v>
      </c>
      <c r="BT395" s="75">
        <v>16</v>
      </c>
      <c r="BU395" s="75"/>
      <c r="BV395" s="75"/>
      <c r="BW395" s="75"/>
      <c r="BX395" s="75">
        <v>64</v>
      </c>
      <c r="BY395" s="75"/>
      <c r="BZ395" s="75">
        <v>8</v>
      </c>
    </row>
    <row r="396" spans="1:78" s="76" customFormat="1" ht="20.25" customHeight="1" x14ac:dyDescent="0.3">
      <c r="A396" s="70" t="s">
        <v>1157</v>
      </c>
      <c r="B396" s="71"/>
      <c r="C396" s="70" t="s">
        <v>1120</v>
      </c>
      <c r="D396" s="70" t="s">
        <v>1096</v>
      </c>
      <c r="E396" s="70" t="s">
        <v>1155</v>
      </c>
      <c r="F396" s="70" t="s">
        <v>243</v>
      </c>
      <c r="G396" s="72"/>
      <c r="H396" s="72"/>
      <c r="I396" s="72"/>
      <c r="J396" s="72"/>
      <c r="K396" s="72"/>
      <c r="L396" s="73" t="s">
        <v>244</v>
      </c>
      <c r="M396" s="70" t="s">
        <v>237</v>
      </c>
      <c r="N396" s="74" t="s">
        <v>238</v>
      </c>
      <c r="O396" s="75">
        <f t="shared" si="10"/>
        <v>40</v>
      </c>
      <c r="P396" s="75">
        <v>16</v>
      </c>
      <c r="Q396" s="75"/>
      <c r="R396" s="75">
        <v>24</v>
      </c>
      <c r="S396" s="75"/>
      <c r="T396" s="75"/>
      <c r="U396" s="75"/>
      <c r="V396" s="75"/>
      <c r="W396" s="75"/>
      <c r="X396" s="75"/>
      <c r="Y396" s="75"/>
      <c r="Z396" s="75"/>
      <c r="AA396" s="75"/>
      <c r="AB396" s="75"/>
      <c r="AC396" s="75"/>
      <c r="AD396" s="75"/>
      <c r="AE396" s="75"/>
      <c r="AF396" s="75"/>
      <c r="AG396" s="75"/>
      <c r="AH396" s="75"/>
      <c r="AI396" s="75"/>
      <c r="AJ396" s="75"/>
      <c r="AK396" s="75"/>
      <c r="AL396" s="75"/>
      <c r="AM396" s="75"/>
      <c r="AN396" s="75"/>
      <c r="AO396" s="75"/>
      <c r="AP396" s="75"/>
      <c r="AQ396" s="75"/>
      <c r="AR396" s="75"/>
      <c r="AS396" s="75"/>
      <c r="AT396" s="75"/>
      <c r="AU396" s="75"/>
      <c r="AV396" s="75"/>
      <c r="AW396" s="75"/>
      <c r="AX396" s="75"/>
      <c r="AY396" s="75"/>
      <c r="AZ396" s="75"/>
      <c r="BA396" s="75"/>
      <c r="BB396" s="75"/>
      <c r="BC396" s="75"/>
      <c r="BD396" s="75"/>
      <c r="BE396" s="75"/>
      <c r="BF396" s="75"/>
      <c r="BG396" s="75"/>
      <c r="BH396" s="75"/>
      <c r="BI396" s="75"/>
      <c r="BJ396" s="75"/>
      <c r="BK396" s="75"/>
      <c r="BL396" s="75"/>
      <c r="BM396" s="75"/>
      <c r="BN396" s="75"/>
      <c r="BO396" s="75"/>
      <c r="BP396" s="75"/>
      <c r="BQ396" s="75"/>
      <c r="BR396" s="75"/>
      <c r="BS396" s="75"/>
      <c r="BT396" s="75"/>
      <c r="BU396" s="75"/>
      <c r="BV396" s="75"/>
      <c r="BW396" s="75"/>
      <c r="BX396" s="75"/>
      <c r="BY396" s="75"/>
      <c r="BZ396" s="75"/>
    </row>
    <row r="397" spans="1:78" s="76" customFormat="1" ht="20.25" customHeight="1" x14ac:dyDescent="0.3">
      <c r="A397" s="70" t="s">
        <v>1158</v>
      </c>
      <c r="B397" s="71"/>
      <c r="C397" s="70" t="s">
        <v>1120</v>
      </c>
      <c r="D397" s="70" t="s">
        <v>1096</v>
      </c>
      <c r="E397" s="70" t="s">
        <v>1155</v>
      </c>
      <c r="F397" s="70" t="s">
        <v>246</v>
      </c>
      <c r="G397" s="72"/>
      <c r="H397" s="72"/>
      <c r="I397" s="72"/>
      <c r="J397" s="72"/>
      <c r="K397" s="72"/>
      <c r="L397" s="73" t="s">
        <v>247</v>
      </c>
      <c r="M397" s="72"/>
      <c r="N397" s="74" t="s">
        <v>238</v>
      </c>
      <c r="O397" s="75">
        <f t="shared" ref="O397:O413" si="11">SUM(P397:BZ397)</f>
        <v>216</v>
      </c>
      <c r="P397" s="75"/>
      <c r="Q397" s="75"/>
      <c r="R397" s="75"/>
      <c r="S397" s="75"/>
      <c r="T397" s="75"/>
      <c r="U397" s="75"/>
      <c r="V397" s="75"/>
      <c r="W397" s="75"/>
      <c r="X397" s="75"/>
      <c r="Y397" s="75"/>
      <c r="Z397" s="75"/>
      <c r="AA397" s="75"/>
      <c r="AB397" s="75"/>
      <c r="AC397" s="75"/>
      <c r="AD397" s="75"/>
      <c r="AE397" s="75"/>
      <c r="AF397" s="75"/>
      <c r="AG397" s="75"/>
      <c r="AH397" s="75"/>
      <c r="AI397" s="75"/>
      <c r="AJ397" s="75"/>
      <c r="AK397" s="75"/>
      <c r="AL397" s="75"/>
      <c r="AM397" s="75"/>
      <c r="AN397" s="75"/>
      <c r="AO397" s="75"/>
      <c r="AP397" s="75"/>
      <c r="AQ397" s="75"/>
      <c r="AR397" s="75"/>
      <c r="AS397" s="75"/>
      <c r="AT397" s="75"/>
      <c r="AU397" s="75"/>
      <c r="AV397" s="75"/>
      <c r="AW397" s="75"/>
      <c r="AX397" s="75"/>
      <c r="AY397" s="75"/>
      <c r="AZ397" s="75"/>
      <c r="BA397" s="75"/>
      <c r="BB397" s="75"/>
      <c r="BC397" s="75"/>
      <c r="BD397" s="75"/>
      <c r="BE397" s="75"/>
      <c r="BF397" s="75"/>
      <c r="BG397" s="75"/>
      <c r="BH397" s="75"/>
      <c r="BI397" s="75"/>
      <c r="BJ397" s="75"/>
      <c r="BK397" s="75"/>
      <c r="BL397" s="75"/>
      <c r="BM397" s="75"/>
      <c r="BN397" s="75">
        <v>72</v>
      </c>
      <c r="BO397" s="75"/>
      <c r="BP397" s="75"/>
      <c r="BQ397" s="75"/>
      <c r="BR397" s="75"/>
      <c r="BS397" s="75"/>
      <c r="BT397" s="75"/>
      <c r="BU397" s="75"/>
      <c r="BV397" s="75"/>
      <c r="BW397" s="75"/>
      <c r="BX397" s="75"/>
      <c r="BY397" s="75"/>
      <c r="BZ397" s="75">
        <v>144</v>
      </c>
    </row>
    <row r="398" spans="1:78" s="76" customFormat="1" ht="20.25" customHeight="1" x14ac:dyDescent="0.3">
      <c r="A398" s="70" t="s">
        <v>1159</v>
      </c>
      <c r="B398" s="71"/>
      <c r="C398" s="70" t="s">
        <v>1120</v>
      </c>
      <c r="D398" s="70" t="s">
        <v>1096</v>
      </c>
      <c r="E398" s="70" t="s">
        <v>1155</v>
      </c>
      <c r="F398" s="70" t="s">
        <v>249</v>
      </c>
      <c r="G398" s="72"/>
      <c r="H398" s="72"/>
      <c r="I398" s="72"/>
      <c r="J398" s="72"/>
      <c r="K398" s="72"/>
      <c r="L398" s="73" t="s">
        <v>1160</v>
      </c>
      <c r="M398" s="72"/>
      <c r="N398" s="74" t="s">
        <v>238</v>
      </c>
      <c r="O398" s="75">
        <f t="shared" si="11"/>
        <v>216</v>
      </c>
      <c r="P398" s="75"/>
      <c r="Q398" s="75"/>
      <c r="R398" s="75">
        <v>64</v>
      </c>
      <c r="S398" s="75">
        <v>152</v>
      </c>
      <c r="T398" s="75"/>
      <c r="U398" s="75"/>
      <c r="V398" s="75"/>
      <c r="W398" s="75"/>
      <c r="X398" s="75"/>
      <c r="Y398" s="75"/>
      <c r="Z398" s="75"/>
      <c r="AA398" s="75"/>
      <c r="AB398" s="75"/>
      <c r="AC398" s="75"/>
      <c r="AD398" s="75"/>
      <c r="AE398" s="75"/>
      <c r="AF398" s="75"/>
      <c r="AG398" s="75"/>
      <c r="AH398" s="75"/>
      <c r="AI398" s="75"/>
      <c r="AJ398" s="75"/>
      <c r="AK398" s="75"/>
      <c r="AL398" s="75"/>
      <c r="AM398" s="75"/>
      <c r="AN398" s="75"/>
      <c r="AO398" s="75"/>
      <c r="AP398" s="75"/>
      <c r="AQ398" s="75"/>
      <c r="AR398" s="75"/>
      <c r="AS398" s="75"/>
      <c r="AT398" s="75"/>
      <c r="AU398" s="75"/>
      <c r="AV398" s="75"/>
      <c r="AW398" s="75"/>
      <c r="AX398" s="75"/>
      <c r="AY398" s="75"/>
      <c r="AZ398" s="75"/>
      <c r="BA398" s="75"/>
      <c r="BB398" s="75"/>
      <c r="BC398" s="75"/>
      <c r="BD398" s="75"/>
      <c r="BE398" s="75"/>
      <c r="BF398" s="75"/>
      <c r="BG398" s="75"/>
      <c r="BH398" s="75"/>
      <c r="BI398" s="75"/>
      <c r="BJ398" s="75"/>
      <c r="BK398" s="75"/>
      <c r="BL398" s="75"/>
      <c r="BM398" s="75"/>
      <c r="BN398" s="75"/>
      <c r="BO398" s="75"/>
      <c r="BP398" s="75"/>
      <c r="BQ398" s="75"/>
      <c r="BR398" s="75"/>
      <c r="BS398" s="75"/>
      <c r="BT398" s="75"/>
      <c r="BU398" s="75"/>
      <c r="BV398" s="75"/>
      <c r="BW398" s="75"/>
      <c r="BX398" s="75"/>
      <c r="BY398" s="75"/>
      <c r="BZ398" s="75"/>
    </row>
    <row r="399" spans="1:78" s="76" customFormat="1" ht="77.25" customHeight="1" x14ac:dyDescent="0.3">
      <c r="A399" s="70" t="s">
        <v>1161</v>
      </c>
      <c r="B399" s="71"/>
      <c r="C399" s="70" t="s">
        <v>1162</v>
      </c>
      <c r="D399" s="70" t="s">
        <v>1096</v>
      </c>
      <c r="E399" s="70" t="s">
        <v>1107</v>
      </c>
      <c r="F399" s="72"/>
      <c r="G399" s="72"/>
      <c r="H399" s="72"/>
      <c r="I399" s="72"/>
      <c r="J399" s="72"/>
      <c r="K399" s="72"/>
      <c r="L399" s="73" t="s">
        <v>1108</v>
      </c>
      <c r="M399" s="70" t="s">
        <v>1099</v>
      </c>
      <c r="N399" s="74" t="s">
        <v>278</v>
      </c>
      <c r="O399" s="75">
        <f t="shared" si="11"/>
        <v>84.240000000000009</v>
      </c>
      <c r="P399" s="75"/>
      <c r="Q399" s="75">
        <v>0.875</v>
      </c>
      <c r="R399" s="75">
        <v>49.61</v>
      </c>
      <c r="S399" s="75"/>
      <c r="T399" s="75"/>
      <c r="U399" s="75"/>
      <c r="V399" s="75">
        <v>2.774</v>
      </c>
      <c r="W399" s="75">
        <v>0.58899999999999997</v>
      </c>
      <c r="X399" s="75"/>
      <c r="Y399" s="75"/>
      <c r="Z399" s="75"/>
      <c r="AA399" s="75"/>
      <c r="AB399" s="75"/>
      <c r="AC399" s="75"/>
      <c r="AD399" s="75"/>
      <c r="AE399" s="75"/>
      <c r="AF399" s="75"/>
      <c r="AG399" s="75"/>
      <c r="AH399" s="75">
        <v>1.3819999999999999</v>
      </c>
      <c r="AI399" s="75">
        <v>0.92</v>
      </c>
      <c r="AJ399" s="75">
        <v>0.92</v>
      </c>
      <c r="AK399" s="75">
        <v>1.2190000000000001</v>
      </c>
      <c r="AL399" s="75">
        <v>0.99299999999999999</v>
      </c>
      <c r="AM399" s="75"/>
      <c r="AN399" s="75"/>
      <c r="AO399" s="75"/>
      <c r="AP399" s="75"/>
      <c r="AQ399" s="75">
        <v>2.774</v>
      </c>
      <c r="AR399" s="75">
        <v>0.58899999999999997</v>
      </c>
      <c r="AS399" s="75">
        <v>0.58899999999999997</v>
      </c>
      <c r="AT399" s="75">
        <v>0.58899999999999997</v>
      </c>
      <c r="AU399" s="75">
        <v>0.58899999999999997</v>
      </c>
      <c r="AV399" s="75">
        <v>0.58899999999999997</v>
      </c>
      <c r="AW399" s="75">
        <v>0.58899999999999997</v>
      </c>
      <c r="AX399" s="75">
        <v>0.99299999999999999</v>
      </c>
      <c r="AY399" s="75"/>
      <c r="AZ399" s="75"/>
      <c r="BA399" s="75"/>
      <c r="BB399" s="75"/>
      <c r="BC399" s="75"/>
      <c r="BD399" s="75"/>
      <c r="BE399" s="75"/>
      <c r="BF399" s="75"/>
      <c r="BG399" s="75"/>
      <c r="BH399" s="75"/>
      <c r="BI399" s="75">
        <v>2.5459999999999998</v>
      </c>
      <c r="BJ399" s="75"/>
      <c r="BK399" s="75"/>
      <c r="BL399" s="75"/>
      <c r="BM399" s="75"/>
      <c r="BN399" s="75">
        <v>4.0739999999999998</v>
      </c>
      <c r="BO399" s="75"/>
      <c r="BP399" s="75"/>
      <c r="BQ399" s="75"/>
      <c r="BR399" s="75"/>
      <c r="BS399" s="75"/>
      <c r="BT399" s="75"/>
      <c r="BU399" s="75"/>
      <c r="BV399" s="75"/>
      <c r="BW399" s="75"/>
      <c r="BX399" s="75"/>
      <c r="BY399" s="75"/>
      <c r="BZ399" s="75">
        <v>11.037000000000001</v>
      </c>
    </row>
    <row r="400" spans="1:78" s="76" customFormat="1" ht="125.25" customHeight="1" x14ac:dyDescent="0.3">
      <c r="A400" s="70" t="s">
        <v>1163</v>
      </c>
      <c r="B400" s="71"/>
      <c r="C400" s="70" t="s">
        <v>1162</v>
      </c>
      <c r="D400" s="70" t="s">
        <v>1096</v>
      </c>
      <c r="E400" s="70" t="s">
        <v>1164</v>
      </c>
      <c r="F400" s="72"/>
      <c r="G400" s="72"/>
      <c r="H400" s="72"/>
      <c r="I400" s="72"/>
      <c r="J400" s="72"/>
      <c r="K400" s="72"/>
      <c r="L400" s="73" t="s">
        <v>1098</v>
      </c>
      <c r="M400" s="70" t="s">
        <v>1099</v>
      </c>
      <c r="N400" s="74" t="s">
        <v>278</v>
      </c>
      <c r="O400" s="75">
        <f t="shared" si="11"/>
        <v>609.42599999999982</v>
      </c>
      <c r="P400" s="75">
        <v>41.454999999999998</v>
      </c>
      <c r="Q400" s="75">
        <v>0</v>
      </c>
      <c r="R400" s="75">
        <v>265.76299999999998</v>
      </c>
      <c r="S400" s="75">
        <v>65.134</v>
      </c>
      <c r="T400" s="75">
        <v>0.32500000000000001</v>
      </c>
      <c r="U400" s="75">
        <v>0</v>
      </c>
      <c r="V400" s="75">
        <v>8.32</v>
      </c>
      <c r="W400" s="75">
        <v>0</v>
      </c>
      <c r="X400" s="75">
        <v>3.6240000000000001</v>
      </c>
      <c r="Y400" s="75">
        <v>3.28</v>
      </c>
      <c r="Z400" s="75">
        <v>3.181</v>
      </c>
      <c r="AA400" s="75">
        <v>3.28</v>
      </c>
      <c r="AB400" s="75">
        <v>3.28</v>
      </c>
      <c r="AC400" s="75">
        <v>3.17</v>
      </c>
      <c r="AD400" s="75">
        <v>0.91100000000000003</v>
      </c>
      <c r="AE400" s="75">
        <v>0.91100000000000003</v>
      </c>
      <c r="AF400" s="75">
        <v>1.3620000000000001</v>
      </c>
      <c r="AG400" s="75">
        <v>1.8169999999999999</v>
      </c>
      <c r="AH400" s="75">
        <v>0.31</v>
      </c>
      <c r="AI400" s="75">
        <v>0.311</v>
      </c>
      <c r="AJ400" s="75">
        <v>0.311</v>
      </c>
      <c r="AK400" s="75">
        <v>0.311</v>
      </c>
      <c r="AL400" s="75">
        <v>0.311</v>
      </c>
      <c r="AM400" s="75">
        <v>0.32500000000000001</v>
      </c>
      <c r="AN400" s="75">
        <v>0</v>
      </c>
      <c r="AO400" s="75">
        <v>0</v>
      </c>
      <c r="AP400" s="75">
        <v>0</v>
      </c>
      <c r="AQ400" s="75">
        <v>8.32</v>
      </c>
      <c r="AR400" s="75">
        <v>0</v>
      </c>
      <c r="AS400" s="75">
        <v>0</v>
      </c>
      <c r="AT400" s="75">
        <v>0</v>
      </c>
      <c r="AU400" s="75">
        <v>0</v>
      </c>
      <c r="AV400" s="75">
        <v>0</v>
      </c>
      <c r="AW400" s="75">
        <v>0</v>
      </c>
      <c r="AX400" s="75">
        <v>0.311</v>
      </c>
      <c r="AY400" s="75">
        <v>0</v>
      </c>
      <c r="AZ400" s="75">
        <v>0</v>
      </c>
      <c r="BA400" s="75">
        <v>0</v>
      </c>
      <c r="BB400" s="75">
        <v>2.1869999999999998</v>
      </c>
      <c r="BC400" s="75">
        <v>0</v>
      </c>
      <c r="BD400" s="75">
        <v>4.8979999999999997</v>
      </c>
      <c r="BE400" s="75">
        <v>0</v>
      </c>
      <c r="BF400" s="75">
        <v>0</v>
      </c>
      <c r="BG400" s="75">
        <v>0</v>
      </c>
      <c r="BH400" s="75">
        <v>0</v>
      </c>
      <c r="BI400" s="75">
        <v>8.7360000000000007</v>
      </c>
      <c r="BJ400" s="75">
        <v>1.8180000000000001</v>
      </c>
      <c r="BK400" s="75">
        <v>3.83</v>
      </c>
      <c r="BL400" s="75">
        <v>2.1920000000000002</v>
      </c>
      <c r="BM400" s="75">
        <v>1.097</v>
      </c>
      <c r="BN400" s="75">
        <v>28.978000000000002</v>
      </c>
      <c r="BO400" s="75">
        <v>4.8979999999999997</v>
      </c>
      <c r="BP400" s="75">
        <v>4.8979999999999997</v>
      </c>
      <c r="BQ400" s="75">
        <v>0</v>
      </c>
      <c r="BR400" s="75">
        <v>1.097</v>
      </c>
      <c r="BS400" s="75">
        <v>1.097</v>
      </c>
      <c r="BT400" s="75">
        <v>1.097</v>
      </c>
      <c r="BU400" s="75">
        <v>0</v>
      </c>
      <c r="BV400" s="75">
        <v>0</v>
      </c>
      <c r="BW400" s="75">
        <v>0</v>
      </c>
      <c r="BX400" s="75">
        <v>4.3730000000000002</v>
      </c>
      <c r="BY400" s="75">
        <v>0</v>
      </c>
      <c r="BZ400" s="75">
        <v>121.907</v>
      </c>
    </row>
    <row r="401" spans="1:78" s="76" customFormat="1" ht="125.25" customHeight="1" x14ac:dyDescent="0.3">
      <c r="A401" s="70" t="s">
        <v>1165</v>
      </c>
      <c r="B401" s="71"/>
      <c r="C401" s="70" t="s">
        <v>1162</v>
      </c>
      <c r="D401" s="70" t="s">
        <v>1096</v>
      </c>
      <c r="E401" s="70" t="s">
        <v>1166</v>
      </c>
      <c r="F401" s="72"/>
      <c r="G401" s="72"/>
      <c r="H401" s="72"/>
      <c r="I401" s="72"/>
      <c r="J401" s="72"/>
      <c r="K401" s="72"/>
      <c r="L401" s="73" t="s">
        <v>1102</v>
      </c>
      <c r="M401" s="70" t="s">
        <v>1099</v>
      </c>
      <c r="N401" s="74" t="s">
        <v>278</v>
      </c>
      <c r="O401" s="75">
        <f t="shared" si="11"/>
        <v>539.90399999999988</v>
      </c>
      <c r="P401" s="75">
        <v>4.7190000000000003</v>
      </c>
      <c r="Q401" s="75">
        <v>4.9340000000000002</v>
      </c>
      <c r="R401" s="75">
        <v>264.91800000000001</v>
      </c>
      <c r="S401" s="75">
        <v>48.512</v>
      </c>
      <c r="T401" s="75">
        <v>0</v>
      </c>
      <c r="U401" s="75">
        <v>0.68799999999999994</v>
      </c>
      <c r="V401" s="75">
        <v>2.8940000000000001</v>
      </c>
      <c r="W401" s="75">
        <v>0</v>
      </c>
      <c r="X401" s="75">
        <v>13.180999999999999</v>
      </c>
      <c r="Y401" s="75">
        <v>0</v>
      </c>
      <c r="Z401" s="75">
        <v>9.3279999999999994</v>
      </c>
      <c r="AA401" s="75">
        <v>0</v>
      </c>
      <c r="AB401" s="75">
        <v>0</v>
      </c>
      <c r="AC401" s="75">
        <v>11.648</v>
      </c>
      <c r="AD401" s="75">
        <v>2.25</v>
      </c>
      <c r="AE401" s="75">
        <v>2.25</v>
      </c>
      <c r="AF401" s="75">
        <v>4.13</v>
      </c>
      <c r="AG401" s="75">
        <v>5.5220000000000002</v>
      </c>
      <c r="AH401" s="75">
        <v>4.9370000000000003</v>
      </c>
      <c r="AI401" s="75">
        <v>3.5019999999999998</v>
      </c>
      <c r="AJ401" s="75">
        <v>3.5019999999999998</v>
      </c>
      <c r="AK401" s="75">
        <v>4.4969999999999999</v>
      </c>
      <c r="AL401" s="75">
        <v>3.7029999999999998</v>
      </c>
      <c r="AM401" s="75">
        <v>0</v>
      </c>
      <c r="AN401" s="75">
        <v>0.68799999999999994</v>
      </c>
      <c r="AO401" s="75">
        <v>0.68799999999999994</v>
      </c>
      <c r="AP401" s="75">
        <v>0.79600000000000004</v>
      </c>
      <c r="AQ401" s="75">
        <v>2.8940000000000001</v>
      </c>
      <c r="AR401" s="75">
        <v>0</v>
      </c>
      <c r="AS401" s="75">
        <v>0</v>
      </c>
      <c r="AT401" s="75">
        <v>0</v>
      </c>
      <c r="AU401" s="75">
        <v>0</v>
      </c>
      <c r="AV401" s="75">
        <v>0</v>
      </c>
      <c r="AW401" s="75">
        <v>0</v>
      </c>
      <c r="AX401" s="75">
        <v>3.7029999999999998</v>
      </c>
      <c r="AY401" s="75">
        <v>0.68799999999999994</v>
      </c>
      <c r="AZ401" s="75">
        <v>0</v>
      </c>
      <c r="BA401" s="75">
        <v>0</v>
      </c>
      <c r="BB401" s="75">
        <v>0</v>
      </c>
      <c r="BC401" s="75">
        <v>1.6020000000000001</v>
      </c>
      <c r="BD401" s="75">
        <v>0</v>
      </c>
      <c r="BE401" s="75">
        <v>0</v>
      </c>
      <c r="BF401" s="75">
        <v>0</v>
      </c>
      <c r="BG401" s="75">
        <v>0</v>
      </c>
      <c r="BH401" s="75">
        <v>0</v>
      </c>
      <c r="BI401" s="75">
        <v>2.9780000000000002</v>
      </c>
      <c r="BJ401" s="75">
        <v>5.3140000000000001</v>
      </c>
      <c r="BK401" s="75">
        <v>0</v>
      </c>
      <c r="BL401" s="75">
        <v>0</v>
      </c>
      <c r="BM401" s="75">
        <v>0</v>
      </c>
      <c r="BN401" s="75">
        <v>34.726999999999997</v>
      </c>
      <c r="BO401" s="75">
        <v>0</v>
      </c>
      <c r="BP401" s="75">
        <v>0</v>
      </c>
      <c r="BQ401" s="75">
        <v>0</v>
      </c>
      <c r="BR401" s="75">
        <v>0</v>
      </c>
      <c r="BS401" s="75">
        <v>0</v>
      </c>
      <c r="BT401" s="75">
        <v>0</v>
      </c>
      <c r="BU401" s="75">
        <v>0</v>
      </c>
      <c r="BV401" s="75">
        <v>0</v>
      </c>
      <c r="BW401" s="75">
        <v>0</v>
      </c>
      <c r="BX401" s="75">
        <v>0</v>
      </c>
      <c r="BY401" s="75">
        <v>0</v>
      </c>
      <c r="BZ401" s="75">
        <v>90.710999999999999</v>
      </c>
    </row>
    <row r="402" spans="1:78" s="76" customFormat="1" ht="125.25" customHeight="1" x14ac:dyDescent="0.3">
      <c r="A402" s="70" t="s">
        <v>1167</v>
      </c>
      <c r="B402" s="71"/>
      <c r="C402" s="70" t="s">
        <v>1162</v>
      </c>
      <c r="D402" s="70" t="s">
        <v>1096</v>
      </c>
      <c r="E402" s="70" t="s">
        <v>1168</v>
      </c>
      <c r="F402" s="72"/>
      <c r="G402" s="72"/>
      <c r="H402" s="72"/>
      <c r="I402" s="72"/>
      <c r="J402" s="72"/>
      <c r="K402" s="72"/>
      <c r="L402" s="73" t="s">
        <v>1098</v>
      </c>
      <c r="M402" s="70" t="s">
        <v>1099</v>
      </c>
      <c r="N402" s="74" t="s">
        <v>278</v>
      </c>
      <c r="O402" s="75">
        <f t="shared" si="11"/>
        <v>155.09299999999996</v>
      </c>
      <c r="P402" s="75">
        <v>0</v>
      </c>
      <c r="Q402" s="75">
        <v>1.6870000000000001</v>
      </c>
      <c r="R402" s="75">
        <v>23.059000000000001</v>
      </c>
      <c r="S402" s="75">
        <v>27.378</v>
      </c>
      <c r="T402" s="75">
        <v>11.301</v>
      </c>
      <c r="U402" s="75">
        <v>0.11</v>
      </c>
      <c r="V402" s="75">
        <v>0.30499999999999999</v>
      </c>
      <c r="W402" s="75">
        <v>1.3680000000000001</v>
      </c>
      <c r="X402" s="75">
        <v>0.84399999999999997</v>
      </c>
      <c r="Y402" s="75">
        <v>2.2160000000000002</v>
      </c>
      <c r="Z402" s="75">
        <v>0.74099999999999999</v>
      </c>
      <c r="AA402" s="75">
        <v>2.2160000000000002</v>
      </c>
      <c r="AB402" s="75">
        <v>2.2160000000000002</v>
      </c>
      <c r="AC402" s="75">
        <v>0.73799999999999999</v>
      </c>
      <c r="AD402" s="75">
        <v>0.21199999999999999</v>
      </c>
      <c r="AE402" s="75">
        <v>0.21199999999999999</v>
      </c>
      <c r="AF402" s="75">
        <v>0.317</v>
      </c>
      <c r="AG402" s="75">
        <v>0.42299999999999999</v>
      </c>
      <c r="AH402" s="75">
        <v>0.83699999999999997</v>
      </c>
      <c r="AI402" s="75">
        <v>0.46200000000000002</v>
      </c>
      <c r="AJ402" s="75">
        <v>0.46200000000000002</v>
      </c>
      <c r="AK402" s="75">
        <v>0.75800000000000001</v>
      </c>
      <c r="AL402" s="75">
        <v>0.503</v>
      </c>
      <c r="AM402" s="75">
        <v>11.301</v>
      </c>
      <c r="AN402" s="75">
        <v>0.11</v>
      </c>
      <c r="AO402" s="75">
        <v>0.11</v>
      </c>
      <c r="AP402" s="75">
        <v>0.11</v>
      </c>
      <c r="AQ402" s="75">
        <v>0.30499999999999999</v>
      </c>
      <c r="AR402" s="75">
        <v>1.3680000000000001</v>
      </c>
      <c r="AS402" s="75">
        <v>1.3680000000000001</v>
      </c>
      <c r="AT402" s="75">
        <v>1.3680000000000001</v>
      </c>
      <c r="AU402" s="75">
        <v>1.3680000000000001</v>
      </c>
      <c r="AV402" s="75">
        <v>1.3680000000000001</v>
      </c>
      <c r="AW402" s="75">
        <v>1.3680000000000001</v>
      </c>
      <c r="AX402" s="75">
        <v>0.503</v>
      </c>
      <c r="AY402" s="75">
        <v>0.11</v>
      </c>
      <c r="AZ402" s="75">
        <v>1.018</v>
      </c>
      <c r="BA402" s="75">
        <v>0.22</v>
      </c>
      <c r="BB402" s="75">
        <v>1.462</v>
      </c>
      <c r="BC402" s="75">
        <v>0.109</v>
      </c>
      <c r="BD402" s="75">
        <v>0.504</v>
      </c>
      <c r="BE402" s="75">
        <v>1.173</v>
      </c>
      <c r="BF402" s="75">
        <v>0.6</v>
      </c>
      <c r="BG402" s="75">
        <v>0.22</v>
      </c>
      <c r="BH402" s="75">
        <v>0.22</v>
      </c>
      <c r="BI402" s="75">
        <v>0.85499999999999998</v>
      </c>
      <c r="BJ402" s="75">
        <v>0.42299999999999999</v>
      </c>
      <c r="BK402" s="75">
        <v>2.52</v>
      </c>
      <c r="BL402" s="75">
        <v>1.3120000000000001</v>
      </c>
      <c r="BM402" s="75">
        <v>0.60699999999999998</v>
      </c>
      <c r="BN402" s="75">
        <v>15.845000000000001</v>
      </c>
      <c r="BO402" s="75">
        <v>0.504</v>
      </c>
      <c r="BP402" s="75">
        <v>0.504</v>
      </c>
      <c r="BQ402" s="75">
        <v>0.22</v>
      </c>
      <c r="BR402" s="75">
        <v>0.60699999999999998</v>
      </c>
      <c r="BS402" s="75">
        <v>0.60699999999999998</v>
      </c>
      <c r="BT402" s="75">
        <v>0.60699999999999998</v>
      </c>
      <c r="BU402" s="75">
        <v>0.22</v>
      </c>
      <c r="BV402" s="75">
        <v>0.22</v>
      </c>
      <c r="BW402" s="75">
        <v>0.22</v>
      </c>
      <c r="BX402" s="75">
        <v>3.0219999999999998</v>
      </c>
      <c r="BY402" s="75">
        <v>0.109</v>
      </c>
      <c r="BZ402" s="75">
        <v>22.042999999999999</v>
      </c>
    </row>
    <row r="403" spans="1:78" s="76" customFormat="1" ht="41.25" customHeight="1" x14ac:dyDescent="0.3">
      <c r="A403" s="70" t="s">
        <v>1169</v>
      </c>
      <c r="B403" s="71"/>
      <c r="C403" s="70" t="s">
        <v>1162</v>
      </c>
      <c r="D403" s="70" t="s">
        <v>1096</v>
      </c>
      <c r="E403" s="70" t="s">
        <v>1170</v>
      </c>
      <c r="F403" s="72"/>
      <c r="G403" s="72"/>
      <c r="H403" s="72"/>
      <c r="I403" s="72"/>
      <c r="J403" s="72"/>
      <c r="K403" s="72"/>
      <c r="L403" s="73" t="s">
        <v>1171</v>
      </c>
      <c r="M403" s="70" t="s">
        <v>1172</v>
      </c>
      <c r="N403" s="74" t="s">
        <v>201</v>
      </c>
      <c r="O403" s="75">
        <f t="shared" si="11"/>
        <v>11.899999999999995</v>
      </c>
      <c r="P403" s="75">
        <v>0.42</v>
      </c>
      <c r="Q403" s="75">
        <v>2.12</v>
      </c>
      <c r="R403" s="75">
        <v>1.26</v>
      </c>
      <c r="S403" s="75">
        <v>1.97</v>
      </c>
      <c r="T403" s="75">
        <v>1.25</v>
      </c>
      <c r="U403" s="75">
        <v>0.05</v>
      </c>
      <c r="V403" s="75">
        <v>0.08</v>
      </c>
      <c r="W403" s="75">
        <v>0.02</v>
      </c>
      <c r="X403" s="75">
        <v>7.0000000000000007E-2</v>
      </c>
      <c r="Y403" s="75">
        <v>0.05</v>
      </c>
      <c r="Z403" s="75">
        <v>0.06</v>
      </c>
      <c r="AA403" s="75">
        <v>0.05</v>
      </c>
      <c r="AB403" s="75">
        <v>0.05</v>
      </c>
      <c r="AC403" s="75">
        <v>0.06</v>
      </c>
      <c r="AD403" s="75">
        <v>0.02</v>
      </c>
      <c r="AE403" s="75">
        <v>0.02</v>
      </c>
      <c r="AF403" s="75">
        <v>0.03</v>
      </c>
      <c r="AG403" s="75">
        <v>0.04</v>
      </c>
      <c r="AH403" s="75">
        <v>0.08</v>
      </c>
      <c r="AI403" s="75">
        <v>0.08</v>
      </c>
      <c r="AJ403" s="75">
        <v>0.08</v>
      </c>
      <c r="AK403" s="75">
        <v>0.08</v>
      </c>
      <c r="AL403" s="75">
        <v>0.1</v>
      </c>
      <c r="AM403" s="75">
        <v>0.1</v>
      </c>
      <c r="AN403" s="75">
        <v>0.05</v>
      </c>
      <c r="AO403" s="75">
        <v>0.05</v>
      </c>
      <c r="AP403" s="75">
        <v>0.57999999999999996</v>
      </c>
      <c r="AQ403" s="75">
        <v>0.08</v>
      </c>
      <c r="AR403" s="75">
        <v>0.02</v>
      </c>
      <c r="AS403" s="75">
        <v>0.02</v>
      </c>
      <c r="AT403" s="75">
        <v>0.02</v>
      </c>
      <c r="AU403" s="75">
        <v>0.02</v>
      </c>
      <c r="AV403" s="75">
        <v>0.02</v>
      </c>
      <c r="AW403" s="75">
        <v>0.02</v>
      </c>
      <c r="AX403" s="75">
        <v>0.1</v>
      </c>
      <c r="AY403" s="75">
        <v>0.05</v>
      </c>
      <c r="AZ403" s="75"/>
      <c r="BA403" s="75"/>
      <c r="BB403" s="75">
        <v>0.04</v>
      </c>
      <c r="BC403" s="75">
        <v>0.5</v>
      </c>
      <c r="BD403" s="75">
        <v>0.06</v>
      </c>
      <c r="BE403" s="75"/>
      <c r="BF403" s="75"/>
      <c r="BG403" s="75"/>
      <c r="BH403" s="75"/>
      <c r="BI403" s="75">
        <v>0.38</v>
      </c>
      <c r="BJ403" s="75">
        <v>0.04</v>
      </c>
      <c r="BK403" s="75">
        <v>0.06</v>
      </c>
      <c r="BL403" s="75">
        <v>0.04</v>
      </c>
      <c r="BM403" s="75">
        <v>0.02</v>
      </c>
      <c r="BN403" s="75">
        <v>0.67</v>
      </c>
      <c r="BO403" s="75">
        <v>0.06</v>
      </c>
      <c r="BP403" s="75">
        <v>0.06</v>
      </c>
      <c r="BQ403" s="75"/>
      <c r="BR403" s="75">
        <v>0.02</v>
      </c>
      <c r="BS403" s="75">
        <v>0.02</v>
      </c>
      <c r="BT403" s="75">
        <v>0.02</v>
      </c>
      <c r="BU403" s="75"/>
      <c r="BV403" s="75"/>
      <c r="BW403" s="75"/>
      <c r="BX403" s="75">
        <v>7.0000000000000007E-2</v>
      </c>
      <c r="BY403" s="75"/>
      <c r="BZ403" s="75">
        <v>0.67</v>
      </c>
    </row>
    <row r="404" spans="1:78" s="76" customFormat="1" ht="65.25" customHeight="1" x14ac:dyDescent="0.3">
      <c r="A404" s="70" t="s">
        <v>1173</v>
      </c>
      <c r="B404" s="71"/>
      <c r="C404" s="70" t="s">
        <v>1174</v>
      </c>
      <c r="D404" s="70" t="s">
        <v>1096</v>
      </c>
      <c r="E404" s="70" t="s">
        <v>1121</v>
      </c>
      <c r="F404" s="72"/>
      <c r="G404" s="72"/>
      <c r="H404" s="72"/>
      <c r="I404" s="72"/>
      <c r="J404" s="72"/>
      <c r="K404" s="72"/>
      <c r="L404" s="73" t="s">
        <v>1122</v>
      </c>
      <c r="M404" s="70" t="s">
        <v>1123</v>
      </c>
      <c r="N404" s="74" t="s">
        <v>226</v>
      </c>
      <c r="O404" s="75">
        <f t="shared" si="11"/>
        <v>229.20000000000005</v>
      </c>
      <c r="P404" s="75"/>
      <c r="Q404" s="75"/>
      <c r="R404" s="75"/>
      <c r="S404" s="75"/>
      <c r="T404" s="75">
        <v>16.2</v>
      </c>
      <c r="U404" s="75">
        <v>26.26</v>
      </c>
      <c r="V404" s="75"/>
      <c r="W404" s="75"/>
      <c r="X404" s="75"/>
      <c r="Y404" s="75"/>
      <c r="Z404" s="75"/>
      <c r="AA404" s="75"/>
      <c r="AB404" s="75"/>
      <c r="AC404" s="75"/>
      <c r="AD404" s="75"/>
      <c r="AE404" s="75"/>
      <c r="AF404" s="75"/>
      <c r="AG404" s="75"/>
      <c r="AH404" s="75"/>
      <c r="AI404" s="75"/>
      <c r="AJ404" s="75"/>
      <c r="AK404" s="75"/>
      <c r="AL404" s="75"/>
      <c r="AM404" s="75">
        <v>16.2</v>
      </c>
      <c r="AN404" s="75">
        <v>34.39</v>
      </c>
      <c r="AO404" s="75">
        <v>26.26</v>
      </c>
      <c r="AP404" s="75">
        <v>28.36</v>
      </c>
      <c r="AQ404" s="75"/>
      <c r="AR404" s="75"/>
      <c r="AS404" s="75"/>
      <c r="AT404" s="75"/>
      <c r="AU404" s="75"/>
      <c r="AV404" s="75"/>
      <c r="AW404" s="75"/>
      <c r="AX404" s="75"/>
      <c r="AY404" s="75">
        <v>38.770000000000003</v>
      </c>
      <c r="AZ404" s="75">
        <v>3.86</v>
      </c>
      <c r="BA404" s="75"/>
      <c r="BB404" s="75"/>
      <c r="BC404" s="75">
        <v>23.46</v>
      </c>
      <c r="BD404" s="75"/>
      <c r="BE404" s="75">
        <v>7.72</v>
      </c>
      <c r="BF404" s="75">
        <v>7.72</v>
      </c>
      <c r="BG404" s="75"/>
      <c r="BH404" s="75"/>
      <c r="BI404" s="75"/>
      <c r="BJ404" s="75"/>
      <c r="BK404" s="75"/>
      <c r="BL404" s="75"/>
      <c r="BM404" s="75"/>
      <c r="BN404" s="75"/>
      <c r="BO404" s="75"/>
      <c r="BP404" s="75"/>
      <c r="BQ404" s="75"/>
      <c r="BR404" s="75"/>
      <c r="BS404" s="75"/>
      <c r="BT404" s="75"/>
      <c r="BU404" s="75"/>
      <c r="BV404" s="75"/>
      <c r="BW404" s="75"/>
      <c r="BX404" s="75"/>
      <c r="BY404" s="75"/>
      <c r="BZ404" s="75"/>
    </row>
    <row r="405" spans="1:78" s="76" customFormat="1" ht="65.25" customHeight="1" x14ac:dyDescent="0.3">
      <c r="A405" s="70" t="s">
        <v>1175</v>
      </c>
      <c r="B405" s="71"/>
      <c r="C405" s="70" t="s">
        <v>1174</v>
      </c>
      <c r="D405" s="70" t="s">
        <v>1096</v>
      </c>
      <c r="E405" s="70" t="s">
        <v>1125</v>
      </c>
      <c r="F405" s="72"/>
      <c r="G405" s="72"/>
      <c r="H405" s="72"/>
      <c r="I405" s="72"/>
      <c r="J405" s="72"/>
      <c r="K405" s="72"/>
      <c r="L405" s="73" t="s">
        <v>1126</v>
      </c>
      <c r="M405" s="70" t="s">
        <v>1127</v>
      </c>
      <c r="N405" s="74" t="s">
        <v>226</v>
      </c>
      <c r="O405" s="75">
        <f t="shared" si="11"/>
        <v>1778.2399999999993</v>
      </c>
      <c r="P405" s="75">
        <v>12.41</v>
      </c>
      <c r="Q405" s="75">
        <v>3.12</v>
      </c>
      <c r="R405" s="75">
        <v>126.9</v>
      </c>
      <c r="S405" s="75">
        <v>175.99</v>
      </c>
      <c r="T405" s="75">
        <v>233.2</v>
      </c>
      <c r="U405" s="75">
        <v>1.62</v>
      </c>
      <c r="V405" s="75"/>
      <c r="W405" s="75"/>
      <c r="X405" s="75"/>
      <c r="Y405" s="75"/>
      <c r="Z405" s="75"/>
      <c r="AA405" s="75"/>
      <c r="AB405" s="75"/>
      <c r="AC405" s="75"/>
      <c r="AD405" s="75"/>
      <c r="AE405" s="75"/>
      <c r="AF405" s="75"/>
      <c r="AG405" s="75"/>
      <c r="AH405" s="75">
        <v>26.22</v>
      </c>
      <c r="AI405" s="75">
        <v>16.27</v>
      </c>
      <c r="AJ405" s="75">
        <v>16.27</v>
      </c>
      <c r="AK405" s="75">
        <v>22.38</v>
      </c>
      <c r="AL405" s="75">
        <v>18.54</v>
      </c>
      <c r="AM405" s="75">
        <v>233.2</v>
      </c>
      <c r="AN405" s="75">
        <v>1.62</v>
      </c>
      <c r="AO405" s="75">
        <v>1.62</v>
      </c>
      <c r="AP405" s="75">
        <v>1.62</v>
      </c>
      <c r="AQ405" s="75"/>
      <c r="AR405" s="75"/>
      <c r="AS405" s="75"/>
      <c r="AT405" s="75"/>
      <c r="AU405" s="75"/>
      <c r="AV405" s="75"/>
      <c r="AW405" s="75"/>
      <c r="AX405" s="75">
        <v>18.54</v>
      </c>
      <c r="AY405" s="75">
        <v>1.62</v>
      </c>
      <c r="AZ405" s="75">
        <v>38.11</v>
      </c>
      <c r="BA405" s="75">
        <v>3.1</v>
      </c>
      <c r="BB405" s="75"/>
      <c r="BC405" s="75">
        <v>1.67</v>
      </c>
      <c r="BD405" s="75">
        <v>3.87</v>
      </c>
      <c r="BE405" s="75">
        <v>57.11</v>
      </c>
      <c r="BF405" s="75">
        <v>43.75</v>
      </c>
      <c r="BG405" s="75">
        <v>3.1</v>
      </c>
      <c r="BH405" s="75">
        <v>3.1</v>
      </c>
      <c r="BI405" s="75"/>
      <c r="BJ405" s="75"/>
      <c r="BK405" s="75"/>
      <c r="BL405" s="75"/>
      <c r="BM405" s="75"/>
      <c r="BN405" s="75">
        <v>80.89</v>
      </c>
      <c r="BO405" s="75">
        <v>3.87</v>
      </c>
      <c r="BP405" s="75">
        <v>3.87</v>
      </c>
      <c r="BQ405" s="75">
        <v>3.1</v>
      </c>
      <c r="BR405" s="75"/>
      <c r="BS405" s="75"/>
      <c r="BT405" s="75"/>
      <c r="BU405" s="75">
        <v>3.1</v>
      </c>
      <c r="BV405" s="75">
        <v>3.1</v>
      </c>
      <c r="BW405" s="75">
        <v>21.14</v>
      </c>
      <c r="BX405" s="75"/>
      <c r="BY405" s="75">
        <v>1.57</v>
      </c>
      <c r="BZ405" s="75">
        <v>592.65</v>
      </c>
    </row>
    <row r="406" spans="1:78" s="76" customFormat="1" ht="89.25" customHeight="1" x14ac:dyDescent="0.3">
      <c r="A406" s="70" t="s">
        <v>1176</v>
      </c>
      <c r="B406" s="74" t="s">
        <v>210</v>
      </c>
      <c r="C406" s="70" t="s">
        <v>1174</v>
      </c>
      <c r="D406" s="70" t="s">
        <v>1096</v>
      </c>
      <c r="E406" s="70" t="s">
        <v>1129</v>
      </c>
      <c r="F406" s="72"/>
      <c r="G406" s="72"/>
      <c r="H406" s="72"/>
      <c r="I406" s="72"/>
      <c r="J406" s="72"/>
      <c r="K406" s="72"/>
      <c r="L406" s="73" t="s">
        <v>1130</v>
      </c>
      <c r="M406" s="70" t="s">
        <v>1131</v>
      </c>
      <c r="N406" s="74" t="s">
        <v>294</v>
      </c>
      <c r="O406" s="75">
        <f t="shared" si="11"/>
        <v>271.12</v>
      </c>
      <c r="P406" s="75"/>
      <c r="Q406" s="75"/>
      <c r="R406" s="75"/>
      <c r="S406" s="75">
        <v>126</v>
      </c>
      <c r="T406" s="75"/>
      <c r="U406" s="75"/>
      <c r="V406" s="75"/>
      <c r="W406" s="75"/>
      <c r="X406" s="75"/>
      <c r="Y406" s="75"/>
      <c r="Z406" s="75"/>
      <c r="AA406" s="75"/>
      <c r="AB406" s="75"/>
      <c r="AC406" s="75"/>
      <c r="AD406" s="75"/>
      <c r="AE406" s="75"/>
      <c r="AF406" s="75"/>
      <c r="AG406" s="75"/>
      <c r="AH406" s="75">
        <v>6.4</v>
      </c>
      <c r="AI406" s="75">
        <v>3.2</v>
      </c>
      <c r="AJ406" s="75">
        <v>3.2</v>
      </c>
      <c r="AK406" s="75">
        <v>6.4</v>
      </c>
      <c r="AL406" s="75">
        <v>6.4</v>
      </c>
      <c r="AM406" s="75"/>
      <c r="AN406" s="75"/>
      <c r="AO406" s="75"/>
      <c r="AP406" s="75"/>
      <c r="AQ406" s="75"/>
      <c r="AR406" s="75"/>
      <c r="AS406" s="75"/>
      <c r="AT406" s="75"/>
      <c r="AU406" s="75"/>
      <c r="AV406" s="75"/>
      <c r="AW406" s="75"/>
      <c r="AX406" s="75">
        <v>6.4</v>
      </c>
      <c r="AY406" s="75"/>
      <c r="AZ406" s="75"/>
      <c r="BA406" s="75"/>
      <c r="BB406" s="75"/>
      <c r="BC406" s="75"/>
      <c r="BD406" s="75"/>
      <c r="BE406" s="75"/>
      <c r="BF406" s="75"/>
      <c r="BG406" s="75"/>
      <c r="BH406" s="75"/>
      <c r="BI406" s="75"/>
      <c r="BJ406" s="75"/>
      <c r="BK406" s="75"/>
      <c r="BL406" s="75"/>
      <c r="BM406" s="75"/>
      <c r="BN406" s="75">
        <v>113.12</v>
      </c>
      <c r="BO406" s="75"/>
      <c r="BP406" s="75"/>
      <c r="BQ406" s="75"/>
      <c r="BR406" s="75"/>
      <c r="BS406" s="75"/>
      <c r="BT406" s="75"/>
      <c r="BU406" s="75"/>
      <c r="BV406" s="75"/>
      <c r="BW406" s="75"/>
      <c r="BX406" s="75"/>
      <c r="BY406" s="75"/>
      <c r="BZ406" s="75"/>
    </row>
    <row r="407" spans="1:78" s="76" customFormat="1" ht="89.25" customHeight="1" x14ac:dyDescent="0.3">
      <c r="A407" s="70" t="s">
        <v>1176</v>
      </c>
      <c r="B407" s="74" t="s">
        <v>213</v>
      </c>
      <c r="C407" s="70" t="s">
        <v>1174</v>
      </c>
      <c r="D407" s="70" t="s">
        <v>1096</v>
      </c>
      <c r="E407" s="70" t="s">
        <v>1129</v>
      </c>
      <c r="F407" s="72"/>
      <c r="G407" s="72"/>
      <c r="H407" s="72"/>
      <c r="I407" s="72"/>
      <c r="J407" s="72"/>
      <c r="K407" s="72"/>
      <c r="L407" s="73" t="s">
        <v>1132</v>
      </c>
      <c r="M407" s="72"/>
      <c r="N407" s="74" t="s">
        <v>294</v>
      </c>
      <c r="O407" s="75">
        <f t="shared" si="11"/>
        <v>761.81999999999994</v>
      </c>
      <c r="P407" s="75">
        <v>33.200000000000003</v>
      </c>
      <c r="Q407" s="75">
        <v>6.88</v>
      </c>
      <c r="R407" s="75">
        <v>156.80000000000001</v>
      </c>
      <c r="S407" s="75">
        <v>156</v>
      </c>
      <c r="T407" s="75">
        <v>19</v>
      </c>
      <c r="U407" s="75">
        <v>4</v>
      </c>
      <c r="V407" s="75"/>
      <c r="W407" s="75"/>
      <c r="X407" s="75"/>
      <c r="Y407" s="75"/>
      <c r="Z407" s="75"/>
      <c r="AA407" s="75"/>
      <c r="AB407" s="75"/>
      <c r="AC407" s="75"/>
      <c r="AD407" s="75"/>
      <c r="AE407" s="75"/>
      <c r="AF407" s="75"/>
      <c r="AG407" s="75"/>
      <c r="AH407" s="75"/>
      <c r="AI407" s="75"/>
      <c r="AJ407" s="75"/>
      <c r="AK407" s="75"/>
      <c r="AL407" s="75"/>
      <c r="AM407" s="75">
        <v>19</v>
      </c>
      <c r="AN407" s="75">
        <v>4</v>
      </c>
      <c r="AO407" s="75">
        <v>4</v>
      </c>
      <c r="AP407" s="75">
        <v>4</v>
      </c>
      <c r="AQ407" s="75"/>
      <c r="AR407" s="75"/>
      <c r="AS407" s="75"/>
      <c r="AT407" s="75"/>
      <c r="AU407" s="75"/>
      <c r="AV407" s="75"/>
      <c r="AW407" s="75"/>
      <c r="AX407" s="75"/>
      <c r="AY407" s="75">
        <v>4</v>
      </c>
      <c r="AZ407" s="75">
        <v>15.08</v>
      </c>
      <c r="BA407" s="75">
        <v>23.94</v>
      </c>
      <c r="BB407" s="75"/>
      <c r="BC407" s="75">
        <v>4</v>
      </c>
      <c r="BD407" s="75">
        <v>10.59</v>
      </c>
      <c r="BE407" s="75">
        <v>15.07</v>
      </c>
      <c r="BF407" s="75">
        <v>15.07</v>
      </c>
      <c r="BG407" s="75">
        <v>23.94</v>
      </c>
      <c r="BH407" s="75">
        <v>23.94</v>
      </c>
      <c r="BI407" s="75">
        <v>6</v>
      </c>
      <c r="BJ407" s="75"/>
      <c r="BK407" s="75"/>
      <c r="BL407" s="75"/>
      <c r="BM407" s="75"/>
      <c r="BN407" s="75">
        <v>25.76</v>
      </c>
      <c r="BO407" s="75">
        <v>10.59</v>
      </c>
      <c r="BP407" s="75">
        <v>10.59</v>
      </c>
      <c r="BQ407" s="75">
        <v>16.02</v>
      </c>
      <c r="BR407" s="75"/>
      <c r="BS407" s="75"/>
      <c r="BT407" s="75"/>
      <c r="BU407" s="75">
        <v>16.02</v>
      </c>
      <c r="BV407" s="75">
        <v>16.02</v>
      </c>
      <c r="BW407" s="75">
        <v>28.01</v>
      </c>
      <c r="BX407" s="75"/>
      <c r="BY407" s="75">
        <v>4.0599999999999996</v>
      </c>
      <c r="BZ407" s="75">
        <v>86.24</v>
      </c>
    </row>
    <row r="408" spans="1:78" s="76" customFormat="1" ht="89.25" customHeight="1" x14ac:dyDescent="0.3">
      <c r="A408" s="70" t="s">
        <v>1176</v>
      </c>
      <c r="B408" s="74" t="s">
        <v>287</v>
      </c>
      <c r="C408" s="70" t="s">
        <v>1174</v>
      </c>
      <c r="D408" s="70" t="s">
        <v>1096</v>
      </c>
      <c r="E408" s="70" t="s">
        <v>1129</v>
      </c>
      <c r="F408" s="72"/>
      <c r="G408" s="72"/>
      <c r="H408" s="72"/>
      <c r="I408" s="72"/>
      <c r="J408" s="72"/>
      <c r="K408" s="72"/>
      <c r="L408" s="73" t="s">
        <v>1133</v>
      </c>
      <c r="M408" s="72"/>
      <c r="N408" s="74" t="s">
        <v>294</v>
      </c>
      <c r="O408" s="75">
        <f t="shared" si="11"/>
        <v>758.56999999999982</v>
      </c>
      <c r="P408" s="75"/>
      <c r="Q408" s="75"/>
      <c r="R408" s="75"/>
      <c r="S408" s="75">
        <v>144</v>
      </c>
      <c r="T408" s="75"/>
      <c r="U408" s="75"/>
      <c r="V408" s="75"/>
      <c r="W408" s="75"/>
      <c r="X408" s="75"/>
      <c r="Y408" s="75"/>
      <c r="Z408" s="75"/>
      <c r="AA408" s="75"/>
      <c r="AB408" s="75"/>
      <c r="AC408" s="75"/>
      <c r="AD408" s="75"/>
      <c r="AE408" s="75"/>
      <c r="AF408" s="75"/>
      <c r="AG408" s="75"/>
      <c r="AH408" s="75">
        <v>23.8</v>
      </c>
      <c r="AI408" s="75">
        <v>16.5</v>
      </c>
      <c r="AJ408" s="75">
        <v>16.5</v>
      </c>
      <c r="AK408" s="75">
        <v>20.6</v>
      </c>
      <c r="AL408" s="75">
        <v>17.399999999999999</v>
      </c>
      <c r="AM408" s="75"/>
      <c r="AN408" s="75"/>
      <c r="AO408" s="75"/>
      <c r="AP408" s="75"/>
      <c r="AQ408" s="75"/>
      <c r="AR408" s="75"/>
      <c r="AS408" s="75"/>
      <c r="AT408" s="75"/>
      <c r="AU408" s="75"/>
      <c r="AV408" s="75"/>
      <c r="AW408" s="75"/>
      <c r="AX408" s="75">
        <v>17.399999999999999</v>
      </c>
      <c r="AY408" s="75"/>
      <c r="AZ408" s="75"/>
      <c r="BA408" s="75">
        <v>15.58</v>
      </c>
      <c r="BB408" s="75"/>
      <c r="BC408" s="75"/>
      <c r="BD408" s="75"/>
      <c r="BE408" s="75"/>
      <c r="BF408" s="75"/>
      <c r="BG408" s="75">
        <v>15.58</v>
      </c>
      <c r="BH408" s="75">
        <v>15.78</v>
      </c>
      <c r="BI408" s="75"/>
      <c r="BJ408" s="75"/>
      <c r="BK408" s="75"/>
      <c r="BL408" s="75"/>
      <c r="BM408" s="75"/>
      <c r="BN408" s="75">
        <v>90.22</v>
      </c>
      <c r="BO408" s="75"/>
      <c r="BP408" s="75"/>
      <c r="BQ408" s="75">
        <v>7.84</v>
      </c>
      <c r="BR408" s="75"/>
      <c r="BS408" s="75"/>
      <c r="BT408" s="75"/>
      <c r="BU408" s="75">
        <v>7.84</v>
      </c>
      <c r="BV408" s="75">
        <v>7.84</v>
      </c>
      <c r="BW408" s="75">
        <v>16.8</v>
      </c>
      <c r="BX408" s="75"/>
      <c r="BY408" s="75"/>
      <c r="BZ408" s="75">
        <v>324.89</v>
      </c>
    </row>
    <row r="409" spans="1:78" s="76" customFormat="1" ht="89.25" customHeight="1" x14ac:dyDescent="0.3">
      <c r="A409" s="70" t="s">
        <v>1177</v>
      </c>
      <c r="B409" s="71"/>
      <c r="C409" s="70" t="s">
        <v>1174</v>
      </c>
      <c r="D409" s="70" t="s">
        <v>1096</v>
      </c>
      <c r="E409" s="70" t="s">
        <v>1135</v>
      </c>
      <c r="F409" s="72"/>
      <c r="G409" s="72"/>
      <c r="H409" s="72"/>
      <c r="I409" s="72"/>
      <c r="J409" s="72"/>
      <c r="K409" s="72"/>
      <c r="L409" s="73" t="s">
        <v>1136</v>
      </c>
      <c r="M409" s="70" t="s">
        <v>1131</v>
      </c>
      <c r="N409" s="74" t="s">
        <v>294</v>
      </c>
      <c r="O409" s="75">
        <f t="shared" si="11"/>
        <v>25.699999999999992</v>
      </c>
      <c r="P409" s="75"/>
      <c r="Q409" s="75"/>
      <c r="R409" s="75"/>
      <c r="S409" s="75"/>
      <c r="T409" s="75"/>
      <c r="U409" s="75"/>
      <c r="V409" s="75"/>
      <c r="W409" s="75"/>
      <c r="X409" s="75"/>
      <c r="Y409" s="75"/>
      <c r="Z409" s="75"/>
      <c r="AA409" s="75"/>
      <c r="AB409" s="75"/>
      <c r="AC409" s="75"/>
      <c r="AD409" s="75"/>
      <c r="AE409" s="75"/>
      <c r="AF409" s="75"/>
      <c r="AG409" s="75"/>
      <c r="AH409" s="75"/>
      <c r="AI409" s="75"/>
      <c r="AJ409" s="75"/>
      <c r="AK409" s="75"/>
      <c r="AL409" s="75"/>
      <c r="AM409" s="75"/>
      <c r="AN409" s="75"/>
      <c r="AO409" s="75"/>
      <c r="AP409" s="75"/>
      <c r="AQ409" s="75"/>
      <c r="AR409" s="75"/>
      <c r="AS409" s="75"/>
      <c r="AT409" s="75"/>
      <c r="AU409" s="75"/>
      <c r="AV409" s="75"/>
      <c r="AW409" s="75"/>
      <c r="AX409" s="75"/>
      <c r="AY409" s="75"/>
      <c r="AZ409" s="75"/>
      <c r="BA409" s="75">
        <v>4.8</v>
      </c>
      <c r="BB409" s="75"/>
      <c r="BC409" s="75"/>
      <c r="BD409" s="75"/>
      <c r="BE409" s="75"/>
      <c r="BF409" s="75"/>
      <c r="BG409" s="75">
        <v>4.8</v>
      </c>
      <c r="BH409" s="75">
        <v>4.8</v>
      </c>
      <c r="BI409" s="75"/>
      <c r="BJ409" s="75"/>
      <c r="BK409" s="75"/>
      <c r="BL409" s="75"/>
      <c r="BM409" s="75"/>
      <c r="BN409" s="75">
        <v>1.7</v>
      </c>
      <c r="BO409" s="75"/>
      <c r="BP409" s="75"/>
      <c r="BQ409" s="75">
        <v>2.4</v>
      </c>
      <c r="BR409" s="75"/>
      <c r="BS409" s="75"/>
      <c r="BT409" s="75"/>
      <c r="BU409" s="75">
        <v>2.4</v>
      </c>
      <c r="BV409" s="75">
        <v>2.4</v>
      </c>
      <c r="BW409" s="75">
        <v>2.4</v>
      </c>
      <c r="BX409" s="75"/>
      <c r="BY409" s="75"/>
      <c r="BZ409" s="75"/>
    </row>
    <row r="410" spans="1:78" s="76" customFormat="1" ht="65.25" customHeight="1" x14ac:dyDescent="0.3">
      <c r="A410" s="70" t="s">
        <v>1178</v>
      </c>
      <c r="B410" s="74" t="s">
        <v>210</v>
      </c>
      <c r="C410" s="70" t="s">
        <v>1174</v>
      </c>
      <c r="D410" s="70" t="s">
        <v>1096</v>
      </c>
      <c r="E410" s="70" t="s">
        <v>1143</v>
      </c>
      <c r="F410" s="70" t="s">
        <v>1144</v>
      </c>
      <c r="G410" s="72"/>
      <c r="H410" s="72"/>
      <c r="I410" s="72"/>
      <c r="J410" s="72"/>
      <c r="K410" s="72"/>
      <c r="L410" s="73" t="s">
        <v>1179</v>
      </c>
      <c r="M410" s="70" t="s">
        <v>1146</v>
      </c>
      <c r="N410" s="74" t="s">
        <v>294</v>
      </c>
      <c r="O410" s="75">
        <f t="shared" si="11"/>
        <v>509.12999999999982</v>
      </c>
      <c r="P410" s="75"/>
      <c r="Q410" s="75">
        <v>16.899999999999999</v>
      </c>
      <c r="R410" s="75">
        <v>94.14</v>
      </c>
      <c r="S410" s="75">
        <v>63.75</v>
      </c>
      <c r="T410" s="75">
        <v>18.86</v>
      </c>
      <c r="U410" s="75">
        <v>8.4</v>
      </c>
      <c r="V410" s="75"/>
      <c r="W410" s="75"/>
      <c r="X410" s="75"/>
      <c r="Y410" s="75"/>
      <c r="Z410" s="75"/>
      <c r="AA410" s="75"/>
      <c r="AB410" s="75"/>
      <c r="AC410" s="75"/>
      <c r="AD410" s="75"/>
      <c r="AE410" s="75"/>
      <c r="AF410" s="75"/>
      <c r="AG410" s="75"/>
      <c r="AH410" s="75"/>
      <c r="AI410" s="75"/>
      <c r="AJ410" s="75"/>
      <c r="AK410" s="75"/>
      <c r="AL410" s="75"/>
      <c r="AM410" s="75">
        <v>18.86</v>
      </c>
      <c r="AN410" s="75">
        <v>8.4</v>
      </c>
      <c r="AO410" s="75">
        <v>8.4</v>
      </c>
      <c r="AP410" s="75">
        <v>9.3000000000000007</v>
      </c>
      <c r="AQ410" s="75"/>
      <c r="AR410" s="75"/>
      <c r="AS410" s="75"/>
      <c r="AT410" s="75"/>
      <c r="AU410" s="75"/>
      <c r="AV410" s="75"/>
      <c r="AW410" s="75"/>
      <c r="AX410" s="75"/>
      <c r="AY410" s="75">
        <v>8.4</v>
      </c>
      <c r="AZ410" s="75">
        <v>19.7</v>
      </c>
      <c r="BA410" s="75">
        <v>19.399999999999999</v>
      </c>
      <c r="BB410" s="75"/>
      <c r="BC410" s="75">
        <v>9.3000000000000007</v>
      </c>
      <c r="BD410" s="75">
        <v>6.12</v>
      </c>
      <c r="BE410" s="75">
        <v>19.7</v>
      </c>
      <c r="BF410" s="75">
        <v>19.7</v>
      </c>
      <c r="BG410" s="75">
        <v>19.399999999999999</v>
      </c>
      <c r="BH410" s="75">
        <v>19.399999999999999</v>
      </c>
      <c r="BI410" s="75"/>
      <c r="BJ410" s="75"/>
      <c r="BK410" s="75"/>
      <c r="BL410" s="75"/>
      <c r="BM410" s="75"/>
      <c r="BN410" s="75">
        <v>9.1999999999999993</v>
      </c>
      <c r="BO410" s="75">
        <v>6.12</v>
      </c>
      <c r="BP410" s="75">
        <v>6.12</v>
      </c>
      <c r="BQ410" s="75">
        <v>19.399999999999999</v>
      </c>
      <c r="BR410" s="75"/>
      <c r="BS410" s="75"/>
      <c r="BT410" s="75"/>
      <c r="BU410" s="75">
        <v>19.399999999999999</v>
      </c>
      <c r="BV410" s="75">
        <v>19.399999999999999</v>
      </c>
      <c r="BW410" s="75">
        <v>19.899999999999999</v>
      </c>
      <c r="BX410" s="75"/>
      <c r="BY410" s="75">
        <v>6.5</v>
      </c>
      <c r="BZ410" s="75">
        <v>14.96</v>
      </c>
    </row>
    <row r="411" spans="1:78" s="76" customFormat="1" ht="65.25" customHeight="1" x14ac:dyDescent="0.3">
      <c r="A411" s="70" t="s">
        <v>1178</v>
      </c>
      <c r="B411" s="74" t="s">
        <v>213</v>
      </c>
      <c r="C411" s="70" t="s">
        <v>1174</v>
      </c>
      <c r="D411" s="70" t="s">
        <v>1096</v>
      </c>
      <c r="E411" s="70" t="s">
        <v>1143</v>
      </c>
      <c r="F411" s="70" t="s">
        <v>1144</v>
      </c>
      <c r="G411" s="72"/>
      <c r="H411" s="72"/>
      <c r="I411" s="72"/>
      <c r="J411" s="72"/>
      <c r="K411" s="72"/>
      <c r="L411" s="73" t="s">
        <v>1180</v>
      </c>
      <c r="M411" s="70" t="s">
        <v>1146</v>
      </c>
      <c r="N411" s="74" t="s">
        <v>294</v>
      </c>
      <c r="O411" s="75">
        <f t="shared" si="11"/>
        <v>90.9</v>
      </c>
      <c r="P411" s="75">
        <v>24</v>
      </c>
      <c r="Q411" s="75"/>
      <c r="R411" s="75"/>
      <c r="S411" s="75">
        <v>34.799999999999997</v>
      </c>
      <c r="T411" s="75"/>
      <c r="U411" s="75"/>
      <c r="V411" s="75"/>
      <c r="W411" s="75"/>
      <c r="X411" s="75"/>
      <c r="Y411" s="75"/>
      <c r="Z411" s="75"/>
      <c r="AA411" s="75"/>
      <c r="AB411" s="75"/>
      <c r="AC411" s="75"/>
      <c r="AD411" s="75"/>
      <c r="AE411" s="75"/>
      <c r="AF411" s="75"/>
      <c r="AG411" s="75"/>
      <c r="AH411" s="75"/>
      <c r="AI411" s="75"/>
      <c r="AJ411" s="75"/>
      <c r="AK411" s="75"/>
      <c r="AL411" s="75"/>
      <c r="AM411" s="75"/>
      <c r="AN411" s="75"/>
      <c r="AO411" s="75"/>
      <c r="AP411" s="75"/>
      <c r="AQ411" s="75"/>
      <c r="AR411" s="75"/>
      <c r="AS411" s="75"/>
      <c r="AT411" s="75"/>
      <c r="AU411" s="75"/>
      <c r="AV411" s="75"/>
      <c r="AW411" s="75"/>
      <c r="AX411" s="75"/>
      <c r="AY411" s="75"/>
      <c r="AZ411" s="75"/>
      <c r="BA411" s="75"/>
      <c r="BB411" s="75"/>
      <c r="BC411" s="75"/>
      <c r="BD411" s="75">
        <v>10.7</v>
      </c>
      <c r="BE411" s="75"/>
      <c r="BF411" s="75"/>
      <c r="BG411" s="75"/>
      <c r="BH411" s="75"/>
      <c r="BI411" s="75"/>
      <c r="BJ411" s="75"/>
      <c r="BK411" s="75"/>
      <c r="BL411" s="75"/>
      <c r="BM411" s="75"/>
      <c r="BN411" s="75"/>
      <c r="BO411" s="75">
        <v>10.7</v>
      </c>
      <c r="BP411" s="75">
        <v>10.7</v>
      </c>
      <c r="BQ411" s="75"/>
      <c r="BR411" s="75"/>
      <c r="BS411" s="75"/>
      <c r="BT411" s="75"/>
      <c r="BU411" s="75"/>
      <c r="BV411" s="75"/>
      <c r="BW411" s="75"/>
      <c r="BX411" s="75"/>
      <c r="BY411" s="75"/>
      <c r="BZ411" s="75"/>
    </row>
    <row r="412" spans="1:78" s="76" customFormat="1" ht="41.25" customHeight="1" x14ac:dyDescent="0.3">
      <c r="A412" s="70" t="s">
        <v>1181</v>
      </c>
      <c r="B412" s="71"/>
      <c r="C412" s="70" t="s">
        <v>1174</v>
      </c>
      <c r="D412" s="70" t="s">
        <v>1096</v>
      </c>
      <c r="E412" s="70" t="s">
        <v>1143</v>
      </c>
      <c r="F412" s="70" t="s">
        <v>1149</v>
      </c>
      <c r="G412" s="72"/>
      <c r="H412" s="72"/>
      <c r="I412" s="72"/>
      <c r="J412" s="72"/>
      <c r="K412" s="72"/>
      <c r="L412" s="73" t="s">
        <v>1150</v>
      </c>
      <c r="M412" s="70" t="s">
        <v>1146</v>
      </c>
      <c r="N412" s="74" t="s">
        <v>294</v>
      </c>
      <c r="O412" s="75">
        <f t="shared" si="11"/>
        <v>9.15</v>
      </c>
      <c r="P412" s="75"/>
      <c r="Q412" s="75"/>
      <c r="R412" s="75"/>
      <c r="S412" s="75"/>
      <c r="T412" s="75"/>
      <c r="U412" s="75"/>
      <c r="V412" s="75"/>
      <c r="W412" s="75"/>
      <c r="X412" s="75"/>
      <c r="Y412" s="75"/>
      <c r="Z412" s="75"/>
      <c r="AA412" s="75"/>
      <c r="AB412" s="75"/>
      <c r="AC412" s="75"/>
      <c r="AD412" s="75"/>
      <c r="AE412" s="75"/>
      <c r="AF412" s="75"/>
      <c r="AG412" s="75"/>
      <c r="AH412" s="75"/>
      <c r="AI412" s="75"/>
      <c r="AJ412" s="75"/>
      <c r="AK412" s="75"/>
      <c r="AL412" s="75"/>
      <c r="AM412" s="75"/>
      <c r="AN412" s="75"/>
      <c r="AO412" s="75"/>
      <c r="AP412" s="75"/>
      <c r="AQ412" s="75"/>
      <c r="AR412" s="75"/>
      <c r="AS412" s="75"/>
      <c r="AT412" s="75"/>
      <c r="AU412" s="75"/>
      <c r="AV412" s="75"/>
      <c r="AW412" s="75"/>
      <c r="AX412" s="75"/>
      <c r="AY412" s="75"/>
      <c r="AZ412" s="75"/>
      <c r="BA412" s="75"/>
      <c r="BB412" s="75"/>
      <c r="BC412" s="75"/>
      <c r="BD412" s="75"/>
      <c r="BE412" s="75"/>
      <c r="BF412" s="75"/>
      <c r="BG412" s="75"/>
      <c r="BH412" s="75"/>
      <c r="BI412" s="75"/>
      <c r="BJ412" s="75"/>
      <c r="BK412" s="75"/>
      <c r="BL412" s="75"/>
      <c r="BM412" s="75"/>
      <c r="BN412" s="75">
        <v>9.15</v>
      </c>
      <c r="BO412" s="75"/>
      <c r="BP412" s="75"/>
      <c r="BQ412" s="75"/>
      <c r="BR412" s="75"/>
      <c r="BS412" s="75"/>
      <c r="BT412" s="75"/>
      <c r="BU412" s="75"/>
      <c r="BV412" s="75"/>
      <c r="BW412" s="75"/>
      <c r="BX412" s="75"/>
      <c r="BY412" s="75"/>
      <c r="BZ412" s="75"/>
    </row>
    <row r="413" spans="1:78" s="76" customFormat="1" ht="89.25" customHeight="1" x14ac:dyDescent="0.3">
      <c r="A413" s="70" t="s">
        <v>1182</v>
      </c>
      <c r="B413" s="71"/>
      <c r="C413" s="70" t="s">
        <v>1174</v>
      </c>
      <c r="D413" s="70" t="s">
        <v>1096</v>
      </c>
      <c r="E413" s="70" t="s">
        <v>1152</v>
      </c>
      <c r="F413" s="72"/>
      <c r="G413" s="72"/>
      <c r="H413" s="72"/>
      <c r="I413" s="72"/>
      <c r="J413" s="72"/>
      <c r="K413" s="72"/>
      <c r="L413" s="73" t="s">
        <v>1153</v>
      </c>
      <c r="M413" s="72"/>
      <c r="N413" s="74" t="s">
        <v>226</v>
      </c>
      <c r="O413" s="75">
        <f t="shared" si="11"/>
        <v>3238.85</v>
      </c>
      <c r="P413" s="75">
        <v>640.77</v>
      </c>
      <c r="Q413" s="75"/>
      <c r="R413" s="75">
        <v>2598.08</v>
      </c>
      <c r="S413" s="75"/>
      <c r="T413" s="75"/>
      <c r="U413" s="75"/>
      <c r="V413" s="75"/>
      <c r="W413" s="75"/>
      <c r="X413" s="75"/>
      <c r="Y413" s="75"/>
      <c r="Z413" s="75"/>
      <c r="AA413" s="75"/>
      <c r="AB413" s="75"/>
      <c r="AC413" s="75"/>
      <c r="AD413" s="75"/>
      <c r="AE413" s="75"/>
      <c r="AF413" s="75"/>
      <c r="AG413" s="75"/>
      <c r="AH413" s="75"/>
      <c r="AI413" s="75"/>
      <c r="AJ413" s="75"/>
      <c r="AK413" s="75"/>
      <c r="AL413" s="75"/>
      <c r="AM413" s="75"/>
      <c r="AN413" s="75"/>
      <c r="AO413" s="75"/>
      <c r="AP413" s="75"/>
      <c r="AQ413" s="75"/>
      <c r="AR413" s="75"/>
      <c r="AS413" s="75"/>
      <c r="AT413" s="75"/>
      <c r="AU413" s="75"/>
      <c r="AV413" s="75"/>
      <c r="AW413" s="75"/>
      <c r="AX413" s="75"/>
      <c r="AY413" s="75"/>
      <c r="AZ413" s="75"/>
      <c r="BA413" s="75"/>
      <c r="BB413" s="75"/>
      <c r="BC413" s="75"/>
      <c r="BD413" s="75"/>
      <c r="BE413" s="75"/>
      <c r="BF413" s="75"/>
      <c r="BG413" s="75"/>
      <c r="BH413" s="75"/>
      <c r="BI413" s="75"/>
      <c r="BJ413" s="75"/>
      <c r="BK413" s="75"/>
      <c r="BL413" s="75"/>
      <c r="BM413" s="75"/>
      <c r="BN413" s="75"/>
      <c r="BO413" s="75"/>
      <c r="BP413" s="75"/>
      <c r="BQ413" s="75"/>
      <c r="BR413" s="75"/>
      <c r="BS413" s="75"/>
      <c r="BT413" s="75"/>
      <c r="BU413" s="75"/>
      <c r="BV413" s="75"/>
      <c r="BW413" s="75"/>
      <c r="BX413" s="75"/>
      <c r="BY413" s="75"/>
      <c r="BZ413" s="75"/>
    </row>
  </sheetData>
  <mergeCells count="22">
    <mergeCell ref="A1:BZ2"/>
    <mergeCell ref="BD3:BP3"/>
    <mergeCell ref="BQ3:BV3"/>
    <mergeCell ref="BW3:BZ3"/>
    <mergeCell ref="C4:C6"/>
    <mergeCell ref="D4:D6"/>
    <mergeCell ref="E4:E6"/>
    <mergeCell ref="M3:M6"/>
    <mergeCell ref="N3:N6"/>
    <mergeCell ref="O3:O6"/>
    <mergeCell ref="P3:AY3"/>
    <mergeCell ref="AZ3:BC3"/>
    <mergeCell ref="H3:H6"/>
    <mergeCell ref="I3:I6"/>
    <mergeCell ref="J3:J6"/>
    <mergeCell ref="K3:K6"/>
    <mergeCell ref="L3:L6"/>
    <mergeCell ref="A3:A6"/>
    <mergeCell ref="B3:B6"/>
    <mergeCell ref="C3:E3"/>
    <mergeCell ref="F3:F6"/>
    <mergeCell ref="G3:G6"/>
  </mergeCells>
  <phoneticPr fontId="13" type="noConversion"/>
  <pageMargins left="1" right="1" top="1" bottom="1"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88"/>
  <sheetViews>
    <sheetView zoomScale="80" zoomScaleNormal="80" workbookViewId="0">
      <pane ySplit="6" topLeftCell="A31" activePane="bottomLeft" state="frozen"/>
      <selection pane="bottomLeft" activeCell="R115" activeCellId="18" sqref="R41 R43 R45 R47 R49 R51 R53 R55 R57 R59 R69 R93 R95 R97 R99 R105 R107 R109 R115"/>
    </sheetView>
  </sheetViews>
  <sheetFormatPr defaultRowHeight="16.5" x14ac:dyDescent="0.3"/>
  <cols>
    <col min="2" max="2" width="13.5" customWidth="1"/>
    <col min="3" max="3" width="21.875" customWidth="1"/>
    <col min="4" max="4" width="13.25" customWidth="1"/>
    <col min="5" max="5" width="36.75" customWidth="1"/>
    <col min="6" max="6" width="7.25" customWidth="1"/>
    <col min="7" max="7" width="7.875" customWidth="1"/>
    <col min="8" max="8" width="13.625" customWidth="1"/>
    <col min="9" max="9" width="15.75" customWidth="1"/>
    <col min="10" max="10" width="6.625" customWidth="1"/>
    <col min="11" max="11" width="7" customWidth="1"/>
    <col min="12" max="12" width="7.75" customWidth="1"/>
    <col min="13" max="13" width="10.75" customWidth="1"/>
    <col min="14" max="14" width="12.75" customWidth="1"/>
    <col min="15" max="17" width="9.75" customWidth="1"/>
    <col min="18" max="19" width="12.75" customWidth="1"/>
    <col min="20" max="20" width="12.5" customWidth="1"/>
    <col min="21" max="22" width="12.75" customWidth="1"/>
    <col min="23" max="23" width="11.125" customWidth="1"/>
    <col min="24" max="24" width="8.5" customWidth="1"/>
    <col min="25" max="25" width="9.625" customWidth="1"/>
    <col min="26" max="26" width="8.375" customWidth="1"/>
    <col min="27" max="27" width="32.75" customWidth="1"/>
    <col min="28" max="28" width="39.75" customWidth="1"/>
  </cols>
  <sheetData>
    <row r="1" spans="1:29" ht="31.5" x14ac:dyDescent="0.3">
      <c r="A1" s="1"/>
      <c r="B1" s="1"/>
      <c r="C1" s="2"/>
      <c r="D1" s="3"/>
      <c r="E1" s="3"/>
      <c r="F1" s="3"/>
      <c r="G1" s="3"/>
      <c r="H1" s="3"/>
      <c r="I1" s="3"/>
      <c r="J1" s="4"/>
      <c r="K1" s="4"/>
      <c r="L1" s="4"/>
      <c r="M1" s="4"/>
      <c r="N1" s="4"/>
      <c r="O1" s="4"/>
      <c r="P1" s="4"/>
      <c r="Q1" s="4"/>
      <c r="R1" s="4"/>
      <c r="S1" s="4"/>
      <c r="T1" s="4"/>
      <c r="U1" s="4"/>
      <c r="V1" s="4"/>
      <c r="W1" s="4"/>
      <c r="X1" s="4"/>
      <c r="Y1" s="4"/>
      <c r="Z1" s="4"/>
      <c r="AA1" s="4"/>
      <c r="AB1" s="4"/>
      <c r="AC1" s="5"/>
    </row>
    <row r="2" spans="1:29" ht="31.5" x14ac:dyDescent="0.3">
      <c r="A2" s="6"/>
      <c r="B2" s="6"/>
      <c r="C2" s="2"/>
      <c r="D2" s="3"/>
      <c r="E2" s="3"/>
      <c r="F2" s="3"/>
      <c r="G2" s="3"/>
      <c r="H2" s="3"/>
      <c r="I2" s="3"/>
      <c r="J2" s="4"/>
      <c r="K2" s="4"/>
      <c r="L2" s="4"/>
      <c r="M2" s="4"/>
      <c r="N2" s="4"/>
      <c r="O2" s="4"/>
      <c r="P2" s="4"/>
      <c r="Q2" s="4"/>
      <c r="R2" s="4"/>
      <c r="S2" s="4"/>
      <c r="T2" s="4"/>
      <c r="U2" s="4"/>
      <c r="V2" s="4"/>
      <c r="W2" s="4"/>
      <c r="X2" s="4"/>
      <c r="Y2" s="4"/>
      <c r="Z2" s="4"/>
      <c r="AA2" s="4"/>
      <c r="AB2" s="4"/>
      <c r="AC2" s="5"/>
    </row>
    <row r="3" spans="1:29" ht="16.5" customHeight="1" x14ac:dyDescent="0.3">
      <c r="A3" s="55"/>
      <c r="B3" s="55"/>
      <c r="C3" s="4"/>
      <c r="D3" s="4"/>
      <c r="E3" s="4"/>
      <c r="F3" s="4"/>
      <c r="G3" s="4"/>
      <c r="H3" s="4"/>
      <c r="I3" s="4"/>
      <c r="J3" s="4"/>
      <c r="K3" s="4"/>
      <c r="L3" s="4"/>
      <c r="M3" s="4"/>
      <c r="N3" s="4"/>
      <c r="O3" s="4"/>
      <c r="P3" s="4"/>
      <c r="Q3" s="4"/>
      <c r="R3" s="4"/>
      <c r="S3" s="4"/>
      <c r="T3" s="4"/>
      <c r="U3" s="4"/>
      <c r="V3" s="4"/>
      <c r="W3" s="4"/>
      <c r="X3" s="4"/>
      <c r="Y3" s="4"/>
      <c r="Z3" s="4"/>
      <c r="AA3" s="4"/>
      <c r="AB3" s="7"/>
      <c r="AC3" s="5"/>
    </row>
    <row r="4" spans="1:29" ht="18" customHeight="1" x14ac:dyDescent="0.3">
      <c r="A4" s="58" t="s">
        <v>1183</v>
      </c>
      <c r="B4" s="56" t="s">
        <v>1184</v>
      </c>
      <c r="C4" s="58" t="s">
        <v>1185</v>
      </c>
      <c r="D4" s="60" t="s">
        <v>1186</v>
      </c>
      <c r="E4" s="58" t="s">
        <v>1187</v>
      </c>
      <c r="F4" s="57" t="s">
        <v>1188</v>
      </c>
      <c r="G4" s="58" t="s">
        <v>1189</v>
      </c>
      <c r="H4" s="58"/>
      <c r="I4" s="58"/>
      <c r="J4" s="56" t="s">
        <v>1190</v>
      </c>
      <c r="K4" s="65" t="s">
        <v>1191</v>
      </c>
      <c r="L4" s="66"/>
      <c r="M4" s="66"/>
      <c r="N4" s="66"/>
      <c r="O4" s="66"/>
      <c r="P4" s="66"/>
      <c r="Q4" s="66"/>
      <c r="R4" s="66"/>
      <c r="S4" s="66"/>
      <c r="T4" s="66"/>
      <c r="U4" s="66"/>
      <c r="V4" s="67"/>
      <c r="W4" s="56" t="s">
        <v>1192</v>
      </c>
      <c r="X4" s="56"/>
      <c r="Y4" s="56"/>
      <c r="Z4" s="56" t="s">
        <v>1193</v>
      </c>
      <c r="AA4" s="57" t="s">
        <v>1194</v>
      </c>
      <c r="AB4" s="56" t="s">
        <v>1195</v>
      </c>
      <c r="AC4" s="8"/>
    </row>
    <row r="5" spans="1:29" ht="18" customHeight="1" x14ac:dyDescent="0.3">
      <c r="A5" s="59"/>
      <c r="B5" s="57"/>
      <c r="C5" s="59"/>
      <c r="D5" s="61"/>
      <c r="E5" s="59"/>
      <c r="F5" s="62"/>
      <c r="G5" s="59" t="s">
        <v>1196</v>
      </c>
      <c r="H5" s="61" t="s">
        <v>1197</v>
      </c>
      <c r="I5" s="61" t="s">
        <v>1198</v>
      </c>
      <c r="J5" s="57"/>
      <c r="K5" s="65" t="s">
        <v>1199</v>
      </c>
      <c r="L5" s="67"/>
      <c r="M5" s="69" t="s">
        <v>1200</v>
      </c>
      <c r="N5" s="69"/>
      <c r="O5" s="61" t="s">
        <v>1201</v>
      </c>
      <c r="P5" s="61" t="s">
        <v>1202</v>
      </c>
      <c r="Q5" s="61" t="s">
        <v>1203</v>
      </c>
      <c r="R5" s="57" t="s">
        <v>1204</v>
      </c>
      <c r="S5" s="57" t="s">
        <v>1205</v>
      </c>
      <c r="T5" s="57" t="s">
        <v>1206</v>
      </c>
      <c r="U5" s="57" t="s">
        <v>1207</v>
      </c>
      <c r="V5" s="57" t="s">
        <v>1208</v>
      </c>
      <c r="W5" s="57" t="s">
        <v>1209</v>
      </c>
      <c r="X5" s="57" t="s">
        <v>1210</v>
      </c>
      <c r="Y5" s="57" t="s">
        <v>1211</v>
      </c>
      <c r="Z5" s="57"/>
      <c r="AA5" s="68"/>
      <c r="AB5" s="57"/>
    </row>
    <row r="6" spans="1:29" ht="35.25" customHeight="1" thickBot="1" x14ac:dyDescent="0.35">
      <c r="A6" s="59"/>
      <c r="B6" s="57"/>
      <c r="C6" s="59"/>
      <c r="D6" s="61"/>
      <c r="E6" s="59"/>
      <c r="F6" s="62"/>
      <c r="G6" s="64"/>
      <c r="H6" s="63"/>
      <c r="I6" s="63"/>
      <c r="J6" s="57"/>
      <c r="K6" s="10" t="s">
        <v>13</v>
      </c>
      <c r="L6" s="10" t="s">
        <v>1212</v>
      </c>
      <c r="M6" s="9" t="s">
        <v>1200</v>
      </c>
      <c r="N6" s="10" t="s">
        <v>1213</v>
      </c>
      <c r="O6" s="63"/>
      <c r="P6" s="63"/>
      <c r="Q6" s="63"/>
      <c r="R6" s="68"/>
      <c r="S6" s="68"/>
      <c r="T6" s="68"/>
      <c r="U6" s="68"/>
      <c r="V6" s="68"/>
      <c r="W6" s="62"/>
      <c r="X6" s="68"/>
      <c r="Y6" s="68"/>
      <c r="Z6" s="57"/>
      <c r="AA6" s="68"/>
      <c r="AB6" s="57"/>
    </row>
    <row r="7" spans="1:29" ht="17.25" thickTop="1" x14ac:dyDescent="0.3">
      <c r="A7" s="11" t="s">
        <v>14</v>
      </c>
      <c r="B7" s="11" t="s">
        <v>85</v>
      </c>
      <c r="C7" s="11" t="s">
        <v>131</v>
      </c>
      <c r="D7" s="11" t="s">
        <v>1214</v>
      </c>
      <c r="E7" s="12" t="s">
        <v>22</v>
      </c>
      <c r="F7" s="11" t="s">
        <v>1215</v>
      </c>
      <c r="G7" s="11" t="s">
        <v>1216</v>
      </c>
      <c r="H7" s="11" t="s">
        <v>1217</v>
      </c>
      <c r="I7" s="11" t="s">
        <v>1218</v>
      </c>
      <c r="J7" s="11" t="s">
        <v>1219</v>
      </c>
      <c r="K7" s="13">
        <v>1</v>
      </c>
      <c r="L7" s="11" t="s">
        <v>1215</v>
      </c>
      <c r="M7" s="11" t="s">
        <v>1215</v>
      </c>
      <c r="N7" s="11" t="s">
        <v>1215</v>
      </c>
      <c r="O7" s="14">
        <v>86.15</v>
      </c>
      <c r="P7" s="14">
        <v>56.2</v>
      </c>
      <c r="Q7" s="14">
        <v>9.5</v>
      </c>
      <c r="R7" s="11" t="s">
        <v>1215</v>
      </c>
      <c r="S7" s="11" t="s">
        <v>1215</v>
      </c>
      <c r="T7" s="11" t="s">
        <v>1215</v>
      </c>
      <c r="U7" s="14">
        <v>4029.59</v>
      </c>
      <c r="V7" s="14">
        <v>38281.105000000003</v>
      </c>
      <c r="W7" s="11" t="s">
        <v>1220</v>
      </c>
      <c r="X7" s="11" t="s">
        <v>1221</v>
      </c>
      <c r="Y7" s="11" t="s">
        <v>1222</v>
      </c>
      <c r="Z7" s="11" t="s">
        <v>1215</v>
      </c>
      <c r="AA7" s="12" t="s">
        <v>1215</v>
      </c>
      <c r="AB7" s="15" t="s">
        <v>1223</v>
      </c>
    </row>
    <row r="8" spans="1:29" x14ac:dyDescent="0.3">
      <c r="A8" s="50"/>
      <c r="B8" s="50"/>
      <c r="C8" s="50"/>
      <c r="D8" s="50"/>
      <c r="E8" s="50"/>
      <c r="F8" s="50"/>
      <c r="G8" s="50"/>
      <c r="H8" s="50"/>
      <c r="I8" s="50"/>
      <c r="J8" s="50"/>
      <c r="K8" s="16"/>
      <c r="L8" s="17" t="s">
        <v>699</v>
      </c>
      <c r="M8" s="17" t="s">
        <v>1224</v>
      </c>
      <c r="N8" s="17" t="s">
        <v>1215</v>
      </c>
      <c r="O8" s="18">
        <v>86.15</v>
      </c>
      <c r="P8" s="18">
        <v>56.2</v>
      </c>
      <c r="Q8" s="18">
        <v>9.5</v>
      </c>
      <c r="R8" s="18">
        <v>4841.63</v>
      </c>
      <c r="S8" s="16"/>
      <c r="T8" s="17" t="s">
        <v>699</v>
      </c>
      <c r="U8" s="50"/>
      <c r="V8" s="50"/>
      <c r="W8" s="50"/>
      <c r="X8" s="50"/>
      <c r="Y8" s="50"/>
      <c r="Z8" s="50"/>
      <c r="AA8" s="19" t="s">
        <v>1215</v>
      </c>
      <c r="AB8" s="50"/>
    </row>
    <row r="9" spans="1:29" x14ac:dyDescent="0.3">
      <c r="A9" s="50"/>
      <c r="B9" s="50"/>
      <c r="C9" s="50"/>
      <c r="D9" s="50"/>
      <c r="E9" s="50"/>
      <c r="F9" s="50"/>
      <c r="G9" s="50"/>
      <c r="H9" s="50"/>
      <c r="I9" s="50"/>
      <c r="J9" s="50"/>
      <c r="K9" s="16"/>
      <c r="L9" s="17" t="s">
        <v>1215</v>
      </c>
      <c r="M9" s="17" t="s">
        <v>1224</v>
      </c>
      <c r="N9" s="17" t="s">
        <v>1225</v>
      </c>
      <c r="O9" s="18">
        <v>21.33</v>
      </c>
      <c r="P9" s="18">
        <v>13.17</v>
      </c>
      <c r="Q9" s="18">
        <v>0</v>
      </c>
      <c r="R9" s="18">
        <v>280.92</v>
      </c>
      <c r="S9" s="16"/>
      <c r="T9" s="17" t="s">
        <v>1215</v>
      </c>
      <c r="U9" s="50"/>
      <c r="V9" s="50"/>
      <c r="W9" s="50"/>
      <c r="X9" s="50"/>
      <c r="Y9" s="50"/>
      <c r="Z9" s="50"/>
      <c r="AA9" s="19" t="s">
        <v>1215</v>
      </c>
      <c r="AB9" s="50"/>
    </row>
    <row r="10" spans="1:29" x14ac:dyDescent="0.3">
      <c r="A10" s="20" t="s">
        <v>14</v>
      </c>
      <c r="B10" s="20" t="s">
        <v>86</v>
      </c>
      <c r="C10" s="20" t="s">
        <v>132</v>
      </c>
      <c r="D10" s="20" t="s">
        <v>1226</v>
      </c>
      <c r="E10" s="21" t="s">
        <v>23</v>
      </c>
      <c r="F10" s="20" t="s">
        <v>1215</v>
      </c>
      <c r="G10" s="20" t="s">
        <v>1216</v>
      </c>
      <c r="H10" s="20" t="s">
        <v>1227</v>
      </c>
      <c r="I10" s="20" t="s">
        <v>1228</v>
      </c>
      <c r="J10" s="20" t="s">
        <v>1219</v>
      </c>
      <c r="K10" s="22">
        <v>1</v>
      </c>
      <c r="L10" s="20" t="s">
        <v>1215</v>
      </c>
      <c r="M10" s="20" t="s">
        <v>1215</v>
      </c>
      <c r="N10" s="20" t="s">
        <v>1215</v>
      </c>
      <c r="O10" s="23">
        <v>49</v>
      </c>
      <c r="P10" s="23">
        <v>41</v>
      </c>
      <c r="Q10" s="23">
        <v>5.75</v>
      </c>
      <c r="R10" s="20" t="s">
        <v>1215</v>
      </c>
      <c r="S10" s="20" t="s">
        <v>1215</v>
      </c>
      <c r="T10" s="20" t="s">
        <v>1215</v>
      </c>
      <c r="U10" s="23">
        <v>2146.94</v>
      </c>
      <c r="V10" s="23">
        <v>12002.6176</v>
      </c>
      <c r="W10" s="20" t="s">
        <v>1229</v>
      </c>
      <c r="X10" s="20" t="s">
        <v>1215</v>
      </c>
      <c r="Y10" s="20" t="s">
        <v>1215</v>
      </c>
      <c r="Z10" s="20" t="s">
        <v>1215</v>
      </c>
      <c r="AA10" s="21" t="s">
        <v>1215</v>
      </c>
      <c r="AB10" s="24" t="s">
        <v>1230</v>
      </c>
    </row>
    <row r="11" spans="1:29" x14ac:dyDescent="0.3">
      <c r="A11" s="50"/>
      <c r="B11" s="50"/>
      <c r="C11" s="50"/>
      <c r="D11" s="50"/>
      <c r="E11" s="50"/>
      <c r="F11" s="50"/>
      <c r="G11" s="50"/>
      <c r="H11" s="50"/>
      <c r="I11" s="50"/>
      <c r="J11" s="50"/>
      <c r="K11" s="16"/>
      <c r="L11" s="17" t="s">
        <v>699</v>
      </c>
      <c r="M11" s="17" t="s">
        <v>1224</v>
      </c>
      <c r="N11" s="17" t="s">
        <v>1215</v>
      </c>
      <c r="O11" s="18">
        <v>49</v>
      </c>
      <c r="P11" s="18">
        <v>41</v>
      </c>
      <c r="Q11" s="18">
        <v>5.75</v>
      </c>
      <c r="R11" s="18">
        <v>2009</v>
      </c>
      <c r="S11" s="16"/>
      <c r="T11" s="17" t="s">
        <v>699</v>
      </c>
      <c r="U11" s="50"/>
      <c r="V11" s="50"/>
      <c r="W11" s="50"/>
      <c r="X11" s="50"/>
      <c r="Y11" s="50"/>
      <c r="Z11" s="50"/>
      <c r="AA11" s="19" t="s">
        <v>1215</v>
      </c>
      <c r="AB11" s="50"/>
    </row>
    <row r="12" spans="1:29" x14ac:dyDescent="0.3">
      <c r="A12" s="50"/>
      <c r="B12" s="50"/>
      <c r="C12" s="50"/>
      <c r="D12" s="50"/>
      <c r="E12" s="50"/>
      <c r="F12" s="50"/>
      <c r="G12" s="50"/>
      <c r="H12" s="50"/>
      <c r="I12" s="50"/>
      <c r="J12" s="50"/>
      <c r="K12" s="16"/>
      <c r="L12" s="17" t="s">
        <v>1215</v>
      </c>
      <c r="M12" s="17" t="s">
        <v>1224</v>
      </c>
      <c r="N12" s="17" t="s">
        <v>1231</v>
      </c>
      <c r="O12" s="18">
        <v>3</v>
      </c>
      <c r="P12" s="18">
        <v>6.2</v>
      </c>
      <c r="Q12" s="18">
        <v>3.27</v>
      </c>
      <c r="R12" s="18">
        <v>18.600000000000001</v>
      </c>
      <c r="S12" s="16"/>
      <c r="T12" s="17" t="s">
        <v>699</v>
      </c>
      <c r="U12" s="50"/>
      <c r="V12" s="50"/>
      <c r="W12" s="50"/>
      <c r="X12" s="50"/>
      <c r="Y12" s="50"/>
      <c r="Z12" s="50"/>
      <c r="AA12" s="19" t="s">
        <v>1215</v>
      </c>
      <c r="AB12" s="50"/>
    </row>
    <row r="13" spans="1:29" x14ac:dyDescent="0.3">
      <c r="A13" s="50"/>
      <c r="B13" s="50"/>
      <c r="C13" s="50"/>
      <c r="D13" s="50"/>
      <c r="E13" s="50"/>
      <c r="F13" s="50"/>
      <c r="G13" s="50"/>
      <c r="H13" s="50"/>
      <c r="I13" s="50"/>
      <c r="J13" s="50"/>
      <c r="K13" s="16"/>
      <c r="L13" s="17" t="s">
        <v>1215</v>
      </c>
      <c r="M13" s="17" t="s">
        <v>1224</v>
      </c>
      <c r="N13" s="17" t="s">
        <v>1232</v>
      </c>
      <c r="O13" s="18">
        <v>4.26</v>
      </c>
      <c r="P13" s="18">
        <v>28</v>
      </c>
      <c r="Q13" s="18">
        <v>3.27</v>
      </c>
      <c r="R13" s="18">
        <v>119.34</v>
      </c>
      <c r="S13" s="16"/>
      <c r="T13" s="17" t="s">
        <v>699</v>
      </c>
      <c r="U13" s="50"/>
      <c r="V13" s="50"/>
      <c r="W13" s="50"/>
      <c r="X13" s="50"/>
      <c r="Y13" s="50"/>
      <c r="Z13" s="50"/>
      <c r="AA13" s="19" t="s">
        <v>1215</v>
      </c>
      <c r="AB13" s="50"/>
    </row>
    <row r="14" spans="1:29" x14ac:dyDescent="0.3">
      <c r="A14" s="50"/>
      <c r="B14" s="50"/>
      <c r="C14" s="50"/>
      <c r="D14" s="50"/>
      <c r="E14" s="50"/>
      <c r="F14" s="50"/>
      <c r="G14" s="50"/>
      <c r="H14" s="50"/>
      <c r="I14" s="50"/>
      <c r="J14" s="50"/>
      <c r="K14" s="16"/>
      <c r="L14" s="17" t="s">
        <v>1215</v>
      </c>
      <c r="M14" s="17" t="s">
        <v>1224</v>
      </c>
      <c r="N14" s="17" t="s">
        <v>1225</v>
      </c>
      <c r="O14" s="18">
        <v>9.1</v>
      </c>
      <c r="P14" s="18">
        <v>5.3</v>
      </c>
      <c r="Q14" s="18">
        <v>0</v>
      </c>
      <c r="R14" s="18">
        <v>48.23</v>
      </c>
      <c r="S14" s="16"/>
      <c r="T14" s="17" t="s">
        <v>1215</v>
      </c>
      <c r="U14" s="50"/>
      <c r="V14" s="50"/>
      <c r="W14" s="50"/>
      <c r="X14" s="50"/>
      <c r="Y14" s="50"/>
      <c r="Z14" s="50"/>
      <c r="AA14" s="19" t="s">
        <v>1215</v>
      </c>
      <c r="AB14" s="50"/>
    </row>
    <row r="15" spans="1:29" x14ac:dyDescent="0.3">
      <c r="A15" s="50"/>
      <c r="B15" s="50"/>
      <c r="C15" s="50"/>
      <c r="D15" s="50"/>
      <c r="E15" s="50"/>
      <c r="F15" s="50"/>
      <c r="G15" s="50"/>
      <c r="H15" s="50"/>
      <c r="I15" s="50"/>
      <c r="J15" s="50"/>
      <c r="K15" s="16"/>
      <c r="L15" s="17" t="s">
        <v>1215</v>
      </c>
      <c r="M15" s="17" t="s">
        <v>1224</v>
      </c>
      <c r="N15" s="17" t="s">
        <v>1225</v>
      </c>
      <c r="O15" s="18">
        <v>15.2</v>
      </c>
      <c r="P15" s="18">
        <v>9.2200000000000006</v>
      </c>
      <c r="Q15" s="18">
        <v>0</v>
      </c>
      <c r="R15" s="18">
        <v>140.13999999999999</v>
      </c>
      <c r="S15" s="16"/>
      <c r="T15" s="17" t="s">
        <v>1215</v>
      </c>
      <c r="U15" s="50"/>
      <c r="V15" s="50"/>
      <c r="W15" s="50"/>
      <c r="X15" s="50"/>
      <c r="Y15" s="50"/>
      <c r="Z15" s="50"/>
      <c r="AA15" s="19" t="s">
        <v>1215</v>
      </c>
      <c r="AB15" s="50"/>
    </row>
    <row r="16" spans="1:29" ht="96" x14ac:dyDescent="0.3">
      <c r="A16" s="20" t="s">
        <v>14</v>
      </c>
      <c r="B16" s="20" t="s">
        <v>87</v>
      </c>
      <c r="C16" s="20" t="s">
        <v>133</v>
      </c>
      <c r="D16" s="20" t="s">
        <v>1233</v>
      </c>
      <c r="E16" s="21" t="s">
        <v>24</v>
      </c>
      <c r="F16" s="20" t="s">
        <v>1215</v>
      </c>
      <c r="G16" s="20" t="s">
        <v>1216</v>
      </c>
      <c r="H16" s="20" t="s">
        <v>1234</v>
      </c>
      <c r="I16" s="20" t="s">
        <v>1218</v>
      </c>
      <c r="J16" s="20" t="s">
        <v>1219</v>
      </c>
      <c r="K16" s="22">
        <v>1</v>
      </c>
      <c r="L16" s="20" t="s">
        <v>1215</v>
      </c>
      <c r="M16" s="20" t="s">
        <v>1215</v>
      </c>
      <c r="N16" s="20" t="s">
        <v>1215</v>
      </c>
      <c r="O16" s="23">
        <v>89.9</v>
      </c>
      <c r="P16" s="23">
        <v>46.85</v>
      </c>
      <c r="Q16" s="23">
        <v>9.99</v>
      </c>
      <c r="R16" s="20" t="s">
        <v>1215</v>
      </c>
      <c r="S16" s="20" t="s">
        <v>1215</v>
      </c>
      <c r="T16" s="20" t="s">
        <v>1215</v>
      </c>
      <c r="U16" s="23">
        <v>4211.82</v>
      </c>
      <c r="V16" s="23">
        <v>42076.031849999999</v>
      </c>
      <c r="W16" s="20" t="s">
        <v>1229</v>
      </c>
      <c r="X16" s="20" t="s">
        <v>1215</v>
      </c>
      <c r="Y16" s="20" t="s">
        <v>1215</v>
      </c>
      <c r="Z16" s="20" t="s">
        <v>1215</v>
      </c>
      <c r="AA16" s="21" t="s">
        <v>1235</v>
      </c>
      <c r="AB16" s="24" t="s">
        <v>1236</v>
      </c>
    </row>
    <row r="17" spans="1:28" x14ac:dyDescent="0.3">
      <c r="A17" s="50"/>
      <c r="B17" s="50"/>
      <c r="C17" s="50"/>
      <c r="D17" s="50"/>
      <c r="E17" s="50"/>
      <c r="F17" s="50"/>
      <c r="G17" s="50"/>
      <c r="H17" s="50"/>
      <c r="I17" s="50"/>
      <c r="J17" s="50"/>
      <c r="K17" s="16"/>
      <c r="L17" s="17" t="s">
        <v>699</v>
      </c>
      <c r="M17" s="17" t="s">
        <v>1224</v>
      </c>
      <c r="N17" s="17" t="s">
        <v>1215</v>
      </c>
      <c r="O17" s="18">
        <v>89.9</v>
      </c>
      <c r="P17" s="18">
        <v>46.85</v>
      </c>
      <c r="Q17" s="18">
        <v>9.99</v>
      </c>
      <c r="R17" s="18">
        <v>4211.82</v>
      </c>
      <c r="S17" s="16"/>
      <c r="T17" s="17" t="s">
        <v>699</v>
      </c>
      <c r="U17" s="50"/>
      <c r="V17" s="50"/>
      <c r="W17" s="50"/>
      <c r="X17" s="50"/>
      <c r="Y17" s="50"/>
      <c r="Z17" s="50"/>
      <c r="AA17" s="19" t="s">
        <v>1237</v>
      </c>
      <c r="AB17" s="50"/>
    </row>
    <row r="18" spans="1:28" x14ac:dyDescent="0.3">
      <c r="A18" s="50"/>
      <c r="B18" s="50"/>
      <c r="C18" s="50"/>
      <c r="D18" s="50"/>
      <c r="E18" s="50"/>
      <c r="F18" s="50"/>
      <c r="G18" s="50"/>
      <c r="H18" s="50"/>
      <c r="I18" s="50"/>
      <c r="J18" s="50"/>
      <c r="K18" s="16"/>
      <c r="L18" s="17" t="s">
        <v>1215</v>
      </c>
      <c r="M18" s="17" t="s">
        <v>1224</v>
      </c>
      <c r="N18" s="17" t="s">
        <v>1225</v>
      </c>
      <c r="O18" s="18">
        <v>12.85</v>
      </c>
      <c r="P18" s="18">
        <v>6.99</v>
      </c>
      <c r="Q18" s="18">
        <v>0</v>
      </c>
      <c r="R18" s="18">
        <v>89.82</v>
      </c>
      <c r="S18" s="16"/>
      <c r="T18" s="17" t="s">
        <v>1215</v>
      </c>
      <c r="U18" s="50"/>
      <c r="V18" s="50"/>
      <c r="W18" s="50"/>
      <c r="X18" s="50"/>
      <c r="Y18" s="50"/>
      <c r="Z18" s="50"/>
      <c r="AA18" s="19" t="s">
        <v>1215</v>
      </c>
      <c r="AB18" s="50"/>
    </row>
    <row r="19" spans="1:28" x14ac:dyDescent="0.3">
      <c r="A19" s="50"/>
      <c r="B19" s="50"/>
      <c r="C19" s="50"/>
      <c r="D19" s="50"/>
      <c r="E19" s="50"/>
      <c r="F19" s="50"/>
      <c r="G19" s="50"/>
      <c r="H19" s="50"/>
      <c r="I19" s="50"/>
      <c r="J19" s="50"/>
      <c r="K19" s="16"/>
      <c r="L19" s="17" t="s">
        <v>1215</v>
      </c>
      <c r="M19" s="17" t="s">
        <v>1224</v>
      </c>
      <c r="N19" s="17" t="s">
        <v>1225</v>
      </c>
      <c r="O19" s="18">
        <v>4.26</v>
      </c>
      <c r="P19" s="18">
        <v>7.93</v>
      </c>
      <c r="Q19" s="18">
        <v>0</v>
      </c>
      <c r="R19" s="18">
        <v>33.78</v>
      </c>
      <c r="S19" s="16"/>
      <c r="T19" s="17" t="s">
        <v>1215</v>
      </c>
      <c r="U19" s="50"/>
      <c r="V19" s="50"/>
      <c r="W19" s="50"/>
      <c r="X19" s="50"/>
      <c r="Y19" s="50"/>
      <c r="Z19" s="50"/>
      <c r="AA19" s="19" t="s">
        <v>1215</v>
      </c>
      <c r="AB19" s="50"/>
    </row>
    <row r="20" spans="1:28" ht="24" x14ac:dyDescent="0.3">
      <c r="A20" s="20" t="s">
        <v>14</v>
      </c>
      <c r="B20" s="20" t="s">
        <v>88</v>
      </c>
      <c r="C20" s="20" t="s">
        <v>134</v>
      </c>
      <c r="D20" s="20" t="s">
        <v>1238</v>
      </c>
      <c r="E20" s="21" t="s">
        <v>25</v>
      </c>
      <c r="F20" s="20" t="s">
        <v>1215</v>
      </c>
      <c r="G20" s="20" t="s">
        <v>1216</v>
      </c>
      <c r="H20" s="20" t="s">
        <v>1227</v>
      </c>
      <c r="I20" s="20" t="s">
        <v>1228</v>
      </c>
      <c r="J20" s="20" t="s">
        <v>1219</v>
      </c>
      <c r="K20" s="22">
        <v>2</v>
      </c>
      <c r="L20" s="20" t="s">
        <v>1215</v>
      </c>
      <c r="M20" s="20" t="s">
        <v>1215</v>
      </c>
      <c r="N20" s="20" t="s">
        <v>1215</v>
      </c>
      <c r="O20" s="23">
        <v>158.61000000000001</v>
      </c>
      <c r="P20" s="23">
        <v>29.3</v>
      </c>
      <c r="Q20" s="23">
        <v>12.45</v>
      </c>
      <c r="R20" s="20" t="s">
        <v>1215</v>
      </c>
      <c r="S20" s="20" t="s">
        <v>1215</v>
      </c>
      <c r="T20" s="20" t="s">
        <v>1215</v>
      </c>
      <c r="U20" s="23">
        <v>5519.77</v>
      </c>
      <c r="V20" s="23">
        <v>54153.476000000002</v>
      </c>
      <c r="W20" s="20" t="s">
        <v>1229</v>
      </c>
      <c r="X20" s="20" t="s">
        <v>1215</v>
      </c>
      <c r="Y20" s="20" t="s">
        <v>1215</v>
      </c>
      <c r="Z20" s="20" t="s">
        <v>1215</v>
      </c>
      <c r="AA20" s="21" t="s">
        <v>1239</v>
      </c>
      <c r="AB20" s="24" t="s">
        <v>1240</v>
      </c>
    </row>
    <row r="21" spans="1:28" x14ac:dyDescent="0.3">
      <c r="A21" s="50"/>
      <c r="B21" s="50"/>
      <c r="C21" s="50"/>
      <c r="D21" s="50"/>
      <c r="E21" s="50"/>
      <c r="F21" s="50"/>
      <c r="G21" s="50"/>
      <c r="H21" s="50"/>
      <c r="I21" s="50"/>
      <c r="J21" s="50"/>
      <c r="K21" s="16"/>
      <c r="L21" s="17" t="s">
        <v>699</v>
      </c>
      <c r="M21" s="17" t="s">
        <v>1241</v>
      </c>
      <c r="N21" s="17" t="s">
        <v>1242</v>
      </c>
      <c r="O21" s="18">
        <v>158.61000000000001</v>
      </c>
      <c r="P21" s="18">
        <v>5.5</v>
      </c>
      <c r="Q21" s="18">
        <v>3.65</v>
      </c>
      <c r="R21" s="18">
        <v>872.36</v>
      </c>
      <c r="S21" s="16"/>
      <c r="T21" s="17" t="s">
        <v>699</v>
      </c>
      <c r="U21" s="50"/>
      <c r="V21" s="50"/>
      <c r="W21" s="50"/>
      <c r="X21" s="50"/>
      <c r="Y21" s="50"/>
      <c r="Z21" s="50"/>
      <c r="AA21" s="19" t="s">
        <v>1215</v>
      </c>
      <c r="AB21" s="50"/>
    </row>
    <row r="22" spans="1:28" x14ac:dyDescent="0.3">
      <c r="A22" s="50"/>
      <c r="B22" s="50"/>
      <c r="C22" s="50"/>
      <c r="D22" s="50"/>
      <c r="E22" s="50"/>
      <c r="F22" s="50"/>
      <c r="G22" s="50"/>
      <c r="H22" s="50"/>
      <c r="I22" s="50"/>
      <c r="J22" s="50"/>
      <c r="K22" s="16"/>
      <c r="L22" s="17" t="s">
        <v>699</v>
      </c>
      <c r="M22" s="17" t="s">
        <v>1224</v>
      </c>
      <c r="N22" s="17" t="s">
        <v>1243</v>
      </c>
      <c r="O22" s="18">
        <v>158.61000000000001</v>
      </c>
      <c r="P22" s="18">
        <v>16.8</v>
      </c>
      <c r="Q22" s="18">
        <v>13</v>
      </c>
      <c r="R22" s="18">
        <v>2664.65</v>
      </c>
      <c r="S22" s="16"/>
      <c r="T22" s="17" t="s">
        <v>699</v>
      </c>
      <c r="U22" s="50"/>
      <c r="V22" s="50"/>
      <c r="W22" s="50"/>
      <c r="X22" s="50"/>
      <c r="Y22" s="50"/>
      <c r="Z22" s="50"/>
      <c r="AA22" s="19" t="s">
        <v>1244</v>
      </c>
      <c r="AB22" s="50"/>
    </row>
    <row r="23" spans="1:28" x14ac:dyDescent="0.3">
      <c r="A23" s="50"/>
      <c r="B23" s="50"/>
      <c r="C23" s="50"/>
      <c r="D23" s="50"/>
      <c r="E23" s="50"/>
      <c r="F23" s="50"/>
      <c r="G23" s="50"/>
      <c r="H23" s="50"/>
      <c r="I23" s="50"/>
      <c r="J23" s="50"/>
      <c r="K23" s="16"/>
      <c r="L23" s="17" t="s">
        <v>1215</v>
      </c>
      <c r="M23" s="17" t="s">
        <v>1224</v>
      </c>
      <c r="N23" s="17" t="s">
        <v>1245</v>
      </c>
      <c r="O23" s="18">
        <v>28.69</v>
      </c>
      <c r="P23" s="18">
        <v>12.5</v>
      </c>
      <c r="Q23" s="18">
        <v>13</v>
      </c>
      <c r="R23" s="18">
        <v>358.63</v>
      </c>
      <c r="S23" s="16"/>
      <c r="T23" s="17" t="s">
        <v>699</v>
      </c>
      <c r="U23" s="50"/>
      <c r="V23" s="50"/>
      <c r="W23" s="50"/>
      <c r="X23" s="50"/>
      <c r="Y23" s="50"/>
      <c r="Z23" s="50"/>
      <c r="AA23" s="19" t="s">
        <v>1215</v>
      </c>
      <c r="AB23" s="50"/>
    </row>
    <row r="24" spans="1:28" x14ac:dyDescent="0.3">
      <c r="A24" s="50"/>
      <c r="B24" s="50"/>
      <c r="C24" s="50"/>
      <c r="D24" s="50"/>
      <c r="E24" s="50"/>
      <c r="F24" s="50"/>
      <c r="G24" s="50"/>
      <c r="H24" s="50"/>
      <c r="I24" s="50"/>
      <c r="J24" s="50"/>
      <c r="K24" s="16"/>
      <c r="L24" s="17" t="s">
        <v>1215</v>
      </c>
      <c r="M24" s="17" t="s">
        <v>1224</v>
      </c>
      <c r="N24" s="17" t="s">
        <v>1246</v>
      </c>
      <c r="O24" s="18">
        <v>98.79</v>
      </c>
      <c r="P24" s="18">
        <v>12.5</v>
      </c>
      <c r="Q24" s="18">
        <v>5.35</v>
      </c>
      <c r="R24" s="18">
        <v>1234.8800000000001</v>
      </c>
      <c r="S24" s="16"/>
      <c r="T24" s="17" t="s">
        <v>699</v>
      </c>
      <c r="U24" s="50"/>
      <c r="V24" s="50"/>
      <c r="W24" s="50"/>
      <c r="X24" s="50"/>
      <c r="Y24" s="50"/>
      <c r="Z24" s="50"/>
      <c r="AA24" s="19" t="s">
        <v>1215</v>
      </c>
      <c r="AB24" s="50"/>
    </row>
    <row r="25" spans="1:28" x14ac:dyDescent="0.3">
      <c r="A25" s="50"/>
      <c r="B25" s="50"/>
      <c r="C25" s="50"/>
      <c r="D25" s="50"/>
      <c r="E25" s="50"/>
      <c r="F25" s="50"/>
      <c r="G25" s="50"/>
      <c r="H25" s="50"/>
      <c r="I25" s="50"/>
      <c r="J25" s="50"/>
      <c r="K25" s="16"/>
      <c r="L25" s="17" t="s">
        <v>1215</v>
      </c>
      <c r="M25" s="17" t="s">
        <v>1224</v>
      </c>
      <c r="N25" s="17" t="s">
        <v>1247</v>
      </c>
      <c r="O25" s="18">
        <v>31.14</v>
      </c>
      <c r="P25" s="18">
        <v>12.5</v>
      </c>
      <c r="Q25" s="18">
        <v>13</v>
      </c>
      <c r="R25" s="18">
        <v>389.25</v>
      </c>
      <c r="S25" s="16"/>
      <c r="T25" s="17" t="s">
        <v>699</v>
      </c>
      <c r="U25" s="50"/>
      <c r="V25" s="50"/>
      <c r="W25" s="50"/>
      <c r="X25" s="50"/>
      <c r="Y25" s="50"/>
      <c r="Z25" s="50"/>
      <c r="AA25" s="19" t="s">
        <v>1215</v>
      </c>
      <c r="AB25" s="50"/>
    </row>
    <row r="26" spans="1:28" x14ac:dyDescent="0.3">
      <c r="A26" s="50"/>
      <c r="B26" s="50"/>
      <c r="C26" s="50"/>
      <c r="D26" s="50"/>
      <c r="E26" s="50"/>
      <c r="F26" s="50"/>
      <c r="G26" s="50"/>
      <c r="H26" s="50"/>
      <c r="I26" s="50"/>
      <c r="J26" s="50"/>
      <c r="K26" s="16"/>
      <c r="L26" s="17" t="s">
        <v>1215</v>
      </c>
      <c r="M26" s="17" t="s">
        <v>1224</v>
      </c>
      <c r="N26" s="17" t="s">
        <v>1248</v>
      </c>
      <c r="O26" s="18">
        <v>26.78</v>
      </c>
      <c r="P26" s="18">
        <v>5.89</v>
      </c>
      <c r="Q26" s="18">
        <v>0</v>
      </c>
      <c r="R26" s="18">
        <v>157.72999999999999</v>
      </c>
      <c r="S26" s="16"/>
      <c r="T26" s="17" t="s">
        <v>1215</v>
      </c>
      <c r="U26" s="50"/>
      <c r="V26" s="50"/>
      <c r="W26" s="50"/>
      <c r="X26" s="50"/>
      <c r="Y26" s="50"/>
      <c r="Z26" s="50"/>
      <c r="AA26" s="19" t="s">
        <v>1215</v>
      </c>
      <c r="AB26" s="50"/>
    </row>
    <row r="27" spans="1:28" x14ac:dyDescent="0.3">
      <c r="A27" s="50"/>
      <c r="B27" s="50"/>
      <c r="C27" s="50"/>
      <c r="D27" s="50"/>
      <c r="E27" s="50"/>
      <c r="F27" s="50"/>
      <c r="G27" s="50"/>
      <c r="H27" s="50"/>
      <c r="I27" s="50"/>
      <c r="J27" s="50"/>
      <c r="K27" s="16"/>
      <c r="L27" s="17" t="s">
        <v>1215</v>
      </c>
      <c r="M27" s="17" t="s">
        <v>1224</v>
      </c>
      <c r="N27" s="17" t="s">
        <v>1248</v>
      </c>
      <c r="O27" s="18">
        <v>5.55</v>
      </c>
      <c r="P27" s="18">
        <v>3.25</v>
      </c>
      <c r="Q27" s="18">
        <v>0</v>
      </c>
      <c r="R27" s="18">
        <v>18.04</v>
      </c>
      <c r="S27" s="16"/>
      <c r="T27" s="17" t="s">
        <v>1215</v>
      </c>
      <c r="U27" s="50"/>
      <c r="V27" s="50"/>
      <c r="W27" s="50"/>
      <c r="X27" s="50"/>
      <c r="Y27" s="50"/>
      <c r="Z27" s="50"/>
      <c r="AA27" s="19" t="s">
        <v>1215</v>
      </c>
      <c r="AB27" s="50"/>
    </row>
    <row r="28" spans="1:28" x14ac:dyDescent="0.3">
      <c r="A28" s="50"/>
      <c r="B28" s="50"/>
      <c r="C28" s="50"/>
      <c r="D28" s="50"/>
      <c r="E28" s="50"/>
      <c r="F28" s="50"/>
      <c r="G28" s="50"/>
      <c r="H28" s="50"/>
      <c r="I28" s="50"/>
      <c r="J28" s="50"/>
      <c r="K28" s="16"/>
      <c r="L28" s="17" t="s">
        <v>1215</v>
      </c>
      <c r="M28" s="17" t="s">
        <v>1224</v>
      </c>
      <c r="N28" s="17" t="s">
        <v>1249</v>
      </c>
      <c r="O28" s="18">
        <v>8.9499999999999993</v>
      </c>
      <c r="P28" s="18">
        <v>146.38999999999999</v>
      </c>
      <c r="Q28" s="18">
        <v>0</v>
      </c>
      <c r="R28" s="18">
        <v>1310.19</v>
      </c>
      <c r="S28" s="16"/>
      <c r="T28" s="17" t="s">
        <v>1215</v>
      </c>
      <c r="U28" s="50"/>
      <c r="V28" s="50"/>
      <c r="W28" s="50"/>
      <c r="X28" s="50"/>
      <c r="Y28" s="50"/>
      <c r="Z28" s="50"/>
      <c r="AA28" s="19" t="s">
        <v>1215</v>
      </c>
      <c r="AB28" s="50"/>
    </row>
    <row r="29" spans="1:28" x14ac:dyDescent="0.3">
      <c r="A29" s="20" t="s">
        <v>14</v>
      </c>
      <c r="B29" s="20" t="s">
        <v>89</v>
      </c>
      <c r="C29" s="20" t="s">
        <v>135</v>
      </c>
      <c r="D29" s="20" t="s">
        <v>1238</v>
      </c>
      <c r="E29" s="21" t="s">
        <v>26</v>
      </c>
      <c r="F29" s="20" t="s">
        <v>1215</v>
      </c>
      <c r="G29" s="20" t="s">
        <v>1216</v>
      </c>
      <c r="H29" s="20" t="s">
        <v>1227</v>
      </c>
      <c r="I29" s="20" t="s">
        <v>1228</v>
      </c>
      <c r="J29" s="20" t="s">
        <v>1219</v>
      </c>
      <c r="K29" s="22">
        <v>1</v>
      </c>
      <c r="L29" s="20" t="s">
        <v>1215</v>
      </c>
      <c r="M29" s="20" t="s">
        <v>1215</v>
      </c>
      <c r="N29" s="20" t="s">
        <v>1215</v>
      </c>
      <c r="O29" s="23">
        <v>70</v>
      </c>
      <c r="P29" s="23">
        <v>15</v>
      </c>
      <c r="Q29" s="23">
        <v>7</v>
      </c>
      <c r="R29" s="20" t="s">
        <v>1215</v>
      </c>
      <c r="S29" s="20" t="s">
        <v>1215</v>
      </c>
      <c r="T29" s="20" t="s">
        <v>1215</v>
      </c>
      <c r="U29" s="23">
        <v>3282.88</v>
      </c>
      <c r="V29" s="23">
        <v>7350</v>
      </c>
      <c r="W29" s="20" t="s">
        <v>1229</v>
      </c>
      <c r="X29" s="20" t="s">
        <v>1215</v>
      </c>
      <c r="Y29" s="20" t="s">
        <v>1215</v>
      </c>
      <c r="Z29" s="20" t="s">
        <v>1215</v>
      </c>
      <c r="AA29" s="21" t="s">
        <v>1215</v>
      </c>
      <c r="AB29" s="24" t="s">
        <v>1250</v>
      </c>
    </row>
    <row r="30" spans="1:28" x14ac:dyDescent="0.3">
      <c r="A30" s="50"/>
      <c r="B30" s="50"/>
      <c r="C30" s="50"/>
      <c r="D30" s="50"/>
      <c r="E30" s="50"/>
      <c r="F30" s="50"/>
      <c r="G30" s="50"/>
      <c r="H30" s="50"/>
      <c r="I30" s="50"/>
      <c r="J30" s="50"/>
      <c r="K30" s="16"/>
      <c r="L30" s="17" t="s">
        <v>699</v>
      </c>
      <c r="M30" s="17" t="s">
        <v>1224</v>
      </c>
      <c r="N30" s="17" t="s">
        <v>1215</v>
      </c>
      <c r="O30" s="18">
        <v>70</v>
      </c>
      <c r="P30" s="18">
        <v>15</v>
      </c>
      <c r="Q30" s="18">
        <v>7</v>
      </c>
      <c r="R30" s="18">
        <v>1050</v>
      </c>
      <c r="S30" s="16"/>
      <c r="T30" s="17" t="s">
        <v>699</v>
      </c>
      <c r="U30" s="50"/>
      <c r="V30" s="50"/>
      <c r="W30" s="50"/>
      <c r="X30" s="50"/>
      <c r="Y30" s="50"/>
      <c r="Z30" s="50"/>
      <c r="AA30" s="19" t="s">
        <v>1215</v>
      </c>
      <c r="AB30" s="50"/>
    </row>
    <row r="31" spans="1:28" x14ac:dyDescent="0.3">
      <c r="A31" s="50"/>
      <c r="B31" s="50"/>
      <c r="C31" s="50"/>
      <c r="D31" s="50"/>
      <c r="E31" s="50"/>
      <c r="F31" s="50"/>
      <c r="G31" s="50"/>
      <c r="H31" s="50"/>
      <c r="I31" s="50"/>
      <c r="J31" s="50"/>
      <c r="K31" s="16"/>
      <c r="L31" s="17" t="s">
        <v>1215</v>
      </c>
      <c r="M31" s="17" t="s">
        <v>1224</v>
      </c>
      <c r="N31" s="17" t="s">
        <v>1251</v>
      </c>
      <c r="O31" s="18">
        <v>98.8</v>
      </c>
      <c r="P31" s="18">
        <v>22.6</v>
      </c>
      <c r="Q31" s="18">
        <v>0</v>
      </c>
      <c r="R31" s="18">
        <v>2232.88</v>
      </c>
      <c r="S31" s="16"/>
      <c r="T31" s="17" t="s">
        <v>699</v>
      </c>
      <c r="U31" s="50"/>
      <c r="V31" s="50"/>
      <c r="W31" s="50"/>
      <c r="X31" s="50"/>
      <c r="Y31" s="50"/>
      <c r="Z31" s="50"/>
      <c r="AA31" s="19" t="s">
        <v>1215</v>
      </c>
      <c r="AB31" s="50"/>
    </row>
    <row r="32" spans="1:28" x14ac:dyDescent="0.3">
      <c r="A32" s="50"/>
      <c r="B32" s="50"/>
      <c r="C32" s="50"/>
      <c r="D32" s="50"/>
      <c r="E32" s="50"/>
      <c r="F32" s="50"/>
      <c r="G32" s="50"/>
      <c r="H32" s="50"/>
      <c r="I32" s="50"/>
      <c r="J32" s="50"/>
      <c r="K32" s="16"/>
      <c r="L32" s="17" t="s">
        <v>1215</v>
      </c>
      <c r="M32" s="17" t="s">
        <v>1224</v>
      </c>
      <c r="N32" s="17" t="s">
        <v>1225</v>
      </c>
      <c r="O32" s="18">
        <v>7.1</v>
      </c>
      <c r="P32" s="18">
        <v>7.8</v>
      </c>
      <c r="Q32" s="18">
        <v>0</v>
      </c>
      <c r="R32" s="18">
        <v>55.38</v>
      </c>
      <c r="S32" s="16"/>
      <c r="T32" s="17" t="s">
        <v>1215</v>
      </c>
      <c r="U32" s="50"/>
      <c r="V32" s="50"/>
      <c r="W32" s="50"/>
      <c r="X32" s="50"/>
      <c r="Y32" s="50"/>
      <c r="Z32" s="50"/>
      <c r="AA32" s="19" t="s">
        <v>1215</v>
      </c>
      <c r="AB32" s="50"/>
    </row>
    <row r="33" spans="1:28" ht="24" x14ac:dyDescent="0.3">
      <c r="A33" s="20" t="s">
        <v>14</v>
      </c>
      <c r="B33" s="20" t="s">
        <v>90</v>
      </c>
      <c r="C33" s="20" t="s">
        <v>136</v>
      </c>
      <c r="D33" s="20" t="s">
        <v>1252</v>
      </c>
      <c r="E33" s="21" t="s">
        <v>27</v>
      </c>
      <c r="F33" s="20" t="s">
        <v>1215</v>
      </c>
      <c r="G33" s="20" t="s">
        <v>1216</v>
      </c>
      <c r="H33" s="20" t="s">
        <v>1253</v>
      </c>
      <c r="I33" s="20" t="s">
        <v>1228</v>
      </c>
      <c r="J33" s="20" t="s">
        <v>1219</v>
      </c>
      <c r="K33" s="22">
        <v>1</v>
      </c>
      <c r="L33" s="20" t="s">
        <v>1215</v>
      </c>
      <c r="M33" s="20" t="s">
        <v>1215</v>
      </c>
      <c r="N33" s="20" t="s">
        <v>1215</v>
      </c>
      <c r="O33" s="23">
        <v>10</v>
      </c>
      <c r="P33" s="23">
        <v>13</v>
      </c>
      <c r="Q33" s="23">
        <v>5.95</v>
      </c>
      <c r="R33" s="20" t="s">
        <v>1215</v>
      </c>
      <c r="S33" s="20" t="s">
        <v>1215</v>
      </c>
      <c r="T33" s="20" t="s">
        <v>1215</v>
      </c>
      <c r="U33" s="23">
        <v>130</v>
      </c>
      <c r="V33" s="23">
        <v>773.5</v>
      </c>
      <c r="W33" s="20" t="s">
        <v>1229</v>
      </c>
      <c r="X33" s="20" t="s">
        <v>1215</v>
      </c>
      <c r="Y33" s="20" t="s">
        <v>1215</v>
      </c>
      <c r="Z33" s="20" t="s">
        <v>1215</v>
      </c>
      <c r="AA33" s="21" t="s">
        <v>1254</v>
      </c>
      <c r="AB33" s="24" t="s">
        <v>1255</v>
      </c>
    </row>
    <row r="34" spans="1:28" x14ac:dyDescent="0.3">
      <c r="A34" s="50"/>
      <c r="B34" s="50"/>
      <c r="C34" s="50"/>
      <c r="D34" s="50"/>
      <c r="E34" s="50"/>
      <c r="F34" s="50"/>
      <c r="G34" s="50"/>
      <c r="H34" s="50"/>
      <c r="I34" s="50"/>
      <c r="J34" s="50"/>
      <c r="K34" s="16"/>
      <c r="L34" s="17" t="s">
        <v>699</v>
      </c>
      <c r="M34" s="17" t="s">
        <v>1224</v>
      </c>
      <c r="N34" s="17" t="s">
        <v>1215</v>
      </c>
      <c r="O34" s="18">
        <v>10</v>
      </c>
      <c r="P34" s="18">
        <v>13</v>
      </c>
      <c r="Q34" s="18">
        <v>5.95</v>
      </c>
      <c r="R34" s="18">
        <v>130</v>
      </c>
      <c r="S34" s="16"/>
      <c r="T34" s="17" t="s">
        <v>699</v>
      </c>
      <c r="U34" s="50"/>
      <c r="V34" s="50"/>
      <c r="W34" s="50"/>
      <c r="X34" s="50"/>
      <c r="Y34" s="50"/>
      <c r="Z34" s="50"/>
      <c r="AA34" s="19" t="s">
        <v>1256</v>
      </c>
      <c r="AB34" s="50"/>
    </row>
    <row r="35" spans="1:28" x14ac:dyDescent="0.3">
      <c r="A35" s="50"/>
      <c r="B35" s="50"/>
      <c r="C35" s="50"/>
      <c r="D35" s="50"/>
      <c r="E35" s="50"/>
      <c r="F35" s="50"/>
      <c r="G35" s="50"/>
      <c r="H35" s="50"/>
      <c r="I35" s="50"/>
      <c r="J35" s="50"/>
      <c r="K35" s="16"/>
      <c r="L35" s="17" t="s">
        <v>1215</v>
      </c>
      <c r="M35" s="17" t="s">
        <v>1224</v>
      </c>
      <c r="N35" s="17" t="s">
        <v>1257</v>
      </c>
      <c r="O35" s="18">
        <v>4.8499999999999996</v>
      </c>
      <c r="P35" s="18">
        <v>6.45</v>
      </c>
      <c r="Q35" s="18">
        <v>0</v>
      </c>
      <c r="R35" s="18">
        <v>31.28</v>
      </c>
      <c r="S35" s="16"/>
      <c r="T35" s="17" t="s">
        <v>1215</v>
      </c>
      <c r="U35" s="50"/>
      <c r="V35" s="50"/>
      <c r="W35" s="50"/>
      <c r="X35" s="50"/>
      <c r="Y35" s="50"/>
      <c r="Z35" s="50"/>
      <c r="AA35" s="19" t="s">
        <v>1215</v>
      </c>
      <c r="AB35" s="50"/>
    </row>
    <row r="36" spans="1:28" x14ac:dyDescent="0.3">
      <c r="A36" s="20" t="s">
        <v>14</v>
      </c>
      <c r="B36" s="20" t="s">
        <v>91</v>
      </c>
      <c r="C36" s="20" t="s">
        <v>137</v>
      </c>
      <c r="D36" s="20" t="s">
        <v>1258</v>
      </c>
      <c r="E36" s="21" t="s">
        <v>28</v>
      </c>
      <c r="F36" s="20" t="s">
        <v>1215</v>
      </c>
      <c r="G36" s="20" t="s">
        <v>1259</v>
      </c>
      <c r="H36" s="20" t="s">
        <v>1234</v>
      </c>
      <c r="I36" s="20" t="s">
        <v>1260</v>
      </c>
      <c r="J36" s="20" t="s">
        <v>1219</v>
      </c>
      <c r="K36" s="22">
        <v>1</v>
      </c>
      <c r="L36" s="20" t="s">
        <v>1215</v>
      </c>
      <c r="M36" s="20" t="s">
        <v>1215</v>
      </c>
      <c r="N36" s="20" t="s">
        <v>1215</v>
      </c>
      <c r="O36" s="23">
        <v>10</v>
      </c>
      <c r="P36" s="23">
        <v>10</v>
      </c>
      <c r="Q36" s="23">
        <v>5.2</v>
      </c>
      <c r="R36" s="20" t="s">
        <v>1215</v>
      </c>
      <c r="S36" s="20" t="s">
        <v>1215</v>
      </c>
      <c r="T36" s="20" t="s">
        <v>1215</v>
      </c>
      <c r="U36" s="23">
        <v>100</v>
      </c>
      <c r="V36" s="23">
        <v>520</v>
      </c>
      <c r="W36" s="20" t="s">
        <v>1229</v>
      </c>
      <c r="X36" s="20" t="s">
        <v>1215</v>
      </c>
      <c r="Y36" s="20" t="s">
        <v>1215</v>
      </c>
      <c r="Z36" s="20" t="s">
        <v>1215</v>
      </c>
      <c r="AA36" s="21" t="s">
        <v>1215</v>
      </c>
      <c r="AB36" s="24" t="s">
        <v>1261</v>
      </c>
    </row>
    <row r="37" spans="1:28" x14ac:dyDescent="0.3">
      <c r="A37" s="50"/>
      <c r="B37" s="50"/>
      <c r="C37" s="50"/>
      <c r="D37" s="50"/>
      <c r="E37" s="50"/>
      <c r="F37" s="50"/>
      <c r="G37" s="50"/>
      <c r="H37" s="50"/>
      <c r="I37" s="50"/>
      <c r="J37" s="50"/>
      <c r="K37" s="16"/>
      <c r="L37" s="17" t="s">
        <v>699</v>
      </c>
      <c r="M37" s="17" t="s">
        <v>1224</v>
      </c>
      <c r="N37" s="17" t="s">
        <v>1215</v>
      </c>
      <c r="O37" s="18">
        <v>10</v>
      </c>
      <c r="P37" s="18">
        <v>10</v>
      </c>
      <c r="Q37" s="18">
        <v>5.2</v>
      </c>
      <c r="R37" s="18">
        <v>100</v>
      </c>
      <c r="S37" s="16"/>
      <c r="T37" s="17" t="s">
        <v>699</v>
      </c>
      <c r="U37" s="50"/>
      <c r="V37" s="50"/>
      <c r="W37" s="50"/>
      <c r="X37" s="50"/>
      <c r="Y37" s="50"/>
      <c r="Z37" s="50"/>
      <c r="AA37" s="19" t="s">
        <v>1215</v>
      </c>
      <c r="AB37" s="16"/>
    </row>
    <row r="38" spans="1:28" x14ac:dyDescent="0.3">
      <c r="A38" s="20" t="s">
        <v>14</v>
      </c>
      <c r="B38" s="20" t="s">
        <v>92</v>
      </c>
      <c r="C38" s="20" t="s">
        <v>138</v>
      </c>
      <c r="D38" s="20" t="s">
        <v>1262</v>
      </c>
      <c r="E38" s="21" t="s">
        <v>29</v>
      </c>
      <c r="F38" s="20" t="s">
        <v>1215</v>
      </c>
      <c r="G38" s="20" t="s">
        <v>1259</v>
      </c>
      <c r="H38" s="20" t="s">
        <v>1234</v>
      </c>
      <c r="I38" s="20" t="s">
        <v>1260</v>
      </c>
      <c r="J38" s="20" t="s">
        <v>1219</v>
      </c>
      <c r="K38" s="22">
        <v>1</v>
      </c>
      <c r="L38" s="20" t="s">
        <v>1215</v>
      </c>
      <c r="M38" s="20" t="s">
        <v>1215</v>
      </c>
      <c r="N38" s="20" t="s">
        <v>1215</v>
      </c>
      <c r="O38" s="23">
        <v>4</v>
      </c>
      <c r="P38" s="23">
        <v>4</v>
      </c>
      <c r="Q38" s="23">
        <v>2.35</v>
      </c>
      <c r="R38" s="20" t="s">
        <v>1215</v>
      </c>
      <c r="S38" s="20" t="s">
        <v>1215</v>
      </c>
      <c r="T38" s="20" t="s">
        <v>1215</v>
      </c>
      <c r="U38" s="23">
        <v>16</v>
      </c>
      <c r="V38" s="23">
        <v>37.6</v>
      </c>
      <c r="W38" s="20" t="s">
        <v>1229</v>
      </c>
      <c r="X38" s="20" t="s">
        <v>1215</v>
      </c>
      <c r="Y38" s="20" t="s">
        <v>1215</v>
      </c>
      <c r="Z38" s="20" t="s">
        <v>1215</v>
      </c>
      <c r="AA38" s="21" t="s">
        <v>1215</v>
      </c>
      <c r="AB38" s="24" t="s">
        <v>1263</v>
      </c>
    </row>
    <row r="39" spans="1:28" x14ac:dyDescent="0.3">
      <c r="A39" s="50"/>
      <c r="B39" s="50"/>
      <c r="C39" s="50"/>
      <c r="D39" s="50"/>
      <c r="E39" s="50"/>
      <c r="F39" s="50"/>
      <c r="G39" s="50"/>
      <c r="H39" s="50"/>
      <c r="I39" s="50"/>
      <c r="J39" s="50"/>
      <c r="K39" s="16"/>
      <c r="L39" s="17" t="s">
        <v>699</v>
      </c>
      <c r="M39" s="17" t="s">
        <v>1224</v>
      </c>
      <c r="N39" s="17" t="s">
        <v>1215</v>
      </c>
      <c r="O39" s="18">
        <v>4</v>
      </c>
      <c r="P39" s="18">
        <v>4</v>
      </c>
      <c r="Q39" s="18">
        <v>2.35</v>
      </c>
      <c r="R39" s="18">
        <v>16</v>
      </c>
      <c r="S39" s="16"/>
      <c r="T39" s="17" t="s">
        <v>699</v>
      </c>
      <c r="U39" s="50"/>
      <c r="V39" s="50"/>
      <c r="W39" s="50"/>
      <c r="X39" s="50"/>
      <c r="Y39" s="50"/>
      <c r="Z39" s="50"/>
      <c r="AA39" s="19" t="s">
        <v>1215</v>
      </c>
      <c r="AB39" s="16"/>
    </row>
    <row r="40" spans="1:28" x14ac:dyDescent="0.3">
      <c r="A40" s="20" t="s">
        <v>14</v>
      </c>
      <c r="B40" s="20" t="s">
        <v>93</v>
      </c>
      <c r="C40" s="20" t="s">
        <v>139</v>
      </c>
      <c r="D40" s="20" t="s">
        <v>1264</v>
      </c>
      <c r="E40" s="21" t="s">
        <v>30</v>
      </c>
      <c r="F40" s="20" t="s">
        <v>1215</v>
      </c>
      <c r="G40" s="20" t="s">
        <v>1265</v>
      </c>
      <c r="H40" s="20" t="s">
        <v>1234</v>
      </c>
      <c r="I40" s="20" t="s">
        <v>1260</v>
      </c>
      <c r="J40" s="20" t="s">
        <v>1219</v>
      </c>
      <c r="K40" s="22">
        <v>1</v>
      </c>
      <c r="L40" s="20" t="s">
        <v>1215</v>
      </c>
      <c r="M40" s="20" t="s">
        <v>1215</v>
      </c>
      <c r="N40" s="20" t="s">
        <v>1215</v>
      </c>
      <c r="O40" s="23">
        <v>6</v>
      </c>
      <c r="P40" s="23">
        <v>67</v>
      </c>
      <c r="Q40" s="23">
        <v>4.1500000000000004</v>
      </c>
      <c r="R40" s="20" t="s">
        <v>1215</v>
      </c>
      <c r="S40" s="20" t="s">
        <v>1215</v>
      </c>
      <c r="T40" s="20" t="s">
        <v>1215</v>
      </c>
      <c r="U40" s="23">
        <v>402</v>
      </c>
      <c r="V40" s="23">
        <v>1668.3</v>
      </c>
      <c r="W40" s="20" t="s">
        <v>1229</v>
      </c>
      <c r="X40" s="20" t="s">
        <v>1215</v>
      </c>
      <c r="Y40" s="20" t="s">
        <v>1215</v>
      </c>
      <c r="Z40" s="20" t="s">
        <v>1215</v>
      </c>
      <c r="AA40" s="21" t="s">
        <v>1215</v>
      </c>
      <c r="AB40" s="24" t="s">
        <v>1266</v>
      </c>
    </row>
    <row r="41" spans="1:28" x14ac:dyDescent="0.3">
      <c r="A41" s="50"/>
      <c r="B41" s="50"/>
      <c r="C41" s="50"/>
      <c r="D41" s="50"/>
      <c r="E41" s="50"/>
      <c r="F41" s="50"/>
      <c r="G41" s="50"/>
      <c r="H41" s="50"/>
      <c r="I41" s="50"/>
      <c r="J41" s="50"/>
      <c r="K41" s="16"/>
      <c r="L41" s="17" t="s">
        <v>699</v>
      </c>
      <c r="M41" s="17" t="s">
        <v>1224</v>
      </c>
      <c r="N41" s="17" t="s">
        <v>1267</v>
      </c>
      <c r="O41" s="18">
        <v>6</v>
      </c>
      <c r="P41" s="18">
        <v>67</v>
      </c>
      <c r="Q41" s="18">
        <v>4.1500000000000004</v>
      </c>
      <c r="R41" s="18">
        <v>402</v>
      </c>
      <c r="S41" s="16"/>
      <c r="T41" s="17" t="s">
        <v>699</v>
      </c>
      <c r="U41" s="50"/>
      <c r="V41" s="50"/>
      <c r="W41" s="50"/>
      <c r="X41" s="50"/>
      <c r="Y41" s="50"/>
      <c r="Z41" s="50"/>
      <c r="AA41" s="19" t="s">
        <v>1215</v>
      </c>
      <c r="AB41" s="16"/>
    </row>
    <row r="42" spans="1:28" x14ac:dyDescent="0.3">
      <c r="A42" s="20" t="s">
        <v>14</v>
      </c>
      <c r="B42" s="20" t="s">
        <v>94</v>
      </c>
      <c r="C42" s="20" t="s">
        <v>140</v>
      </c>
      <c r="D42" s="20" t="s">
        <v>1264</v>
      </c>
      <c r="E42" s="21" t="s">
        <v>31</v>
      </c>
      <c r="F42" s="20" t="s">
        <v>1215</v>
      </c>
      <c r="G42" s="20" t="s">
        <v>1265</v>
      </c>
      <c r="H42" s="20" t="s">
        <v>1234</v>
      </c>
      <c r="I42" s="20" t="s">
        <v>1260</v>
      </c>
      <c r="J42" s="20" t="s">
        <v>1219</v>
      </c>
      <c r="K42" s="22">
        <v>1</v>
      </c>
      <c r="L42" s="20" t="s">
        <v>1215</v>
      </c>
      <c r="M42" s="20" t="s">
        <v>1215</v>
      </c>
      <c r="N42" s="20" t="s">
        <v>1215</v>
      </c>
      <c r="O42" s="23">
        <v>6</v>
      </c>
      <c r="P42" s="23">
        <v>30</v>
      </c>
      <c r="Q42" s="23">
        <v>4.1500000000000004</v>
      </c>
      <c r="R42" s="20" t="s">
        <v>1215</v>
      </c>
      <c r="S42" s="20" t="s">
        <v>1215</v>
      </c>
      <c r="T42" s="20" t="s">
        <v>1215</v>
      </c>
      <c r="U42" s="23">
        <v>180</v>
      </c>
      <c r="V42" s="23">
        <v>747</v>
      </c>
      <c r="W42" s="20" t="s">
        <v>1229</v>
      </c>
      <c r="X42" s="20" t="s">
        <v>1215</v>
      </c>
      <c r="Y42" s="20" t="s">
        <v>1215</v>
      </c>
      <c r="Z42" s="20" t="s">
        <v>1215</v>
      </c>
      <c r="AA42" s="21" t="s">
        <v>1215</v>
      </c>
      <c r="AB42" s="24" t="s">
        <v>1268</v>
      </c>
    </row>
    <row r="43" spans="1:28" x14ac:dyDescent="0.3">
      <c r="A43" s="50"/>
      <c r="B43" s="50"/>
      <c r="C43" s="50"/>
      <c r="D43" s="50"/>
      <c r="E43" s="50"/>
      <c r="F43" s="50"/>
      <c r="G43" s="50"/>
      <c r="H43" s="50"/>
      <c r="I43" s="50"/>
      <c r="J43" s="50"/>
      <c r="K43" s="16"/>
      <c r="L43" s="17" t="s">
        <v>699</v>
      </c>
      <c r="M43" s="17" t="s">
        <v>1224</v>
      </c>
      <c r="N43" s="17" t="s">
        <v>1269</v>
      </c>
      <c r="O43" s="18">
        <v>6</v>
      </c>
      <c r="P43" s="18">
        <v>30</v>
      </c>
      <c r="Q43" s="18">
        <v>4.1500000000000004</v>
      </c>
      <c r="R43" s="18">
        <v>180</v>
      </c>
      <c r="S43" s="16"/>
      <c r="T43" s="17" t="s">
        <v>699</v>
      </c>
      <c r="U43" s="50"/>
      <c r="V43" s="50"/>
      <c r="W43" s="50"/>
      <c r="X43" s="50"/>
      <c r="Y43" s="50"/>
      <c r="Z43" s="50"/>
      <c r="AA43" s="19" t="s">
        <v>1215</v>
      </c>
      <c r="AB43" s="16"/>
    </row>
    <row r="44" spans="1:28" x14ac:dyDescent="0.3">
      <c r="A44" s="20" t="s">
        <v>14</v>
      </c>
      <c r="B44" s="20" t="s">
        <v>95</v>
      </c>
      <c r="C44" s="20" t="s">
        <v>141</v>
      </c>
      <c r="D44" s="20" t="s">
        <v>1264</v>
      </c>
      <c r="E44" s="21" t="s">
        <v>32</v>
      </c>
      <c r="F44" s="20" t="s">
        <v>1215</v>
      </c>
      <c r="G44" s="20" t="s">
        <v>1265</v>
      </c>
      <c r="H44" s="20" t="s">
        <v>1234</v>
      </c>
      <c r="I44" s="20" t="s">
        <v>1260</v>
      </c>
      <c r="J44" s="20" t="s">
        <v>1219</v>
      </c>
      <c r="K44" s="22">
        <v>1</v>
      </c>
      <c r="L44" s="20" t="s">
        <v>1215</v>
      </c>
      <c r="M44" s="20" t="s">
        <v>1215</v>
      </c>
      <c r="N44" s="20" t="s">
        <v>1215</v>
      </c>
      <c r="O44" s="23">
        <v>6</v>
      </c>
      <c r="P44" s="23">
        <v>43</v>
      </c>
      <c r="Q44" s="23">
        <v>4.1500000000000004</v>
      </c>
      <c r="R44" s="20" t="s">
        <v>1215</v>
      </c>
      <c r="S44" s="20" t="s">
        <v>1215</v>
      </c>
      <c r="T44" s="20" t="s">
        <v>1215</v>
      </c>
      <c r="U44" s="23">
        <v>258</v>
      </c>
      <c r="V44" s="23">
        <v>1070.7</v>
      </c>
      <c r="W44" s="20" t="s">
        <v>1229</v>
      </c>
      <c r="X44" s="20" t="s">
        <v>1215</v>
      </c>
      <c r="Y44" s="20" t="s">
        <v>1215</v>
      </c>
      <c r="Z44" s="20" t="s">
        <v>1215</v>
      </c>
      <c r="AA44" s="21" t="s">
        <v>1215</v>
      </c>
      <c r="AB44" s="24" t="s">
        <v>1270</v>
      </c>
    </row>
    <row r="45" spans="1:28" x14ac:dyDescent="0.3">
      <c r="A45" s="50"/>
      <c r="B45" s="50"/>
      <c r="C45" s="50"/>
      <c r="D45" s="50"/>
      <c r="E45" s="50"/>
      <c r="F45" s="50"/>
      <c r="G45" s="50"/>
      <c r="H45" s="50"/>
      <c r="I45" s="50"/>
      <c r="J45" s="50"/>
      <c r="K45" s="16"/>
      <c r="L45" s="17" t="s">
        <v>699</v>
      </c>
      <c r="M45" s="17" t="s">
        <v>1224</v>
      </c>
      <c r="N45" s="17" t="s">
        <v>1269</v>
      </c>
      <c r="O45" s="18">
        <v>6</v>
      </c>
      <c r="P45" s="18">
        <v>43</v>
      </c>
      <c r="Q45" s="18">
        <v>4.1500000000000004</v>
      </c>
      <c r="R45" s="18">
        <v>258</v>
      </c>
      <c r="S45" s="16"/>
      <c r="T45" s="17" t="s">
        <v>699</v>
      </c>
      <c r="U45" s="50"/>
      <c r="V45" s="50"/>
      <c r="W45" s="50"/>
      <c r="X45" s="50"/>
      <c r="Y45" s="50"/>
      <c r="Z45" s="50"/>
      <c r="AA45" s="19" t="s">
        <v>1215</v>
      </c>
      <c r="AB45" s="16"/>
    </row>
    <row r="46" spans="1:28" x14ac:dyDescent="0.3">
      <c r="A46" s="20" t="s">
        <v>14</v>
      </c>
      <c r="B46" s="20" t="s">
        <v>96</v>
      </c>
      <c r="C46" s="20" t="s">
        <v>142</v>
      </c>
      <c r="D46" s="20" t="s">
        <v>1264</v>
      </c>
      <c r="E46" s="21" t="s">
        <v>33</v>
      </c>
      <c r="F46" s="20" t="s">
        <v>1215</v>
      </c>
      <c r="G46" s="20" t="s">
        <v>1265</v>
      </c>
      <c r="H46" s="20" t="s">
        <v>1234</v>
      </c>
      <c r="I46" s="20" t="s">
        <v>1260</v>
      </c>
      <c r="J46" s="20" t="s">
        <v>1219</v>
      </c>
      <c r="K46" s="22">
        <v>1</v>
      </c>
      <c r="L46" s="20" t="s">
        <v>1215</v>
      </c>
      <c r="M46" s="20" t="s">
        <v>1215</v>
      </c>
      <c r="N46" s="20" t="s">
        <v>1215</v>
      </c>
      <c r="O46" s="23">
        <v>6</v>
      </c>
      <c r="P46" s="23">
        <v>30</v>
      </c>
      <c r="Q46" s="23">
        <v>4.1500000000000004</v>
      </c>
      <c r="R46" s="20" t="s">
        <v>1215</v>
      </c>
      <c r="S46" s="20" t="s">
        <v>1215</v>
      </c>
      <c r="T46" s="20" t="s">
        <v>1215</v>
      </c>
      <c r="U46" s="23">
        <v>180</v>
      </c>
      <c r="V46" s="23">
        <v>747</v>
      </c>
      <c r="W46" s="20" t="s">
        <v>1229</v>
      </c>
      <c r="X46" s="20" t="s">
        <v>1215</v>
      </c>
      <c r="Y46" s="20" t="s">
        <v>1215</v>
      </c>
      <c r="Z46" s="20" t="s">
        <v>1215</v>
      </c>
      <c r="AA46" s="21" t="s">
        <v>1215</v>
      </c>
      <c r="AB46" s="24" t="s">
        <v>1271</v>
      </c>
    </row>
    <row r="47" spans="1:28" x14ac:dyDescent="0.3">
      <c r="A47" s="50"/>
      <c r="B47" s="50"/>
      <c r="C47" s="50"/>
      <c r="D47" s="50"/>
      <c r="E47" s="50"/>
      <c r="F47" s="50"/>
      <c r="G47" s="50"/>
      <c r="H47" s="50"/>
      <c r="I47" s="50"/>
      <c r="J47" s="50"/>
      <c r="K47" s="16"/>
      <c r="L47" s="17" t="s">
        <v>699</v>
      </c>
      <c r="M47" s="17" t="s">
        <v>1224</v>
      </c>
      <c r="N47" s="17" t="s">
        <v>1269</v>
      </c>
      <c r="O47" s="18">
        <v>6</v>
      </c>
      <c r="P47" s="18">
        <v>30</v>
      </c>
      <c r="Q47" s="18">
        <v>4.1500000000000004</v>
      </c>
      <c r="R47" s="18">
        <v>180</v>
      </c>
      <c r="S47" s="16"/>
      <c r="T47" s="17" t="s">
        <v>699</v>
      </c>
      <c r="U47" s="50"/>
      <c r="V47" s="50"/>
      <c r="W47" s="50"/>
      <c r="X47" s="50"/>
      <c r="Y47" s="50"/>
      <c r="Z47" s="50"/>
      <c r="AA47" s="19" t="s">
        <v>1215</v>
      </c>
      <c r="AB47" s="16"/>
    </row>
    <row r="48" spans="1:28" x14ac:dyDescent="0.3">
      <c r="A48" s="20" t="s">
        <v>14</v>
      </c>
      <c r="B48" s="20" t="s">
        <v>97</v>
      </c>
      <c r="C48" s="20" t="s">
        <v>143</v>
      </c>
      <c r="D48" s="20" t="s">
        <v>1264</v>
      </c>
      <c r="E48" s="21" t="s">
        <v>34</v>
      </c>
      <c r="F48" s="20" t="s">
        <v>1215</v>
      </c>
      <c r="G48" s="20" t="s">
        <v>1265</v>
      </c>
      <c r="H48" s="20" t="s">
        <v>1234</v>
      </c>
      <c r="I48" s="20" t="s">
        <v>1260</v>
      </c>
      <c r="J48" s="20" t="s">
        <v>1219</v>
      </c>
      <c r="K48" s="22">
        <v>1</v>
      </c>
      <c r="L48" s="20" t="s">
        <v>1215</v>
      </c>
      <c r="M48" s="20" t="s">
        <v>1215</v>
      </c>
      <c r="N48" s="20" t="s">
        <v>1215</v>
      </c>
      <c r="O48" s="23">
        <v>6</v>
      </c>
      <c r="P48" s="23">
        <v>30</v>
      </c>
      <c r="Q48" s="23">
        <v>4.1500000000000004</v>
      </c>
      <c r="R48" s="20" t="s">
        <v>1215</v>
      </c>
      <c r="S48" s="20" t="s">
        <v>1215</v>
      </c>
      <c r="T48" s="20" t="s">
        <v>1215</v>
      </c>
      <c r="U48" s="23">
        <v>180</v>
      </c>
      <c r="V48" s="23">
        <v>747</v>
      </c>
      <c r="W48" s="20" t="s">
        <v>1229</v>
      </c>
      <c r="X48" s="20" t="s">
        <v>1215</v>
      </c>
      <c r="Y48" s="20" t="s">
        <v>1215</v>
      </c>
      <c r="Z48" s="20" t="s">
        <v>1215</v>
      </c>
      <c r="AA48" s="21" t="s">
        <v>1215</v>
      </c>
      <c r="AB48" s="24" t="s">
        <v>1272</v>
      </c>
    </row>
    <row r="49" spans="1:28" x14ac:dyDescent="0.3">
      <c r="A49" s="50"/>
      <c r="B49" s="50"/>
      <c r="C49" s="50"/>
      <c r="D49" s="50"/>
      <c r="E49" s="50"/>
      <c r="F49" s="50"/>
      <c r="G49" s="50"/>
      <c r="H49" s="50"/>
      <c r="I49" s="50"/>
      <c r="J49" s="50"/>
      <c r="K49" s="16"/>
      <c r="L49" s="17" t="s">
        <v>699</v>
      </c>
      <c r="M49" s="17" t="s">
        <v>1224</v>
      </c>
      <c r="N49" s="17" t="s">
        <v>1269</v>
      </c>
      <c r="O49" s="18">
        <v>6</v>
      </c>
      <c r="P49" s="18">
        <v>30</v>
      </c>
      <c r="Q49" s="18">
        <v>4.1500000000000004</v>
      </c>
      <c r="R49" s="18">
        <v>180</v>
      </c>
      <c r="S49" s="16"/>
      <c r="T49" s="17" t="s">
        <v>699</v>
      </c>
      <c r="U49" s="50"/>
      <c r="V49" s="50"/>
      <c r="W49" s="50"/>
      <c r="X49" s="50"/>
      <c r="Y49" s="50"/>
      <c r="Z49" s="50"/>
      <c r="AA49" s="19" t="s">
        <v>1215</v>
      </c>
      <c r="AB49" s="16"/>
    </row>
    <row r="50" spans="1:28" x14ac:dyDescent="0.3">
      <c r="A50" s="20" t="s">
        <v>14</v>
      </c>
      <c r="B50" s="20" t="s">
        <v>98</v>
      </c>
      <c r="C50" s="20" t="s">
        <v>144</v>
      </c>
      <c r="D50" s="20" t="s">
        <v>1264</v>
      </c>
      <c r="E50" s="21" t="s">
        <v>35</v>
      </c>
      <c r="F50" s="20" t="s">
        <v>1215</v>
      </c>
      <c r="G50" s="20" t="s">
        <v>1265</v>
      </c>
      <c r="H50" s="20" t="s">
        <v>1234</v>
      </c>
      <c r="I50" s="20" t="s">
        <v>1260</v>
      </c>
      <c r="J50" s="20" t="s">
        <v>1219</v>
      </c>
      <c r="K50" s="22">
        <v>1</v>
      </c>
      <c r="L50" s="20" t="s">
        <v>1215</v>
      </c>
      <c r="M50" s="20" t="s">
        <v>1215</v>
      </c>
      <c r="N50" s="20" t="s">
        <v>1215</v>
      </c>
      <c r="O50" s="23">
        <v>6</v>
      </c>
      <c r="P50" s="23">
        <v>60</v>
      </c>
      <c r="Q50" s="23">
        <v>4.1500000000000004</v>
      </c>
      <c r="R50" s="20" t="s">
        <v>1215</v>
      </c>
      <c r="S50" s="20" t="s">
        <v>1215</v>
      </c>
      <c r="T50" s="20" t="s">
        <v>1215</v>
      </c>
      <c r="U50" s="23">
        <v>360</v>
      </c>
      <c r="V50" s="23">
        <v>1494</v>
      </c>
      <c r="W50" s="20" t="s">
        <v>1229</v>
      </c>
      <c r="X50" s="20" t="s">
        <v>1215</v>
      </c>
      <c r="Y50" s="20" t="s">
        <v>1215</v>
      </c>
      <c r="Z50" s="20" t="s">
        <v>1215</v>
      </c>
      <c r="AA50" s="21" t="s">
        <v>1215</v>
      </c>
      <c r="AB50" s="24" t="s">
        <v>1273</v>
      </c>
    </row>
    <row r="51" spans="1:28" x14ac:dyDescent="0.3">
      <c r="A51" s="50"/>
      <c r="B51" s="50"/>
      <c r="C51" s="50"/>
      <c r="D51" s="50"/>
      <c r="E51" s="50"/>
      <c r="F51" s="50"/>
      <c r="G51" s="50"/>
      <c r="H51" s="50"/>
      <c r="I51" s="50"/>
      <c r="J51" s="50"/>
      <c r="K51" s="16"/>
      <c r="L51" s="17" t="s">
        <v>699</v>
      </c>
      <c r="M51" s="17" t="s">
        <v>1224</v>
      </c>
      <c r="N51" s="17" t="s">
        <v>1274</v>
      </c>
      <c r="O51" s="18">
        <v>6</v>
      </c>
      <c r="P51" s="18">
        <v>60</v>
      </c>
      <c r="Q51" s="18">
        <v>4.1500000000000004</v>
      </c>
      <c r="R51" s="18">
        <v>360</v>
      </c>
      <c r="S51" s="16"/>
      <c r="T51" s="17" t="s">
        <v>699</v>
      </c>
      <c r="U51" s="50"/>
      <c r="V51" s="50"/>
      <c r="W51" s="50"/>
      <c r="X51" s="50"/>
      <c r="Y51" s="50"/>
      <c r="Z51" s="50"/>
      <c r="AA51" s="19" t="s">
        <v>1215</v>
      </c>
      <c r="AB51" s="16"/>
    </row>
    <row r="52" spans="1:28" x14ac:dyDescent="0.3">
      <c r="A52" s="20" t="s">
        <v>14</v>
      </c>
      <c r="B52" s="20" t="s">
        <v>99</v>
      </c>
      <c r="C52" s="20" t="s">
        <v>145</v>
      </c>
      <c r="D52" s="20" t="s">
        <v>1264</v>
      </c>
      <c r="E52" s="21" t="s">
        <v>36</v>
      </c>
      <c r="F52" s="20" t="s">
        <v>1215</v>
      </c>
      <c r="G52" s="20" t="s">
        <v>1265</v>
      </c>
      <c r="H52" s="20" t="s">
        <v>1234</v>
      </c>
      <c r="I52" s="20" t="s">
        <v>1260</v>
      </c>
      <c r="J52" s="20" t="s">
        <v>1219</v>
      </c>
      <c r="K52" s="22">
        <v>1</v>
      </c>
      <c r="L52" s="20" t="s">
        <v>1215</v>
      </c>
      <c r="M52" s="20" t="s">
        <v>1215</v>
      </c>
      <c r="N52" s="20" t="s">
        <v>1215</v>
      </c>
      <c r="O52" s="23">
        <v>6</v>
      </c>
      <c r="P52" s="23">
        <v>10</v>
      </c>
      <c r="Q52" s="23">
        <v>4.1500000000000004</v>
      </c>
      <c r="R52" s="20" t="s">
        <v>1215</v>
      </c>
      <c r="S52" s="20" t="s">
        <v>1215</v>
      </c>
      <c r="T52" s="20" t="s">
        <v>1215</v>
      </c>
      <c r="U52" s="23">
        <v>60</v>
      </c>
      <c r="V52" s="23">
        <v>249</v>
      </c>
      <c r="W52" s="20" t="s">
        <v>1229</v>
      </c>
      <c r="X52" s="20" t="s">
        <v>1215</v>
      </c>
      <c r="Y52" s="20" t="s">
        <v>1215</v>
      </c>
      <c r="Z52" s="20" t="s">
        <v>1215</v>
      </c>
      <c r="AA52" s="21" t="s">
        <v>1215</v>
      </c>
      <c r="AB52" s="24" t="s">
        <v>1275</v>
      </c>
    </row>
    <row r="53" spans="1:28" x14ac:dyDescent="0.3">
      <c r="A53" s="50"/>
      <c r="B53" s="50"/>
      <c r="C53" s="50"/>
      <c r="D53" s="50"/>
      <c r="E53" s="50"/>
      <c r="F53" s="50"/>
      <c r="G53" s="50"/>
      <c r="H53" s="50"/>
      <c r="I53" s="50"/>
      <c r="J53" s="50"/>
      <c r="K53" s="16"/>
      <c r="L53" s="17" t="s">
        <v>699</v>
      </c>
      <c r="M53" s="17" t="s">
        <v>1224</v>
      </c>
      <c r="N53" s="17" t="s">
        <v>1276</v>
      </c>
      <c r="O53" s="18">
        <v>6</v>
      </c>
      <c r="P53" s="18">
        <v>10</v>
      </c>
      <c r="Q53" s="18">
        <v>4.1500000000000004</v>
      </c>
      <c r="R53" s="18">
        <v>60</v>
      </c>
      <c r="S53" s="16"/>
      <c r="T53" s="17" t="s">
        <v>699</v>
      </c>
      <c r="U53" s="50"/>
      <c r="V53" s="50"/>
      <c r="W53" s="50"/>
      <c r="X53" s="50"/>
      <c r="Y53" s="50"/>
      <c r="Z53" s="50"/>
      <c r="AA53" s="19" t="s">
        <v>1215</v>
      </c>
      <c r="AB53" s="16"/>
    </row>
    <row r="54" spans="1:28" x14ac:dyDescent="0.3">
      <c r="A54" s="20" t="s">
        <v>14</v>
      </c>
      <c r="B54" s="20" t="s">
        <v>100</v>
      </c>
      <c r="C54" s="20" t="s">
        <v>146</v>
      </c>
      <c r="D54" s="20" t="s">
        <v>1264</v>
      </c>
      <c r="E54" s="21" t="s">
        <v>37</v>
      </c>
      <c r="F54" s="20" t="s">
        <v>1215</v>
      </c>
      <c r="G54" s="20" t="s">
        <v>1265</v>
      </c>
      <c r="H54" s="20" t="s">
        <v>1234</v>
      </c>
      <c r="I54" s="20" t="s">
        <v>1260</v>
      </c>
      <c r="J54" s="20" t="s">
        <v>1219</v>
      </c>
      <c r="K54" s="22">
        <v>1</v>
      </c>
      <c r="L54" s="20" t="s">
        <v>1215</v>
      </c>
      <c r="M54" s="20" t="s">
        <v>1215</v>
      </c>
      <c r="N54" s="20" t="s">
        <v>1215</v>
      </c>
      <c r="O54" s="23">
        <v>6</v>
      </c>
      <c r="P54" s="23">
        <v>10</v>
      </c>
      <c r="Q54" s="23">
        <v>4.1500000000000004</v>
      </c>
      <c r="R54" s="20" t="s">
        <v>1215</v>
      </c>
      <c r="S54" s="20" t="s">
        <v>1215</v>
      </c>
      <c r="T54" s="20" t="s">
        <v>1215</v>
      </c>
      <c r="U54" s="23">
        <v>60</v>
      </c>
      <c r="V54" s="23">
        <v>249</v>
      </c>
      <c r="W54" s="20" t="s">
        <v>1229</v>
      </c>
      <c r="X54" s="20" t="s">
        <v>1215</v>
      </c>
      <c r="Y54" s="20" t="s">
        <v>1215</v>
      </c>
      <c r="Z54" s="20" t="s">
        <v>1215</v>
      </c>
      <c r="AA54" s="21" t="s">
        <v>1215</v>
      </c>
      <c r="AB54" s="24" t="s">
        <v>1277</v>
      </c>
    </row>
    <row r="55" spans="1:28" x14ac:dyDescent="0.3">
      <c r="A55" s="50"/>
      <c r="B55" s="50"/>
      <c r="C55" s="50"/>
      <c r="D55" s="50"/>
      <c r="E55" s="50"/>
      <c r="F55" s="50"/>
      <c r="G55" s="50"/>
      <c r="H55" s="50"/>
      <c r="I55" s="50"/>
      <c r="J55" s="50"/>
      <c r="K55" s="16"/>
      <c r="L55" s="17" t="s">
        <v>699</v>
      </c>
      <c r="M55" s="17" t="s">
        <v>1224</v>
      </c>
      <c r="N55" s="17" t="s">
        <v>1276</v>
      </c>
      <c r="O55" s="18">
        <v>6</v>
      </c>
      <c r="P55" s="18">
        <v>10</v>
      </c>
      <c r="Q55" s="18">
        <v>4.1500000000000004</v>
      </c>
      <c r="R55" s="18">
        <v>60</v>
      </c>
      <c r="S55" s="16"/>
      <c r="T55" s="17" t="s">
        <v>699</v>
      </c>
      <c r="U55" s="50"/>
      <c r="V55" s="50"/>
      <c r="W55" s="50"/>
      <c r="X55" s="50"/>
      <c r="Y55" s="50"/>
      <c r="Z55" s="50"/>
      <c r="AA55" s="19" t="s">
        <v>1215</v>
      </c>
      <c r="AB55" s="16"/>
    </row>
    <row r="56" spans="1:28" x14ac:dyDescent="0.3">
      <c r="A56" s="20" t="s">
        <v>14</v>
      </c>
      <c r="B56" s="20" t="s">
        <v>101</v>
      </c>
      <c r="C56" s="20" t="s">
        <v>147</v>
      </c>
      <c r="D56" s="20" t="s">
        <v>1264</v>
      </c>
      <c r="E56" s="21" t="s">
        <v>38</v>
      </c>
      <c r="F56" s="20" t="s">
        <v>1215</v>
      </c>
      <c r="G56" s="20" t="s">
        <v>1265</v>
      </c>
      <c r="H56" s="20" t="s">
        <v>1234</v>
      </c>
      <c r="I56" s="20" t="s">
        <v>1260</v>
      </c>
      <c r="J56" s="20" t="s">
        <v>1219</v>
      </c>
      <c r="K56" s="22">
        <v>1</v>
      </c>
      <c r="L56" s="20" t="s">
        <v>1215</v>
      </c>
      <c r="M56" s="20" t="s">
        <v>1215</v>
      </c>
      <c r="N56" s="20" t="s">
        <v>1215</v>
      </c>
      <c r="O56" s="23">
        <v>6</v>
      </c>
      <c r="P56" s="23">
        <v>20</v>
      </c>
      <c r="Q56" s="23">
        <v>4.1500000000000004</v>
      </c>
      <c r="R56" s="20" t="s">
        <v>1215</v>
      </c>
      <c r="S56" s="20" t="s">
        <v>1215</v>
      </c>
      <c r="T56" s="20" t="s">
        <v>1215</v>
      </c>
      <c r="U56" s="23">
        <v>120</v>
      </c>
      <c r="V56" s="23">
        <v>498</v>
      </c>
      <c r="W56" s="20" t="s">
        <v>1229</v>
      </c>
      <c r="X56" s="20" t="s">
        <v>1215</v>
      </c>
      <c r="Y56" s="20" t="s">
        <v>1215</v>
      </c>
      <c r="Z56" s="20" t="s">
        <v>1215</v>
      </c>
      <c r="AA56" s="21" t="s">
        <v>1215</v>
      </c>
      <c r="AB56" s="24" t="s">
        <v>1278</v>
      </c>
    </row>
    <row r="57" spans="1:28" x14ac:dyDescent="0.3">
      <c r="A57" s="50"/>
      <c r="B57" s="50"/>
      <c r="C57" s="50"/>
      <c r="D57" s="50"/>
      <c r="E57" s="50"/>
      <c r="F57" s="50"/>
      <c r="G57" s="50"/>
      <c r="H57" s="50"/>
      <c r="I57" s="50"/>
      <c r="J57" s="50"/>
      <c r="K57" s="16"/>
      <c r="L57" s="17" t="s">
        <v>699</v>
      </c>
      <c r="M57" s="17" t="s">
        <v>1224</v>
      </c>
      <c r="N57" s="17" t="s">
        <v>1279</v>
      </c>
      <c r="O57" s="18">
        <v>6</v>
      </c>
      <c r="P57" s="18">
        <v>20</v>
      </c>
      <c r="Q57" s="18">
        <v>4.1500000000000004</v>
      </c>
      <c r="R57" s="18">
        <v>120</v>
      </c>
      <c r="S57" s="16"/>
      <c r="T57" s="17" t="s">
        <v>699</v>
      </c>
      <c r="U57" s="50"/>
      <c r="V57" s="50"/>
      <c r="W57" s="50"/>
      <c r="X57" s="50"/>
      <c r="Y57" s="50"/>
      <c r="Z57" s="50"/>
      <c r="AA57" s="19" t="s">
        <v>1215</v>
      </c>
      <c r="AB57" s="16"/>
    </row>
    <row r="58" spans="1:28" x14ac:dyDescent="0.3">
      <c r="A58" s="20" t="s">
        <v>14</v>
      </c>
      <c r="B58" s="20" t="s">
        <v>102</v>
      </c>
      <c r="C58" s="20" t="s">
        <v>148</v>
      </c>
      <c r="D58" s="20" t="s">
        <v>1280</v>
      </c>
      <c r="E58" s="21" t="s">
        <v>39</v>
      </c>
      <c r="F58" s="20" t="s">
        <v>1215</v>
      </c>
      <c r="G58" s="20" t="s">
        <v>1265</v>
      </c>
      <c r="H58" s="20" t="s">
        <v>1234</v>
      </c>
      <c r="I58" s="20" t="s">
        <v>1260</v>
      </c>
      <c r="J58" s="20" t="s">
        <v>1219</v>
      </c>
      <c r="K58" s="22">
        <v>1</v>
      </c>
      <c r="L58" s="20" t="s">
        <v>1215</v>
      </c>
      <c r="M58" s="20" t="s">
        <v>1215</v>
      </c>
      <c r="N58" s="20" t="s">
        <v>1215</v>
      </c>
      <c r="O58" s="23">
        <v>6</v>
      </c>
      <c r="P58" s="23">
        <v>25.8</v>
      </c>
      <c r="Q58" s="23">
        <v>4.1500000000000004</v>
      </c>
      <c r="R58" s="20" t="s">
        <v>1215</v>
      </c>
      <c r="S58" s="20" t="s">
        <v>1215</v>
      </c>
      <c r="T58" s="20" t="s">
        <v>1215</v>
      </c>
      <c r="U58" s="23">
        <v>154.80000000000001</v>
      </c>
      <c r="V58" s="23">
        <v>642.41999999999996</v>
      </c>
      <c r="W58" s="20" t="s">
        <v>1229</v>
      </c>
      <c r="X58" s="20" t="s">
        <v>1215</v>
      </c>
      <c r="Y58" s="20" t="s">
        <v>1215</v>
      </c>
      <c r="Z58" s="20" t="s">
        <v>1215</v>
      </c>
      <c r="AA58" s="21" t="s">
        <v>1215</v>
      </c>
      <c r="AB58" s="24" t="s">
        <v>1281</v>
      </c>
    </row>
    <row r="59" spans="1:28" x14ac:dyDescent="0.3">
      <c r="A59" s="50"/>
      <c r="B59" s="50"/>
      <c r="C59" s="50"/>
      <c r="D59" s="50"/>
      <c r="E59" s="50"/>
      <c r="F59" s="50"/>
      <c r="G59" s="50"/>
      <c r="H59" s="50"/>
      <c r="I59" s="50"/>
      <c r="J59" s="50"/>
      <c r="K59" s="16"/>
      <c r="L59" s="17" t="s">
        <v>699</v>
      </c>
      <c r="M59" s="17" t="s">
        <v>1224</v>
      </c>
      <c r="N59" s="17" t="s">
        <v>1279</v>
      </c>
      <c r="O59" s="18">
        <v>6</v>
      </c>
      <c r="P59" s="18">
        <v>25.8</v>
      </c>
      <c r="Q59" s="18">
        <v>4.1500000000000004</v>
      </c>
      <c r="R59" s="18">
        <v>154.80000000000001</v>
      </c>
      <c r="S59" s="16"/>
      <c r="T59" s="17" t="s">
        <v>699</v>
      </c>
      <c r="U59" s="50"/>
      <c r="V59" s="50"/>
      <c r="W59" s="50"/>
      <c r="X59" s="50"/>
      <c r="Y59" s="50"/>
      <c r="Z59" s="50"/>
      <c r="AA59" s="19" t="s">
        <v>1215</v>
      </c>
      <c r="AB59" s="16"/>
    </row>
    <row r="60" spans="1:28" x14ac:dyDescent="0.3">
      <c r="A60" s="20" t="s">
        <v>15</v>
      </c>
      <c r="B60" s="20" t="s">
        <v>108</v>
      </c>
      <c r="C60" s="20" t="s">
        <v>167</v>
      </c>
      <c r="D60" s="20" t="s">
        <v>1282</v>
      </c>
      <c r="E60" s="21" t="s">
        <v>58</v>
      </c>
      <c r="F60" s="20" t="s">
        <v>1215</v>
      </c>
      <c r="G60" s="20" t="s">
        <v>1216</v>
      </c>
      <c r="H60" s="20" t="s">
        <v>1227</v>
      </c>
      <c r="I60" s="20" t="s">
        <v>1228</v>
      </c>
      <c r="J60" s="20" t="s">
        <v>1219</v>
      </c>
      <c r="K60" s="22">
        <v>1</v>
      </c>
      <c r="L60" s="20" t="s">
        <v>1215</v>
      </c>
      <c r="M60" s="20" t="s">
        <v>1215</v>
      </c>
      <c r="N60" s="20" t="s">
        <v>1215</v>
      </c>
      <c r="O60" s="23">
        <v>65.03</v>
      </c>
      <c r="P60" s="23">
        <v>15</v>
      </c>
      <c r="Q60" s="23">
        <v>7</v>
      </c>
      <c r="R60" s="20" t="s">
        <v>1215</v>
      </c>
      <c r="S60" s="20" t="s">
        <v>1215</v>
      </c>
      <c r="T60" s="20" t="s">
        <v>1215</v>
      </c>
      <c r="U60" s="23">
        <v>2061.38</v>
      </c>
      <c r="V60" s="23">
        <v>6828.15</v>
      </c>
      <c r="W60" s="20" t="s">
        <v>1229</v>
      </c>
      <c r="X60" s="20" t="s">
        <v>1215</v>
      </c>
      <c r="Y60" s="20" t="s">
        <v>1215</v>
      </c>
      <c r="Z60" s="20" t="s">
        <v>1215</v>
      </c>
      <c r="AA60" s="21" t="s">
        <v>1215</v>
      </c>
      <c r="AB60" s="24" t="s">
        <v>1283</v>
      </c>
    </row>
    <row r="61" spans="1:28" x14ac:dyDescent="0.3">
      <c r="A61" s="50"/>
      <c r="B61" s="50"/>
      <c r="C61" s="50"/>
      <c r="D61" s="50"/>
      <c r="E61" s="50"/>
      <c r="F61" s="50"/>
      <c r="G61" s="50"/>
      <c r="H61" s="50"/>
      <c r="I61" s="50"/>
      <c r="J61" s="50"/>
      <c r="K61" s="16"/>
      <c r="L61" s="17" t="s">
        <v>699</v>
      </c>
      <c r="M61" s="17" t="s">
        <v>1224</v>
      </c>
      <c r="N61" s="17" t="s">
        <v>1215</v>
      </c>
      <c r="O61" s="18">
        <v>65.03</v>
      </c>
      <c r="P61" s="18">
        <v>15</v>
      </c>
      <c r="Q61" s="18">
        <v>7</v>
      </c>
      <c r="R61" s="18">
        <v>975.38</v>
      </c>
      <c r="S61" s="16"/>
      <c r="T61" s="17" t="s">
        <v>699</v>
      </c>
      <c r="U61" s="50"/>
      <c r="V61" s="50"/>
      <c r="W61" s="50"/>
      <c r="X61" s="50"/>
      <c r="Y61" s="50"/>
      <c r="Z61" s="50"/>
      <c r="AA61" s="19" t="s">
        <v>1215</v>
      </c>
      <c r="AB61" s="50"/>
    </row>
    <row r="62" spans="1:28" x14ac:dyDescent="0.3">
      <c r="A62" s="50"/>
      <c r="B62" s="50"/>
      <c r="C62" s="50"/>
      <c r="D62" s="50"/>
      <c r="E62" s="50"/>
      <c r="F62" s="50"/>
      <c r="G62" s="50"/>
      <c r="H62" s="50"/>
      <c r="I62" s="50"/>
      <c r="J62" s="50"/>
      <c r="K62" s="16"/>
      <c r="L62" s="17" t="s">
        <v>1215</v>
      </c>
      <c r="M62" s="17" t="s">
        <v>1224</v>
      </c>
      <c r="N62" s="17" t="s">
        <v>1251</v>
      </c>
      <c r="O62" s="18">
        <v>72.400000000000006</v>
      </c>
      <c r="P62" s="18">
        <v>15</v>
      </c>
      <c r="Q62" s="18">
        <v>0</v>
      </c>
      <c r="R62" s="18">
        <v>1086</v>
      </c>
      <c r="S62" s="16"/>
      <c r="T62" s="17" t="s">
        <v>699</v>
      </c>
      <c r="U62" s="50"/>
      <c r="V62" s="50"/>
      <c r="W62" s="50"/>
      <c r="X62" s="50"/>
      <c r="Y62" s="50"/>
      <c r="Z62" s="50"/>
      <c r="AA62" s="19" t="s">
        <v>1215</v>
      </c>
      <c r="AB62" s="50"/>
    </row>
    <row r="63" spans="1:28" x14ac:dyDescent="0.3">
      <c r="A63" s="50"/>
      <c r="B63" s="50"/>
      <c r="C63" s="50"/>
      <c r="D63" s="50"/>
      <c r="E63" s="50"/>
      <c r="F63" s="50"/>
      <c r="G63" s="50"/>
      <c r="H63" s="50"/>
      <c r="I63" s="50"/>
      <c r="J63" s="50"/>
      <c r="K63" s="16"/>
      <c r="L63" s="17" t="s">
        <v>1215</v>
      </c>
      <c r="M63" s="17" t="s">
        <v>1224</v>
      </c>
      <c r="N63" s="17" t="s">
        <v>1225</v>
      </c>
      <c r="O63" s="18">
        <v>8.4499999999999993</v>
      </c>
      <c r="P63" s="18">
        <v>7.3</v>
      </c>
      <c r="Q63" s="18">
        <v>0</v>
      </c>
      <c r="R63" s="18">
        <v>61.69</v>
      </c>
      <c r="S63" s="16"/>
      <c r="T63" s="17" t="s">
        <v>1215</v>
      </c>
      <c r="U63" s="50"/>
      <c r="V63" s="50"/>
      <c r="W63" s="50"/>
      <c r="X63" s="50"/>
      <c r="Y63" s="50"/>
      <c r="Z63" s="50"/>
      <c r="AA63" s="19" t="s">
        <v>1215</v>
      </c>
      <c r="AB63" s="50"/>
    </row>
    <row r="64" spans="1:28" x14ac:dyDescent="0.3">
      <c r="A64" s="20" t="s">
        <v>15</v>
      </c>
      <c r="B64" s="20" t="s">
        <v>109</v>
      </c>
      <c r="C64" s="20" t="s">
        <v>168</v>
      </c>
      <c r="D64" s="20" t="s">
        <v>1284</v>
      </c>
      <c r="E64" s="21" t="s">
        <v>59</v>
      </c>
      <c r="F64" s="20" t="s">
        <v>1215</v>
      </c>
      <c r="G64" s="20" t="s">
        <v>1216</v>
      </c>
      <c r="H64" s="20" t="s">
        <v>1227</v>
      </c>
      <c r="I64" s="20" t="s">
        <v>1228</v>
      </c>
      <c r="J64" s="20" t="s">
        <v>1219</v>
      </c>
      <c r="K64" s="22">
        <v>1</v>
      </c>
      <c r="L64" s="20" t="s">
        <v>1215</v>
      </c>
      <c r="M64" s="20" t="s">
        <v>1215</v>
      </c>
      <c r="N64" s="20" t="s">
        <v>1215</v>
      </c>
      <c r="O64" s="23">
        <v>42</v>
      </c>
      <c r="P64" s="23">
        <v>21.6</v>
      </c>
      <c r="Q64" s="23">
        <v>7.25</v>
      </c>
      <c r="R64" s="20" t="s">
        <v>1215</v>
      </c>
      <c r="S64" s="20" t="s">
        <v>1215</v>
      </c>
      <c r="T64" s="20" t="s">
        <v>1215</v>
      </c>
      <c r="U64" s="23">
        <v>907.2</v>
      </c>
      <c r="V64" s="23">
        <v>6577.2</v>
      </c>
      <c r="W64" s="20" t="s">
        <v>1229</v>
      </c>
      <c r="X64" s="20" t="s">
        <v>1215</v>
      </c>
      <c r="Y64" s="20" t="s">
        <v>1215</v>
      </c>
      <c r="Z64" s="20" t="s">
        <v>1215</v>
      </c>
      <c r="AA64" s="21" t="s">
        <v>1215</v>
      </c>
      <c r="AB64" s="24" t="s">
        <v>1285</v>
      </c>
    </row>
    <row r="65" spans="1:28" x14ac:dyDescent="0.3">
      <c r="A65" s="50"/>
      <c r="B65" s="50"/>
      <c r="C65" s="50"/>
      <c r="D65" s="50"/>
      <c r="E65" s="50"/>
      <c r="F65" s="50"/>
      <c r="G65" s="50"/>
      <c r="H65" s="50"/>
      <c r="I65" s="50"/>
      <c r="J65" s="50"/>
      <c r="K65" s="16"/>
      <c r="L65" s="17" t="s">
        <v>699</v>
      </c>
      <c r="M65" s="17" t="s">
        <v>1224</v>
      </c>
      <c r="N65" s="17" t="s">
        <v>1215</v>
      </c>
      <c r="O65" s="18">
        <v>42</v>
      </c>
      <c r="P65" s="18">
        <v>21.6</v>
      </c>
      <c r="Q65" s="18">
        <v>7.25</v>
      </c>
      <c r="R65" s="18">
        <v>907.2</v>
      </c>
      <c r="S65" s="16"/>
      <c r="T65" s="17" t="s">
        <v>699</v>
      </c>
      <c r="U65" s="50"/>
      <c r="V65" s="50"/>
      <c r="W65" s="50"/>
      <c r="X65" s="50"/>
      <c r="Y65" s="50"/>
      <c r="Z65" s="50"/>
      <c r="AA65" s="19" t="s">
        <v>1215</v>
      </c>
      <c r="AB65" s="50"/>
    </row>
    <row r="66" spans="1:28" x14ac:dyDescent="0.3">
      <c r="A66" s="50"/>
      <c r="B66" s="50"/>
      <c r="C66" s="50"/>
      <c r="D66" s="50"/>
      <c r="E66" s="50"/>
      <c r="F66" s="50"/>
      <c r="G66" s="50"/>
      <c r="H66" s="50"/>
      <c r="I66" s="50"/>
      <c r="J66" s="50"/>
      <c r="K66" s="16"/>
      <c r="L66" s="17" t="s">
        <v>1215</v>
      </c>
      <c r="M66" s="17" t="s">
        <v>1224</v>
      </c>
      <c r="N66" s="17" t="s">
        <v>1225</v>
      </c>
      <c r="O66" s="18">
        <v>8.8000000000000007</v>
      </c>
      <c r="P66" s="18">
        <v>3.02</v>
      </c>
      <c r="Q66" s="18">
        <v>0</v>
      </c>
      <c r="R66" s="18">
        <v>26.53</v>
      </c>
      <c r="S66" s="16"/>
      <c r="T66" s="17" t="s">
        <v>1215</v>
      </c>
      <c r="U66" s="50"/>
      <c r="V66" s="50"/>
      <c r="W66" s="50"/>
      <c r="X66" s="50"/>
      <c r="Y66" s="50"/>
      <c r="Z66" s="50"/>
      <c r="AA66" s="19" t="s">
        <v>1215</v>
      </c>
      <c r="AB66" s="50"/>
    </row>
    <row r="67" spans="1:28" x14ac:dyDescent="0.3">
      <c r="A67" s="50"/>
      <c r="B67" s="50"/>
      <c r="C67" s="50"/>
      <c r="D67" s="50"/>
      <c r="E67" s="50"/>
      <c r="F67" s="50"/>
      <c r="G67" s="50"/>
      <c r="H67" s="50"/>
      <c r="I67" s="50"/>
      <c r="J67" s="50"/>
      <c r="K67" s="16"/>
      <c r="L67" s="17" t="s">
        <v>1215</v>
      </c>
      <c r="M67" s="17" t="s">
        <v>1224</v>
      </c>
      <c r="N67" s="17" t="s">
        <v>1225</v>
      </c>
      <c r="O67" s="18">
        <v>4.6500000000000004</v>
      </c>
      <c r="P67" s="18">
        <v>2.42</v>
      </c>
      <c r="Q67" s="18">
        <v>0</v>
      </c>
      <c r="R67" s="18">
        <v>11.25</v>
      </c>
      <c r="S67" s="16"/>
      <c r="T67" s="17" t="s">
        <v>1215</v>
      </c>
      <c r="U67" s="50"/>
      <c r="V67" s="50"/>
      <c r="W67" s="50"/>
      <c r="X67" s="50"/>
      <c r="Y67" s="50"/>
      <c r="Z67" s="50"/>
      <c r="AA67" s="19" t="s">
        <v>1215</v>
      </c>
      <c r="AB67" s="50"/>
    </row>
    <row r="68" spans="1:28" x14ac:dyDescent="0.3">
      <c r="A68" s="20" t="s">
        <v>15</v>
      </c>
      <c r="B68" s="20" t="s">
        <v>110</v>
      </c>
      <c r="C68" s="20" t="s">
        <v>169</v>
      </c>
      <c r="D68" s="20" t="s">
        <v>1264</v>
      </c>
      <c r="E68" s="21" t="s">
        <v>60</v>
      </c>
      <c r="F68" s="20" t="s">
        <v>1215</v>
      </c>
      <c r="G68" s="20" t="s">
        <v>1265</v>
      </c>
      <c r="H68" s="20" t="s">
        <v>1234</v>
      </c>
      <c r="I68" s="20" t="s">
        <v>1260</v>
      </c>
      <c r="J68" s="20" t="s">
        <v>1219</v>
      </c>
      <c r="K68" s="22">
        <v>1</v>
      </c>
      <c r="L68" s="20" t="s">
        <v>1215</v>
      </c>
      <c r="M68" s="20" t="s">
        <v>1215</v>
      </c>
      <c r="N68" s="20" t="s">
        <v>1215</v>
      </c>
      <c r="O68" s="23">
        <v>6</v>
      </c>
      <c r="P68" s="23">
        <v>18</v>
      </c>
      <c r="Q68" s="23">
        <v>4.1500000000000004</v>
      </c>
      <c r="R68" s="20" t="s">
        <v>1215</v>
      </c>
      <c r="S68" s="20" t="s">
        <v>1215</v>
      </c>
      <c r="T68" s="20" t="s">
        <v>1215</v>
      </c>
      <c r="U68" s="23">
        <v>108</v>
      </c>
      <c r="V68" s="23">
        <v>448.2</v>
      </c>
      <c r="W68" s="20" t="s">
        <v>1229</v>
      </c>
      <c r="X68" s="20" t="s">
        <v>1215</v>
      </c>
      <c r="Y68" s="20" t="s">
        <v>1215</v>
      </c>
      <c r="Z68" s="20" t="s">
        <v>1215</v>
      </c>
      <c r="AA68" s="21" t="s">
        <v>1215</v>
      </c>
      <c r="AB68" s="24" t="s">
        <v>1286</v>
      </c>
    </row>
    <row r="69" spans="1:28" x14ac:dyDescent="0.3">
      <c r="A69" s="50"/>
      <c r="B69" s="50"/>
      <c r="C69" s="50"/>
      <c r="D69" s="50"/>
      <c r="E69" s="50"/>
      <c r="F69" s="50"/>
      <c r="G69" s="50"/>
      <c r="H69" s="50"/>
      <c r="I69" s="50"/>
      <c r="J69" s="50"/>
      <c r="K69" s="16"/>
      <c r="L69" s="17" t="s">
        <v>699</v>
      </c>
      <c r="M69" s="17" t="s">
        <v>1224</v>
      </c>
      <c r="N69" s="17" t="s">
        <v>1279</v>
      </c>
      <c r="O69" s="18">
        <v>6</v>
      </c>
      <c r="P69" s="18">
        <v>18</v>
      </c>
      <c r="Q69" s="18">
        <v>4.1500000000000004</v>
      </c>
      <c r="R69" s="18">
        <v>108</v>
      </c>
      <c r="S69" s="16"/>
      <c r="T69" s="17" t="s">
        <v>699</v>
      </c>
      <c r="U69" s="50"/>
      <c r="V69" s="50"/>
      <c r="W69" s="50"/>
      <c r="X69" s="50"/>
      <c r="Y69" s="50"/>
      <c r="Z69" s="50"/>
      <c r="AA69" s="19" t="s">
        <v>1215</v>
      </c>
      <c r="AB69" s="16"/>
    </row>
    <row r="70" spans="1:28" ht="24" x14ac:dyDescent="0.3">
      <c r="A70" s="20" t="s">
        <v>16</v>
      </c>
      <c r="B70" s="20" t="s">
        <v>112</v>
      </c>
      <c r="C70" s="20" t="s">
        <v>171</v>
      </c>
      <c r="D70" s="20" t="s">
        <v>1280</v>
      </c>
      <c r="E70" s="21" t="s">
        <v>62</v>
      </c>
      <c r="F70" s="20" t="s">
        <v>1215</v>
      </c>
      <c r="G70" s="20" t="s">
        <v>1216</v>
      </c>
      <c r="H70" s="20" t="s">
        <v>1227</v>
      </c>
      <c r="I70" s="20" t="s">
        <v>1228</v>
      </c>
      <c r="J70" s="20" t="s">
        <v>1219</v>
      </c>
      <c r="K70" s="22">
        <v>1</v>
      </c>
      <c r="L70" s="20" t="s">
        <v>1215</v>
      </c>
      <c r="M70" s="20" t="s">
        <v>1215</v>
      </c>
      <c r="N70" s="20" t="s">
        <v>1215</v>
      </c>
      <c r="O70" s="23">
        <v>51</v>
      </c>
      <c r="P70" s="23">
        <v>23</v>
      </c>
      <c r="Q70" s="23">
        <v>8.4</v>
      </c>
      <c r="R70" s="20" t="s">
        <v>1215</v>
      </c>
      <c r="S70" s="20" t="s">
        <v>1215</v>
      </c>
      <c r="T70" s="20" t="s">
        <v>1215</v>
      </c>
      <c r="U70" s="23">
        <v>1173</v>
      </c>
      <c r="V70" s="23">
        <v>9853.2000000000007</v>
      </c>
      <c r="W70" s="20" t="s">
        <v>1220</v>
      </c>
      <c r="X70" s="20" t="s">
        <v>1287</v>
      </c>
      <c r="Y70" s="20" t="s">
        <v>1288</v>
      </c>
      <c r="Z70" s="20" t="s">
        <v>1215</v>
      </c>
      <c r="AA70" s="21" t="s">
        <v>1289</v>
      </c>
      <c r="AB70" s="24" t="s">
        <v>1290</v>
      </c>
    </row>
    <row r="71" spans="1:28" x14ac:dyDescent="0.3">
      <c r="A71" s="50"/>
      <c r="B71" s="50"/>
      <c r="C71" s="50"/>
      <c r="D71" s="50"/>
      <c r="E71" s="50"/>
      <c r="F71" s="50"/>
      <c r="G71" s="50"/>
      <c r="H71" s="50"/>
      <c r="I71" s="50"/>
      <c r="J71" s="50"/>
      <c r="K71" s="16"/>
      <c r="L71" s="17" t="s">
        <v>699</v>
      </c>
      <c r="M71" s="17" t="s">
        <v>1224</v>
      </c>
      <c r="N71" s="17" t="s">
        <v>1215</v>
      </c>
      <c r="O71" s="18">
        <v>51</v>
      </c>
      <c r="P71" s="18">
        <v>23</v>
      </c>
      <c r="Q71" s="18">
        <v>8.4</v>
      </c>
      <c r="R71" s="18">
        <v>1173</v>
      </c>
      <c r="S71" s="16"/>
      <c r="T71" s="17" t="s">
        <v>699</v>
      </c>
      <c r="U71" s="50"/>
      <c r="V71" s="50"/>
      <c r="W71" s="50"/>
      <c r="X71" s="50"/>
      <c r="Y71" s="50"/>
      <c r="Z71" s="50"/>
      <c r="AA71" s="19" t="s">
        <v>1291</v>
      </c>
      <c r="AB71" s="50"/>
    </row>
    <row r="72" spans="1:28" x14ac:dyDescent="0.3">
      <c r="A72" s="50"/>
      <c r="B72" s="50"/>
      <c r="C72" s="50"/>
      <c r="D72" s="50"/>
      <c r="E72" s="50"/>
      <c r="F72" s="50"/>
      <c r="G72" s="50"/>
      <c r="H72" s="50"/>
      <c r="I72" s="50"/>
      <c r="J72" s="50"/>
      <c r="K72" s="16"/>
      <c r="L72" s="17" t="s">
        <v>1215</v>
      </c>
      <c r="M72" s="17" t="s">
        <v>1224</v>
      </c>
      <c r="N72" s="17" t="s">
        <v>1225</v>
      </c>
      <c r="O72" s="18">
        <v>3.85</v>
      </c>
      <c r="P72" s="18">
        <v>14.25</v>
      </c>
      <c r="Q72" s="18">
        <v>0</v>
      </c>
      <c r="R72" s="18">
        <v>54.86</v>
      </c>
      <c r="S72" s="16"/>
      <c r="T72" s="17" t="s">
        <v>1215</v>
      </c>
      <c r="U72" s="50"/>
      <c r="V72" s="50"/>
      <c r="W72" s="50"/>
      <c r="X72" s="50"/>
      <c r="Y72" s="50"/>
      <c r="Z72" s="50"/>
      <c r="AA72" s="19" t="s">
        <v>1215</v>
      </c>
      <c r="AB72" s="50"/>
    </row>
    <row r="73" spans="1:28" x14ac:dyDescent="0.3">
      <c r="A73" s="20" t="s">
        <v>16</v>
      </c>
      <c r="B73" s="20" t="s">
        <v>113</v>
      </c>
      <c r="C73" s="20" t="s">
        <v>172</v>
      </c>
      <c r="D73" s="20" t="s">
        <v>1282</v>
      </c>
      <c r="E73" s="21" t="s">
        <v>63</v>
      </c>
      <c r="F73" s="20" t="s">
        <v>1215</v>
      </c>
      <c r="G73" s="20" t="s">
        <v>1216</v>
      </c>
      <c r="H73" s="20" t="s">
        <v>1227</v>
      </c>
      <c r="I73" s="20" t="s">
        <v>1228</v>
      </c>
      <c r="J73" s="20" t="s">
        <v>1219</v>
      </c>
      <c r="K73" s="22">
        <v>1</v>
      </c>
      <c r="L73" s="20" t="s">
        <v>1215</v>
      </c>
      <c r="M73" s="20" t="s">
        <v>1215</v>
      </c>
      <c r="N73" s="20" t="s">
        <v>1215</v>
      </c>
      <c r="O73" s="23">
        <v>75.03</v>
      </c>
      <c r="P73" s="23">
        <v>15</v>
      </c>
      <c r="Q73" s="23">
        <v>7.4</v>
      </c>
      <c r="R73" s="20" t="s">
        <v>1215</v>
      </c>
      <c r="S73" s="20" t="s">
        <v>1215</v>
      </c>
      <c r="T73" s="20" t="s">
        <v>1215</v>
      </c>
      <c r="U73" s="23">
        <v>2117.7600000000002</v>
      </c>
      <c r="V73" s="23">
        <v>8328.33</v>
      </c>
      <c r="W73" s="20" t="s">
        <v>1229</v>
      </c>
      <c r="X73" s="20" t="s">
        <v>1215</v>
      </c>
      <c r="Y73" s="20" t="s">
        <v>1215</v>
      </c>
      <c r="Z73" s="20" t="s">
        <v>1215</v>
      </c>
      <c r="AA73" s="21" t="s">
        <v>1215</v>
      </c>
      <c r="AB73" s="24" t="s">
        <v>1292</v>
      </c>
    </row>
    <row r="74" spans="1:28" x14ac:dyDescent="0.3">
      <c r="A74" s="50"/>
      <c r="B74" s="50"/>
      <c r="C74" s="50"/>
      <c r="D74" s="50"/>
      <c r="E74" s="50"/>
      <c r="F74" s="50"/>
      <c r="G74" s="50"/>
      <c r="H74" s="50"/>
      <c r="I74" s="50"/>
      <c r="J74" s="50"/>
      <c r="K74" s="16"/>
      <c r="L74" s="17" t="s">
        <v>699</v>
      </c>
      <c r="M74" s="17" t="s">
        <v>1224</v>
      </c>
      <c r="N74" s="17" t="s">
        <v>1215</v>
      </c>
      <c r="O74" s="18">
        <v>75.03</v>
      </c>
      <c r="P74" s="18">
        <v>15</v>
      </c>
      <c r="Q74" s="18">
        <v>7.4</v>
      </c>
      <c r="R74" s="18">
        <v>1125.3800000000001</v>
      </c>
      <c r="S74" s="16"/>
      <c r="T74" s="17" t="s">
        <v>699</v>
      </c>
      <c r="U74" s="50"/>
      <c r="V74" s="50"/>
      <c r="W74" s="50"/>
      <c r="X74" s="50"/>
      <c r="Y74" s="50"/>
      <c r="Z74" s="50"/>
      <c r="AA74" s="19" t="s">
        <v>1215</v>
      </c>
      <c r="AB74" s="50"/>
    </row>
    <row r="75" spans="1:28" x14ac:dyDescent="0.3">
      <c r="A75" s="50"/>
      <c r="B75" s="50"/>
      <c r="C75" s="50"/>
      <c r="D75" s="50"/>
      <c r="E75" s="50"/>
      <c r="F75" s="50"/>
      <c r="G75" s="50"/>
      <c r="H75" s="50"/>
      <c r="I75" s="50"/>
      <c r="J75" s="50"/>
      <c r="K75" s="16"/>
      <c r="L75" s="17" t="s">
        <v>1215</v>
      </c>
      <c r="M75" s="17" t="s">
        <v>1224</v>
      </c>
      <c r="N75" s="17" t="s">
        <v>1251</v>
      </c>
      <c r="O75" s="18">
        <v>67.08</v>
      </c>
      <c r="P75" s="18">
        <v>14.79</v>
      </c>
      <c r="Q75" s="18">
        <v>0</v>
      </c>
      <c r="R75" s="18">
        <v>992.38</v>
      </c>
      <c r="S75" s="16"/>
      <c r="T75" s="17" t="s">
        <v>699</v>
      </c>
      <c r="U75" s="50"/>
      <c r="V75" s="50"/>
      <c r="W75" s="50"/>
      <c r="X75" s="50"/>
      <c r="Y75" s="50"/>
      <c r="Z75" s="50"/>
      <c r="AA75" s="19" t="s">
        <v>1215</v>
      </c>
      <c r="AB75" s="50"/>
    </row>
    <row r="76" spans="1:28" x14ac:dyDescent="0.3">
      <c r="A76" s="50"/>
      <c r="B76" s="50"/>
      <c r="C76" s="50"/>
      <c r="D76" s="50"/>
      <c r="E76" s="50"/>
      <c r="F76" s="50"/>
      <c r="G76" s="50"/>
      <c r="H76" s="50"/>
      <c r="I76" s="50"/>
      <c r="J76" s="50"/>
      <c r="K76" s="16"/>
      <c r="L76" s="17" t="s">
        <v>1215</v>
      </c>
      <c r="M76" s="17" t="s">
        <v>1224</v>
      </c>
      <c r="N76" s="17" t="s">
        <v>1225</v>
      </c>
      <c r="O76" s="18">
        <v>6.56</v>
      </c>
      <c r="P76" s="18">
        <v>11</v>
      </c>
      <c r="Q76" s="18">
        <v>0</v>
      </c>
      <c r="R76" s="18">
        <v>72.16</v>
      </c>
      <c r="S76" s="16"/>
      <c r="T76" s="17" t="s">
        <v>1215</v>
      </c>
      <c r="U76" s="50"/>
      <c r="V76" s="50"/>
      <c r="W76" s="50"/>
      <c r="X76" s="50"/>
      <c r="Y76" s="50"/>
      <c r="Z76" s="50"/>
      <c r="AA76" s="19" t="s">
        <v>1215</v>
      </c>
      <c r="AB76" s="50"/>
    </row>
    <row r="77" spans="1:28" x14ac:dyDescent="0.3">
      <c r="A77" s="20" t="s">
        <v>16</v>
      </c>
      <c r="B77" s="20" t="s">
        <v>114</v>
      </c>
      <c r="C77" s="20" t="s">
        <v>173</v>
      </c>
      <c r="D77" s="20" t="s">
        <v>1282</v>
      </c>
      <c r="E77" s="21" t="s">
        <v>64</v>
      </c>
      <c r="F77" s="20" t="s">
        <v>1215</v>
      </c>
      <c r="G77" s="20" t="s">
        <v>1216</v>
      </c>
      <c r="H77" s="20" t="s">
        <v>1227</v>
      </c>
      <c r="I77" s="20" t="s">
        <v>1228</v>
      </c>
      <c r="J77" s="20" t="s">
        <v>1219</v>
      </c>
      <c r="K77" s="22">
        <v>1</v>
      </c>
      <c r="L77" s="20" t="s">
        <v>1215</v>
      </c>
      <c r="M77" s="20" t="s">
        <v>1215</v>
      </c>
      <c r="N77" s="20" t="s">
        <v>1215</v>
      </c>
      <c r="O77" s="23">
        <v>75.03</v>
      </c>
      <c r="P77" s="23">
        <v>15</v>
      </c>
      <c r="Q77" s="23">
        <v>7.4</v>
      </c>
      <c r="R77" s="20" t="s">
        <v>1215</v>
      </c>
      <c r="S77" s="20" t="s">
        <v>1215</v>
      </c>
      <c r="T77" s="20" t="s">
        <v>1215</v>
      </c>
      <c r="U77" s="23">
        <v>2099.16</v>
      </c>
      <c r="V77" s="23">
        <v>8328.33</v>
      </c>
      <c r="W77" s="20" t="s">
        <v>1229</v>
      </c>
      <c r="X77" s="20" t="s">
        <v>1215</v>
      </c>
      <c r="Y77" s="20" t="s">
        <v>1215</v>
      </c>
      <c r="Z77" s="20" t="s">
        <v>1215</v>
      </c>
      <c r="AA77" s="21" t="s">
        <v>1215</v>
      </c>
      <c r="AB77" s="24" t="s">
        <v>1293</v>
      </c>
    </row>
    <row r="78" spans="1:28" x14ac:dyDescent="0.3">
      <c r="A78" s="50"/>
      <c r="B78" s="50"/>
      <c r="C78" s="50"/>
      <c r="D78" s="50"/>
      <c r="E78" s="50"/>
      <c r="F78" s="50"/>
      <c r="G78" s="50"/>
      <c r="H78" s="50"/>
      <c r="I78" s="50"/>
      <c r="J78" s="50"/>
      <c r="K78" s="16"/>
      <c r="L78" s="17" t="s">
        <v>699</v>
      </c>
      <c r="M78" s="17" t="s">
        <v>1224</v>
      </c>
      <c r="N78" s="17" t="s">
        <v>1215</v>
      </c>
      <c r="O78" s="18">
        <v>75.03</v>
      </c>
      <c r="P78" s="18">
        <v>15</v>
      </c>
      <c r="Q78" s="18">
        <v>7.4</v>
      </c>
      <c r="R78" s="18">
        <v>1125.3800000000001</v>
      </c>
      <c r="S78" s="16"/>
      <c r="T78" s="17" t="s">
        <v>699</v>
      </c>
      <c r="U78" s="50"/>
      <c r="V78" s="50"/>
      <c r="W78" s="50"/>
      <c r="X78" s="50"/>
      <c r="Y78" s="50"/>
      <c r="Z78" s="50"/>
      <c r="AA78" s="19" t="s">
        <v>1215</v>
      </c>
      <c r="AB78" s="50"/>
    </row>
    <row r="79" spans="1:28" x14ac:dyDescent="0.3">
      <c r="A79" s="50"/>
      <c r="B79" s="50"/>
      <c r="C79" s="50"/>
      <c r="D79" s="50"/>
      <c r="E79" s="50"/>
      <c r="F79" s="50"/>
      <c r="G79" s="50"/>
      <c r="H79" s="50"/>
      <c r="I79" s="50"/>
      <c r="J79" s="50"/>
      <c r="K79" s="16"/>
      <c r="L79" s="17" t="s">
        <v>1215</v>
      </c>
      <c r="M79" s="17" t="s">
        <v>1224</v>
      </c>
      <c r="N79" s="17" t="s">
        <v>1251</v>
      </c>
      <c r="O79" s="18">
        <v>71.2</v>
      </c>
      <c r="P79" s="18">
        <v>13.95</v>
      </c>
      <c r="Q79" s="18">
        <v>0</v>
      </c>
      <c r="R79" s="18">
        <v>993.24</v>
      </c>
      <c r="S79" s="16"/>
      <c r="T79" s="17" t="s">
        <v>699</v>
      </c>
      <c r="U79" s="50"/>
      <c r="V79" s="50"/>
      <c r="W79" s="50"/>
      <c r="X79" s="50"/>
      <c r="Y79" s="50"/>
      <c r="Z79" s="50"/>
      <c r="AA79" s="19" t="s">
        <v>1215</v>
      </c>
      <c r="AB79" s="50"/>
    </row>
    <row r="80" spans="1:28" x14ac:dyDescent="0.3">
      <c r="A80" s="50"/>
      <c r="B80" s="50"/>
      <c r="C80" s="50"/>
      <c r="D80" s="50"/>
      <c r="E80" s="50"/>
      <c r="F80" s="50"/>
      <c r="G80" s="50"/>
      <c r="H80" s="50"/>
      <c r="I80" s="50"/>
      <c r="J80" s="50"/>
      <c r="K80" s="16"/>
      <c r="L80" s="17" t="s">
        <v>1215</v>
      </c>
      <c r="M80" s="17" t="s">
        <v>1224</v>
      </c>
      <c r="N80" s="17" t="s">
        <v>1225</v>
      </c>
      <c r="O80" s="18">
        <v>6.4</v>
      </c>
      <c r="P80" s="18">
        <v>7</v>
      </c>
      <c r="Q80" s="18">
        <v>0</v>
      </c>
      <c r="R80" s="18">
        <v>44.8</v>
      </c>
      <c r="S80" s="16"/>
      <c r="T80" s="17" t="s">
        <v>1215</v>
      </c>
      <c r="U80" s="50"/>
      <c r="V80" s="50"/>
      <c r="W80" s="50"/>
      <c r="X80" s="50"/>
      <c r="Y80" s="50"/>
      <c r="Z80" s="50"/>
      <c r="AA80" s="19" t="s">
        <v>1215</v>
      </c>
      <c r="AB80" s="50"/>
    </row>
    <row r="81" spans="1:28" x14ac:dyDescent="0.3">
      <c r="A81" s="50"/>
      <c r="B81" s="50"/>
      <c r="C81" s="50"/>
      <c r="D81" s="50"/>
      <c r="E81" s="50"/>
      <c r="F81" s="50"/>
      <c r="G81" s="50"/>
      <c r="H81" s="50"/>
      <c r="I81" s="50"/>
      <c r="J81" s="50"/>
      <c r="K81" s="16"/>
      <c r="L81" s="17" t="s">
        <v>1215</v>
      </c>
      <c r="M81" s="17" t="s">
        <v>1224</v>
      </c>
      <c r="N81" s="17" t="s">
        <v>1225</v>
      </c>
      <c r="O81" s="18">
        <v>4.3499999999999996</v>
      </c>
      <c r="P81" s="18">
        <v>2.2999999999999998</v>
      </c>
      <c r="Q81" s="18">
        <v>0</v>
      </c>
      <c r="R81" s="18">
        <v>10.01</v>
      </c>
      <c r="S81" s="16"/>
      <c r="T81" s="17" t="s">
        <v>1215</v>
      </c>
      <c r="U81" s="50"/>
      <c r="V81" s="50"/>
      <c r="W81" s="50"/>
      <c r="X81" s="50"/>
      <c r="Y81" s="50"/>
      <c r="Z81" s="50"/>
      <c r="AA81" s="19" t="s">
        <v>1215</v>
      </c>
      <c r="AB81" s="50"/>
    </row>
    <row r="82" spans="1:28" x14ac:dyDescent="0.3">
      <c r="A82" s="20" t="s">
        <v>16</v>
      </c>
      <c r="B82" s="20" t="s">
        <v>115</v>
      </c>
      <c r="C82" s="20" t="s">
        <v>174</v>
      </c>
      <c r="D82" s="20" t="s">
        <v>1284</v>
      </c>
      <c r="E82" s="21" t="s">
        <v>65</v>
      </c>
      <c r="F82" s="20" t="s">
        <v>1215</v>
      </c>
      <c r="G82" s="20" t="s">
        <v>1216</v>
      </c>
      <c r="H82" s="20" t="s">
        <v>1227</v>
      </c>
      <c r="I82" s="20" t="s">
        <v>1228</v>
      </c>
      <c r="J82" s="20" t="s">
        <v>1219</v>
      </c>
      <c r="K82" s="22">
        <v>1</v>
      </c>
      <c r="L82" s="20" t="s">
        <v>1215</v>
      </c>
      <c r="M82" s="20" t="s">
        <v>1215</v>
      </c>
      <c r="N82" s="20" t="s">
        <v>1215</v>
      </c>
      <c r="O82" s="23">
        <v>35.200000000000003</v>
      </c>
      <c r="P82" s="23">
        <v>21.6</v>
      </c>
      <c r="Q82" s="23">
        <v>7.25</v>
      </c>
      <c r="R82" s="20" t="s">
        <v>1215</v>
      </c>
      <c r="S82" s="20" t="s">
        <v>1215</v>
      </c>
      <c r="T82" s="20" t="s">
        <v>1215</v>
      </c>
      <c r="U82" s="23">
        <v>760.32</v>
      </c>
      <c r="V82" s="23">
        <v>5512.32</v>
      </c>
      <c r="W82" s="20" t="s">
        <v>1229</v>
      </c>
      <c r="X82" s="20" t="s">
        <v>1215</v>
      </c>
      <c r="Y82" s="20" t="s">
        <v>1215</v>
      </c>
      <c r="Z82" s="20" t="s">
        <v>1215</v>
      </c>
      <c r="AA82" s="21" t="s">
        <v>1215</v>
      </c>
      <c r="AB82" s="24" t="s">
        <v>1294</v>
      </c>
    </row>
    <row r="83" spans="1:28" x14ac:dyDescent="0.3">
      <c r="A83" s="50"/>
      <c r="B83" s="50"/>
      <c r="C83" s="50"/>
      <c r="D83" s="50"/>
      <c r="E83" s="50"/>
      <c r="F83" s="50"/>
      <c r="G83" s="50"/>
      <c r="H83" s="50"/>
      <c r="I83" s="50"/>
      <c r="J83" s="50"/>
      <c r="K83" s="16"/>
      <c r="L83" s="17" t="s">
        <v>699</v>
      </c>
      <c r="M83" s="17" t="s">
        <v>1224</v>
      </c>
      <c r="N83" s="17" t="s">
        <v>1215</v>
      </c>
      <c r="O83" s="18">
        <v>35.200000000000003</v>
      </c>
      <c r="P83" s="18">
        <v>21.6</v>
      </c>
      <c r="Q83" s="18">
        <v>7.25</v>
      </c>
      <c r="R83" s="18">
        <v>760.32</v>
      </c>
      <c r="S83" s="16"/>
      <c r="T83" s="17" t="s">
        <v>699</v>
      </c>
      <c r="U83" s="50"/>
      <c r="V83" s="50"/>
      <c r="W83" s="50"/>
      <c r="X83" s="50"/>
      <c r="Y83" s="50"/>
      <c r="Z83" s="50"/>
      <c r="AA83" s="19" t="s">
        <v>1215</v>
      </c>
      <c r="AB83" s="50"/>
    </row>
    <row r="84" spans="1:28" x14ac:dyDescent="0.3">
      <c r="A84" s="50"/>
      <c r="B84" s="50"/>
      <c r="C84" s="50"/>
      <c r="D84" s="50"/>
      <c r="E84" s="50"/>
      <c r="F84" s="50"/>
      <c r="G84" s="50"/>
      <c r="H84" s="50"/>
      <c r="I84" s="50"/>
      <c r="J84" s="50"/>
      <c r="K84" s="16"/>
      <c r="L84" s="17" t="s">
        <v>1215</v>
      </c>
      <c r="M84" s="17" t="s">
        <v>1224</v>
      </c>
      <c r="N84" s="17" t="s">
        <v>1225</v>
      </c>
      <c r="O84" s="18">
        <v>7.81</v>
      </c>
      <c r="P84" s="18">
        <v>5.53</v>
      </c>
      <c r="Q84" s="18">
        <v>0</v>
      </c>
      <c r="R84" s="18">
        <v>43.21</v>
      </c>
      <c r="S84" s="16"/>
      <c r="T84" s="17" t="s">
        <v>1215</v>
      </c>
      <c r="U84" s="50"/>
      <c r="V84" s="50"/>
      <c r="W84" s="50"/>
      <c r="X84" s="50"/>
      <c r="Y84" s="50"/>
      <c r="Z84" s="50"/>
      <c r="AA84" s="19" t="s">
        <v>1215</v>
      </c>
      <c r="AB84" s="50"/>
    </row>
    <row r="85" spans="1:28" x14ac:dyDescent="0.3">
      <c r="A85" s="50"/>
      <c r="B85" s="50"/>
      <c r="C85" s="50"/>
      <c r="D85" s="50"/>
      <c r="E85" s="50"/>
      <c r="F85" s="50"/>
      <c r="G85" s="50"/>
      <c r="H85" s="50"/>
      <c r="I85" s="50"/>
      <c r="J85" s="50"/>
      <c r="K85" s="16"/>
      <c r="L85" s="17" t="s">
        <v>1215</v>
      </c>
      <c r="M85" s="17" t="s">
        <v>1224</v>
      </c>
      <c r="N85" s="17" t="s">
        <v>1225</v>
      </c>
      <c r="O85" s="18">
        <v>2.56</v>
      </c>
      <c r="P85" s="18">
        <v>4.47</v>
      </c>
      <c r="Q85" s="18">
        <v>0</v>
      </c>
      <c r="R85" s="18">
        <v>11.44</v>
      </c>
      <c r="S85" s="16"/>
      <c r="T85" s="17" t="s">
        <v>1215</v>
      </c>
      <c r="U85" s="50"/>
      <c r="V85" s="50"/>
      <c r="W85" s="50"/>
      <c r="X85" s="50"/>
      <c r="Y85" s="50"/>
      <c r="Z85" s="50"/>
      <c r="AA85" s="19" t="s">
        <v>1215</v>
      </c>
      <c r="AB85" s="50"/>
    </row>
    <row r="86" spans="1:28" x14ac:dyDescent="0.3">
      <c r="A86" s="20" t="s">
        <v>16</v>
      </c>
      <c r="B86" s="20" t="s">
        <v>116</v>
      </c>
      <c r="C86" s="20" t="s">
        <v>175</v>
      </c>
      <c r="D86" s="20" t="s">
        <v>1284</v>
      </c>
      <c r="E86" s="21" t="s">
        <v>66</v>
      </c>
      <c r="F86" s="20" t="s">
        <v>1215</v>
      </c>
      <c r="G86" s="20" t="s">
        <v>1216</v>
      </c>
      <c r="H86" s="20" t="s">
        <v>1227</v>
      </c>
      <c r="I86" s="20" t="s">
        <v>1228</v>
      </c>
      <c r="J86" s="20" t="s">
        <v>1219</v>
      </c>
      <c r="K86" s="22">
        <v>1</v>
      </c>
      <c r="L86" s="20" t="s">
        <v>1215</v>
      </c>
      <c r="M86" s="20" t="s">
        <v>1215</v>
      </c>
      <c r="N86" s="20" t="s">
        <v>1215</v>
      </c>
      <c r="O86" s="23">
        <v>39.200000000000003</v>
      </c>
      <c r="P86" s="23">
        <v>21</v>
      </c>
      <c r="Q86" s="23">
        <v>7.25</v>
      </c>
      <c r="R86" s="20" t="s">
        <v>1215</v>
      </c>
      <c r="S86" s="20" t="s">
        <v>1215</v>
      </c>
      <c r="T86" s="20" t="s">
        <v>1215</v>
      </c>
      <c r="U86" s="23">
        <v>823.2</v>
      </c>
      <c r="V86" s="23">
        <v>5968.2</v>
      </c>
      <c r="W86" s="20" t="s">
        <v>1229</v>
      </c>
      <c r="X86" s="20" t="s">
        <v>1215</v>
      </c>
      <c r="Y86" s="20" t="s">
        <v>1215</v>
      </c>
      <c r="Z86" s="20" t="s">
        <v>1215</v>
      </c>
      <c r="AA86" s="21" t="s">
        <v>1215</v>
      </c>
      <c r="AB86" s="24" t="s">
        <v>1295</v>
      </c>
    </row>
    <row r="87" spans="1:28" x14ac:dyDescent="0.3">
      <c r="A87" s="50"/>
      <c r="B87" s="50"/>
      <c r="C87" s="50"/>
      <c r="D87" s="50"/>
      <c r="E87" s="50"/>
      <c r="F87" s="50"/>
      <c r="G87" s="50"/>
      <c r="H87" s="50"/>
      <c r="I87" s="50"/>
      <c r="J87" s="50"/>
      <c r="K87" s="16"/>
      <c r="L87" s="17" t="s">
        <v>699</v>
      </c>
      <c r="M87" s="17" t="s">
        <v>1224</v>
      </c>
      <c r="N87" s="17" t="s">
        <v>1215</v>
      </c>
      <c r="O87" s="18">
        <v>39.200000000000003</v>
      </c>
      <c r="P87" s="18">
        <v>21</v>
      </c>
      <c r="Q87" s="18">
        <v>7.25</v>
      </c>
      <c r="R87" s="18">
        <v>823.2</v>
      </c>
      <c r="S87" s="16"/>
      <c r="T87" s="17" t="s">
        <v>699</v>
      </c>
      <c r="U87" s="50"/>
      <c r="V87" s="50"/>
      <c r="W87" s="50"/>
      <c r="X87" s="50"/>
      <c r="Y87" s="50"/>
      <c r="Z87" s="50"/>
      <c r="AA87" s="19" t="s">
        <v>1215</v>
      </c>
      <c r="AB87" s="50"/>
    </row>
    <row r="88" spans="1:28" x14ac:dyDescent="0.3">
      <c r="A88" s="50"/>
      <c r="B88" s="50"/>
      <c r="C88" s="50"/>
      <c r="D88" s="50"/>
      <c r="E88" s="50"/>
      <c r="F88" s="50"/>
      <c r="G88" s="50"/>
      <c r="H88" s="50"/>
      <c r="I88" s="50"/>
      <c r="J88" s="50"/>
      <c r="K88" s="16"/>
      <c r="L88" s="17" t="s">
        <v>1215</v>
      </c>
      <c r="M88" s="17" t="s">
        <v>1224</v>
      </c>
      <c r="N88" s="17" t="s">
        <v>1225</v>
      </c>
      <c r="O88" s="18">
        <v>9.93</v>
      </c>
      <c r="P88" s="18">
        <v>3.05</v>
      </c>
      <c r="Q88" s="18">
        <v>0</v>
      </c>
      <c r="R88" s="18">
        <v>30.27</v>
      </c>
      <c r="S88" s="16"/>
      <c r="T88" s="17" t="s">
        <v>1215</v>
      </c>
      <c r="U88" s="50"/>
      <c r="V88" s="50"/>
      <c r="W88" s="50"/>
      <c r="X88" s="50"/>
      <c r="Y88" s="50"/>
      <c r="Z88" s="50"/>
      <c r="AA88" s="19" t="s">
        <v>1215</v>
      </c>
      <c r="AB88" s="50"/>
    </row>
    <row r="89" spans="1:28" x14ac:dyDescent="0.3">
      <c r="A89" s="50"/>
      <c r="B89" s="50"/>
      <c r="C89" s="50"/>
      <c r="D89" s="50"/>
      <c r="E89" s="50"/>
      <c r="F89" s="50"/>
      <c r="G89" s="50"/>
      <c r="H89" s="50"/>
      <c r="I89" s="50"/>
      <c r="J89" s="50"/>
      <c r="K89" s="16"/>
      <c r="L89" s="17" t="s">
        <v>1215</v>
      </c>
      <c r="M89" s="17" t="s">
        <v>1224</v>
      </c>
      <c r="N89" s="17" t="s">
        <v>1225</v>
      </c>
      <c r="O89" s="18">
        <v>5.0999999999999996</v>
      </c>
      <c r="P89" s="18">
        <v>2.12</v>
      </c>
      <c r="Q89" s="18">
        <v>0</v>
      </c>
      <c r="R89" s="18">
        <v>10.81</v>
      </c>
      <c r="S89" s="16"/>
      <c r="T89" s="17" t="s">
        <v>1215</v>
      </c>
      <c r="U89" s="50"/>
      <c r="V89" s="50"/>
      <c r="W89" s="50"/>
      <c r="X89" s="50"/>
      <c r="Y89" s="50"/>
      <c r="Z89" s="50"/>
      <c r="AA89" s="19" t="s">
        <v>1215</v>
      </c>
      <c r="AB89" s="50"/>
    </row>
    <row r="90" spans="1:28" x14ac:dyDescent="0.3">
      <c r="A90" s="20" t="s">
        <v>16</v>
      </c>
      <c r="B90" s="20" t="s">
        <v>117</v>
      </c>
      <c r="C90" s="20" t="s">
        <v>176</v>
      </c>
      <c r="D90" s="20" t="s">
        <v>1258</v>
      </c>
      <c r="E90" s="21" t="s">
        <v>67</v>
      </c>
      <c r="F90" s="20" t="s">
        <v>1215</v>
      </c>
      <c r="G90" s="20" t="s">
        <v>1259</v>
      </c>
      <c r="H90" s="20" t="s">
        <v>1234</v>
      </c>
      <c r="I90" s="20" t="s">
        <v>1260</v>
      </c>
      <c r="J90" s="20" t="s">
        <v>1219</v>
      </c>
      <c r="K90" s="22">
        <v>1</v>
      </c>
      <c r="L90" s="20" t="s">
        <v>1215</v>
      </c>
      <c r="M90" s="20" t="s">
        <v>1215</v>
      </c>
      <c r="N90" s="20" t="s">
        <v>1215</v>
      </c>
      <c r="O90" s="23">
        <v>11</v>
      </c>
      <c r="P90" s="23">
        <v>10</v>
      </c>
      <c r="Q90" s="23">
        <v>5.2</v>
      </c>
      <c r="R90" s="20" t="s">
        <v>1215</v>
      </c>
      <c r="S90" s="20" t="s">
        <v>1215</v>
      </c>
      <c r="T90" s="20" t="s">
        <v>1215</v>
      </c>
      <c r="U90" s="23">
        <v>110</v>
      </c>
      <c r="V90" s="23">
        <v>572</v>
      </c>
      <c r="W90" s="20" t="s">
        <v>1229</v>
      </c>
      <c r="X90" s="20" t="s">
        <v>1215</v>
      </c>
      <c r="Y90" s="20" t="s">
        <v>1215</v>
      </c>
      <c r="Z90" s="20" t="s">
        <v>1215</v>
      </c>
      <c r="AA90" s="21" t="s">
        <v>1215</v>
      </c>
      <c r="AB90" s="24" t="s">
        <v>1296</v>
      </c>
    </row>
    <row r="91" spans="1:28" x14ac:dyDescent="0.3">
      <c r="A91" s="50"/>
      <c r="B91" s="50"/>
      <c r="C91" s="50"/>
      <c r="D91" s="50"/>
      <c r="E91" s="50"/>
      <c r="F91" s="50"/>
      <c r="G91" s="50"/>
      <c r="H91" s="50"/>
      <c r="I91" s="50"/>
      <c r="J91" s="50"/>
      <c r="K91" s="16"/>
      <c r="L91" s="17" t="s">
        <v>699</v>
      </c>
      <c r="M91" s="17" t="s">
        <v>1224</v>
      </c>
      <c r="N91" s="17" t="s">
        <v>1215</v>
      </c>
      <c r="O91" s="18">
        <v>11</v>
      </c>
      <c r="P91" s="18">
        <v>10</v>
      </c>
      <c r="Q91" s="18">
        <v>5.2</v>
      </c>
      <c r="R91" s="18">
        <v>110</v>
      </c>
      <c r="S91" s="16"/>
      <c r="T91" s="17" t="s">
        <v>699</v>
      </c>
      <c r="U91" s="50"/>
      <c r="V91" s="50"/>
      <c r="W91" s="50"/>
      <c r="X91" s="50"/>
      <c r="Y91" s="50"/>
      <c r="Z91" s="50"/>
      <c r="AA91" s="19" t="s">
        <v>1215</v>
      </c>
      <c r="AB91" s="16"/>
    </row>
    <row r="92" spans="1:28" x14ac:dyDescent="0.3">
      <c r="A92" s="20" t="s">
        <v>16</v>
      </c>
      <c r="B92" s="20" t="s">
        <v>118</v>
      </c>
      <c r="C92" s="20" t="s">
        <v>177</v>
      </c>
      <c r="D92" s="20" t="s">
        <v>1264</v>
      </c>
      <c r="E92" s="21" t="s">
        <v>68</v>
      </c>
      <c r="F92" s="20" t="s">
        <v>1215</v>
      </c>
      <c r="G92" s="20" t="s">
        <v>1265</v>
      </c>
      <c r="H92" s="20" t="s">
        <v>1234</v>
      </c>
      <c r="I92" s="20" t="s">
        <v>1260</v>
      </c>
      <c r="J92" s="20" t="s">
        <v>1219</v>
      </c>
      <c r="K92" s="22">
        <v>1</v>
      </c>
      <c r="L92" s="20" t="s">
        <v>1215</v>
      </c>
      <c r="M92" s="20" t="s">
        <v>1215</v>
      </c>
      <c r="N92" s="20" t="s">
        <v>1215</v>
      </c>
      <c r="O92" s="23">
        <v>6</v>
      </c>
      <c r="P92" s="23">
        <v>24</v>
      </c>
      <c r="Q92" s="23">
        <v>4.1500000000000004</v>
      </c>
      <c r="R92" s="20" t="s">
        <v>1215</v>
      </c>
      <c r="S92" s="20" t="s">
        <v>1215</v>
      </c>
      <c r="T92" s="20" t="s">
        <v>1215</v>
      </c>
      <c r="U92" s="23">
        <v>144</v>
      </c>
      <c r="V92" s="23">
        <v>597.6</v>
      </c>
      <c r="W92" s="20" t="s">
        <v>1229</v>
      </c>
      <c r="X92" s="20" t="s">
        <v>1215</v>
      </c>
      <c r="Y92" s="20" t="s">
        <v>1215</v>
      </c>
      <c r="Z92" s="20" t="s">
        <v>1215</v>
      </c>
      <c r="AA92" s="21" t="s">
        <v>1215</v>
      </c>
      <c r="AB92" s="24" t="s">
        <v>1297</v>
      </c>
    </row>
    <row r="93" spans="1:28" x14ac:dyDescent="0.3">
      <c r="A93" s="50"/>
      <c r="B93" s="50"/>
      <c r="C93" s="50"/>
      <c r="D93" s="50"/>
      <c r="E93" s="50"/>
      <c r="F93" s="50"/>
      <c r="G93" s="50"/>
      <c r="H93" s="50"/>
      <c r="I93" s="50"/>
      <c r="J93" s="50"/>
      <c r="K93" s="16"/>
      <c r="L93" s="17" t="s">
        <v>699</v>
      </c>
      <c r="M93" s="17" t="s">
        <v>1224</v>
      </c>
      <c r="N93" s="17" t="s">
        <v>1298</v>
      </c>
      <c r="O93" s="18">
        <v>6</v>
      </c>
      <c r="P93" s="18">
        <v>24</v>
      </c>
      <c r="Q93" s="18">
        <v>4.1500000000000004</v>
      </c>
      <c r="R93" s="18">
        <v>144</v>
      </c>
      <c r="S93" s="16"/>
      <c r="T93" s="17" t="s">
        <v>699</v>
      </c>
      <c r="U93" s="50"/>
      <c r="V93" s="50"/>
      <c r="W93" s="50"/>
      <c r="X93" s="50"/>
      <c r="Y93" s="50"/>
      <c r="Z93" s="50"/>
      <c r="AA93" s="19" t="s">
        <v>1215</v>
      </c>
      <c r="AB93" s="16"/>
    </row>
    <row r="94" spans="1:28" x14ac:dyDescent="0.3">
      <c r="A94" s="20" t="s">
        <v>16</v>
      </c>
      <c r="B94" s="20" t="s">
        <v>119</v>
      </c>
      <c r="C94" s="20" t="s">
        <v>178</v>
      </c>
      <c r="D94" s="20" t="s">
        <v>1264</v>
      </c>
      <c r="E94" s="21" t="s">
        <v>69</v>
      </c>
      <c r="F94" s="20" t="s">
        <v>1215</v>
      </c>
      <c r="G94" s="20" t="s">
        <v>1265</v>
      </c>
      <c r="H94" s="20" t="s">
        <v>1234</v>
      </c>
      <c r="I94" s="20" t="s">
        <v>1260</v>
      </c>
      <c r="J94" s="20" t="s">
        <v>1219</v>
      </c>
      <c r="K94" s="22">
        <v>1</v>
      </c>
      <c r="L94" s="20" t="s">
        <v>1215</v>
      </c>
      <c r="M94" s="20" t="s">
        <v>1215</v>
      </c>
      <c r="N94" s="20" t="s">
        <v>1215</v>
      </c>
      <c r="O94" s="23">
        <v>6</v>
      </c>
      <c r="P94" s="23">
        <v>33</v>
      </c>
      <c r="Q94" s="23">
        <v>4.1500000000000004</v>
      </c>
      <c r="R94" s="20" t="s">
        <v>1215</v>
      </c>
      <c r="S94" s="20" t="s">
        <v>1215</v>
      </c>
      <c r="T94" s="20" t="s">
        <v>1215</v>
      </c>
      <c r="U94" s="23">
        <v>198</v>
      </c>
      <c r="V94" s="23">
        <v>821.7</v>
      </c>
      <c r="W94" s="20" t="s">
        <v>1229</v>
      </c>
      <c r="X94" s="20" t="s">
        <v>1215</v>
      </c>
      <c r="Y94" s="20" t="s">
        <v>1215</v>
      </c>
      <c r="Z94" s="20" t="s">
        <v>1215</v>
      </c>
      <c r="AA94" s="21" t="s">
        <v>1215</v>
      </c>
      <c r="AB94" s="24" t="s">
        <v>1299</v>
      </c>
    </row>
    <row r="95" spans="1:28" x14ac:dyDescent="0.3">
      <c r="A95" s="50"/>
      <c r="B95" s="50"/>
      <c r="C95" s="50"/>
      <c r="D95" s="50"/>
      <c r="E95" s="50"/>
      <c r="F95" s="50"/>
      <c r="G95" s="50"/>
      <c r="H95" s="50"/>
      <c r="I95" s="50"/>
      <c r="J95" s="50"/>
      <c r="K95" s="16"/>
      <c r="L95" s="17" t="s">
        <v>699</v>
      </c>
      <c r="M95" s="17" t="s">
        <v>1224</v>
      </c>
      <c r="N95" s="17" t="s">
        <v>1300</v>
      </c>
      <c r="O95" s="18">
        <v>6</v>
      </c>
      <c r="P95" s="18">
        <v>33</v>
      </c>
      <c r="Q95" s="18">
        <v>4.1500000000000004</v>
      </c>
      <c r="R95" s="18">
        <v>198</v>
      </c>
      <c r="S95" s="16"/>
      <c r="T95" s="17" t="s">
        <v>699</v>
      </c>
      <c r="U95" s="50"/>
      <c r="V95" s="50"/>
      <c r="W95" s="50"/>
      <c r="X95" s="50"/>
      <c r="Y95" s="50"/>
      <c r="Z95" s="50"/>
      <c r="AA95" s="19" t="s">
        <v>1215</v>
      </c>
      <c r="AB95" s="16"/>
    </row>
    <row r="96" spans="1:28" x14ac:dyDescent="0.3">
      <c r="A96" s="20" t="s">
        <v>16</v>
      </c>
      <c r="B96" s="20" t="s">
        <v>120</v>
      </c>
      <c r="C96" s="20" t="s">
        <v>179</v>
      </c>
      <c r="D96" s="20" t="s">
        <v>1264</v>
      </c>
      <c r="E96" s="21" t="s">
        <v>70</v>
      </c>
      <c r="F96" s="20" t="s">
        <v>1215</v>
      </c>
      <c r="G96" s="20" t="s">
        <v>1265</v>
      </c>
      <c r="H96" s="20" t="s">
        <v>1234</v>
      </c>
      <c r="I96" s="20" t="s">
        <v>1260</v>
      </c>
      <c r="J96" s="20" t="s">
        <v>1219</v>
      </c>
      <c r="K96" s="22">
        <v>1</v>
      </c>
      <c r="L96" s="20" t="s">
        <v>1215</v>
      </c>
      <c r="M96" s="20" t="s">
        <v>1215</v>
      </c>
      <c r="N96" s="20" t="s">
        <v>1215</v>
      </c>
      <c r="O96" s="23">
        <v>6</v>
      </c>
      <c r="P96" s="23">
        <v>15</v>
      </c>
      <c r="Q96" s="23">
        <v>4.1500000000000004</v>
      </c>
      <c r="R96" s="20" t="s">
        <v>1215</v>
      </c>
      <c r="S96" s="20" t="s">
        <v>1215</v>
      </c>
      <c r="T96" s="20" t="s">
        <v>1215</v>
      </c>
      <c r="U96" s="23">
        <v>90</v>
      </c>
      <c r="V96" s="23">
        <v>373.5</v>
      </c>
      <c r="W96" s="20" t="s">
        <v>1229</v>
      </c>
      <c r="X96" s="20" t="s">
        <v>1215</v>
      </c>
      <c r="Y96" s="20" t="s">
        <v>1215</v>
      </c>
      <c r="Z96" s="20" t="s">
        <v>1215</v>
      </c>
      <c r="AA96" s="21" t="s">
        <v>1215</v>
      </c>
      <c r="AB96" s="24" t="s">
        <v>1301</v>
      </c>
    </row>
    <row r="97" spans="1:28" x14ac:dyDescent="0.3">
      <c r="A97" s="50"/>
      <c r="B97" s="50"/>
      <c r="C97" s="50"/>
      <c r="D97" s="50"/>
      <c r="E97" s="50"/>
      <c r="F97" s="50"/>
      <c r="G97" s="50"/>
      <c r="H97" s="50"/>
      <c r="I97" s="50"/>
      <c r="J97" s="50"/>
      <c r="K97" s="16"/>
      <c r="L97" s="17" t="s">
        <v>699</v>
      </c>
      <c r="M97" s="17" t="s">
        <v>1224</v>
      </c>
      <c r="N97" s="17" t="s">
        <v>1302</v>
      </c>
      <c r="O97" s="18">
        <v>6</v>
      </c>
      <c r="P97" s="18">
        <v>15</v>
      </c>
      <c r="Q97" s="18">
        <v>4.1500000000000004</v>
      </c>
      <c r="R97" s="18">
        <v>90</v>
      </c>
      <c r="S97" s="16"/>
      <c r="T97" s="17" t="s">
        <v>699</v>
      </c>
      <c r="U97" s="50"/>
      <c r="V97" s="50"/>
      <c r="W97" s="50"/>
      <c r="X97" s="50"/>
      <c r="Y97" s="50"/>
      <c r="Z97" s="50"/>
      <c r="AA97" s="19" t="s">
        <v>1215</v>
      </c>
      <c r="AB97" s="16"/>
    </row>
    <row r="98" spans="1:28" x14ac:dyDescent="0.3">
      <c r="A98" s="20" t="s">
        <v>16</v>
      </c>
      <c r="B98" s="20" t="s">
        <v>121</v>
      </c>
      <c r="C98" s="20" t="s">
        <v>180</v>
      </c>
      <c r="D98" s="20" t="s">
        <v>1264</v>
      </c>
      <c r="E98" s="21" t="s">
        <v>71</v>
      </c>
      <c r="F98" s="20" t="s">
        <v>1215</v>
      </c>
      <c r="G98" s="20" t="s">
        <v>1265</v>
      </c>
      <c r="H98" s="20" t="s">
        <v>1234</v>
      </c>
      <c r="I98" s="20" t="s">
        <v>1260</v>
      </c>
      <c r="J98" s="20" t="s">
        <v>1219</v>
      </c>
      <c r="K98" s="22">
        <v>1</v>
      </c>
      <c r="L98" s="20" t="s">
        <v>1215</v>
      </c>
      <c r="M98" s="20" t="s">
        <v>1215</v>
      </c>
      <c r="N98" s="20" t="s">
        <v>1215</v>
      </c>
      <c r="O98" s="23">
        <v>6</v>
      </c>
      <c r="P98" s="23">
        <v>6</v>
      </c>
      <c r="Q98" s="23">
        <v>4.1500000000000004</v>
      </c>
      <c r="R98" s="20" t="s">
        <v>1215</v>
      </c>
      <c r="S98" s="20" t="s">
        <v>1215</v>
      </c>
      <c r="T98" s="20" t="s">
        <v>1215</v>
      </c>
      <c r="U98" s="23">
        <v>36</v>
      </c>
      <c r="V98" s="23">
        <v>149.4</v>
      </c>
      <c r="W98" s="20" t="s">
        <v>1229</v>
      </c>
      <c r="X98" s="20" t="s">
        <v>1215</v>
      </c>
      <c r="Y98" s="20" t="s">
        <v>1215</v>
      </c>
      <c r="Z98" s="20" t="s">
        <v>1215</v>
      </c>
      <c r="AA98" s="21" t="s">
        <v>1215</v>
      </c>
      <c r="AB98" s="24" t="s">
        <v>1303</v>
      </c>
    </row>
    <row r="99" spans="1:28" x14ac:dyDescent="0.3">
      <c r="A99" s="50"/>
      <c r="B99" s="50"/>
      <c r="C99" s="50"/>
      <c r="D99" s="50"/>
      <c r="E99" s="50"/>
      <c r="F99" s="50"/>
      <c r="G99" s="50"/>
      <c r="H99" s="50"/>
      <c r="I99" s="50"/>
      <c r="J99" s="50"/>
      <c r="K99" s="16"/>
      <c r="L99" s="17" t="s">
        <v>699</v>
      </c>
      <c r="M99" s="17" t="s">
        <v>1224</v>
      </c>
      <c r="N99" s="17" t="s">
        <v>1304</v>
      </c>
      <c r="O99" s="18">
        <v>6</v>
      </c>
      <c r="P99" s="18">
        <v>6</v>
      </c>
      <c r="Q99" s="18">
        <v>4.1500000000000004</v>
      </c>
      <c r="R99" s="18">
        <v>36</v>
      </c>
      <c r="S99" s="16"/>
      <c r="T99" s="17" t="s">
        <v>699</v>
      </c>
      <c r="U99" s="50"/>
      <c r="V99" s="50"/>
      <c r="W99" s="50"/>
      <c r="X99" s="50"/>
      <c r="Y99" s="50"/>
      <c r="Z99" s="50"/>
      <c r="AA99" s="19" t="s">
        <v>1215</v>
      </c>
      <c r="AB99" s="16"/>
    </row>
    <row r="100" spans="1:28" x14ac:dyDescent="0.3">
      <c r="A100" s="20" t="s">
        <v>17</v>
      </c>
      <c r="B100" s="20" t="s">
        <v>123</v>
      </c>
      <c r="C100" s="20" t="s">
        <v>184</v>
      </c>
      <c r="D100" s="20" t="s">
        <v>1284</v>
      </c>
      <c r="E100" s="21" t="s">
        <v>75</v>
      </c>
      <c r="F100" s="20" t="s">
        <v>1215</v>
      </c>
      <c r="G100" s="20" t="s">
        <v>1216</v>
      </c>
      <c r="H100" s="20" t="s">
        <v>1227</v>
      </c>
      <c r="I100" s="20" t="s">
        <v>1228</v>
      </c>
      <c r="J100" s="20" t="s">
        <v>1219</v>
      </c>
      <c r="K100" s="22">
        <v>1</v>
      </c>
      <c r="L100" s="20" t="s">
        <v>1215</v>
      </c>
      <c r="M100" s="20" t="s">
        <v>1215</v>
      </c>
      <c r="N100" s="20" t="s">
        <v>1215</v>
      </c>
      <c r="O100" s="23">
        <v>26</v>
      </c>
      <c r="P100" s="23">
        <v>22.6</v>
      </c>
      <c r="Q100" s="23">
        <v>7.25</v>
      </c>
      <c r="R100" s="20" t="s">
        <v>1215</v>
      </c>
      <c r="S100" s="20" t="s">
        <v>1215</v>
      </c>
      <c r="T100" s="20" t="s">
        <v>1215</v>
      </c>
      <c r="U100" s="23">
        <v>587.6</v>
      </c>
      <c r="V100" s="23">
        <v>4260.1000000000004</v>
      </c>
      <c r="W100" s="20" t="s">
        <v>1229</v>
      </c>
      <c r="X100" s="20" t="s">
        <v>1215</v>
      </c>
      <c r="Y100" s="20" t="s">
        <v>1215</v>
      </c>
      <c r="Z100" s="20" t="s">
        <v>1215</v>
      </c>
      <c r="AA100" s="21" t="s">
        <v>1215</v>
      </c>
      <c r="AB100" s="24" t="s">
        <v>1305</v>
      </c>
    </row>
    <row r="101" spans="1:28" x14ac:dyDescent="0.3">
      <c r="A101" s="50"/>
      <c r="B101" s="50"/>
      <c r="C101" s="50"/>
      <c r="D101" s="50"/>
      <c r="E101" s="50"/>
      <c r="F101" s="50"/>
      <c r="G101" s="50"/>
      <c r="H101" s="50"/>
      <c r="I101" s="50"/>
      <c r="J101" s="50"/>
      <c r="K101" s="16"/>
      <c r="L101" s="17" t="s">
        <v>699</v>
      </c>
      <c r="M101" s="17" t="s">
        <v>1224</v>
      </c>
      <c r="N101" s="17" t="s">
        <v>1215</v>
      </c>
      <c r="O101" s="18">
        <v>26</v>
      </c>
      <c r="P101" s="18">
        <v>22.6</v>
      </c>
      <c r="Q101" s="18">
        <v>7.25</v>
      </c>
      <c r="R101" s="18">
        <v>587.6</v>
      </c>
      <c r="S101" s="16"/>
      <c r="T101" s="17" t="s">
        <v>699</v>
      </c>
      <c r="U101" s="50"/>
      <c r="V101" s="50"/>
      <c r="W101" s="50"/>
      <c r="X101" s="50"/>
      <c r="Y101" s="50"/>
      <c r="Z101" s="50"/>
      <c r="AA101" s="19" t="s">
        <v>1215</v>
      </c>
      <c r="AB101" s="50"/>
    </row>
    <row r="102" spans="1:28" x14ac:dyDescent="0.3">
      <c r="A102" s="50"/>
      <c r="B102" s="50"/>
      <c r="C102" s="50"/>
      <c r="D102" s="50"/>
      <c r="E102" s="50"/>
      <c r="F102" s="50"/>
      <c r="G102" s="50"/>
      <c r="H102" s="50"/>
      <c r="I102" s="50"/>
      <c r="J102" s="50"/>
      <c r="K102" s="16"/>
      <c r="L102" s="17" t="s">
        <v>1215</v>
      </c>
      <c r="M102" s="17" t="s">
        <v>1224</v>
      </c>
      <c r="N102" s="17" t="s">
        <v>1225</v>
      </c>
      <c r="O102" s="18">
        <v>7.4</v>
      </c>
      <c r="P102" s="18">
        <v>3.05</v>
      </c>
      <c r="Q102" s="18">
        <v>0</v>
      </c>
      <c r="R102" s="18">
        <v>22.57</v>
      </c>
      <c r="S102" s="16"/>
      <c r="T102" s="17" t="s">
        <v>1215</v>
      </c>
      <c r="U102" s="50"/>
      <c r="V102" s="50"/>
      <c r="W102" s="50"/>
      <c r="X102" s="50"/>
      <c r="Y102" s="50"/>
      <c r="Z102" s="50"/>
      <c r="AA102" s="19" t="s">
        <v>1215</v>
      </c>
      <c r="AB102" s="50"/>
    </row>
    <row r="103" spans="1:28" x14ac:dyDescent="0.3">
      <c r="A103" s="50"/>
      <c r="B103" s="50"/>
      <c r="C103" s="50"/>
      <c r="D103" s="50"/>
      <c r="E103" s="50"/>
      <c r="F103" s="50"/>
      <c r="G103" s="50"/>
      <c r="H103" s="50"/>
      <c r="I103" s="50"/>
      <c r="J103" s="50"/>
      <c r="K103" s="16"/>
      <c r="L103" s="17" t="s">
        <v>1215</v>
      </c>
      <c r="M103" s="17" t="s">
        <v>1224</v>
      </c>
      <c r="N103" s="17" t="s">
        <v>1225</v>
      </c>
      <c r="O103" s="18">
        <v>2.2000000000000002</v>
      </c>
      <c r="P103" s="18">
        <v>6.6</v>
      </c>
      <c r="Q103" s="18">
        <v>0</v>
      </c>
      <c r="R103" s="18">
        <v>14.52</v>
      </c>
      <c r="S103" s="16"/>
      <c r="T103" s="17" t="s">
        <v>1215</v>
      </c>
      <c r="U103" s="50"/>
      <c r="V103" s="50"/>
      <c r="W103" s="50"/>
      <c r="X103" s="50"/>
      <c r="Y103" s="50"/>
      <c r="Z103" s="50"/>
      <c r="AA103" s="19" t="s">
        <v>1215</v>
      </c>
      <c r="AB103" s="50"/>
    </row>
    <row r="104" spans="1:28" x14ac:dyDescent="0.3">
      <c r="A104" s="20" t="s">
        <v>17</v>
      </c>
      <c r="B104" s="20" t="s">
        <v>124</v>
      </c>
      <c r="C104" s="20" t="s">
        <v>185</v>
      </c>
      <c r="D104" s="20" t="s">
        <v>1264</v>
      </c>
      <c r="E104" s="21" t="s">
        <v>76</v>
      </c>
      <c r="F104" s="20" t="s">
        <v>1215</v>
      </c>
      <c r="G104" s="20" t="s">
        <v>1265</v>
      </c>
      <c r="H104" s="20" t="s">
        <v>1234</v>
      </c>
      <c r="I104" s="20" t="s">
        <v>1260</v>
      </c>
      <c r="J104" s="20" t="s">
        <v>1219</v>
      </c>
      <c r="K104" s="22">
        <v>1</v>
      </c>
      <c r="L104" s="20" t="s">
        <v>1215</v>
      </c>
      <c r="M104" s="20" t="s">
        <v>1215</v>
      </c>
      <c r="N104" s="20" t="s">
        <v>1215</v>
      </c>
      <c r="O104" s="23">
        <v>6</v>
      </c>
      <c r="P104" s="23">
        <v>6</v>
      </c>
      <c r="Q104" s="23">
        <v>4.1500000000000004</v>
      </c>
      <c r="R104" s="20" t="s">
        <v>1215</v>
      </c>
      <c r="S104" s="20" t="s">
        <v>1215</v>
      </c>
      <c r="T104" s="20" t="s">
        <v>1215</v>
      </c>
      <c r="U104" s="23">
        <v>36</v>
      </c>
      <c r="V104" s="23">
        <v>149.4</v>
      </c>
      <c r="W104" s="20" t="s">
        <v>1229</v>
      </c>
      <c r="X104" s="20" t="s">
        <v>1215</v>
      </c>
      <c r="Y104" s="20" t="s">
        <v>1215</v>
      </c>
      <c r="Z104" s="20" t="s">
        <v>1215</v>
      </c>
      <c r="AA104" s="21" t="s">
        <v>1215</v>
      </c>
      <c r="AB104" s="24" t="s">
        <v>1306</v>
      </c>
    </row>
    <row r="105" spans="1:28" x14ac:dyDescent="0.3">
      <c r="A105" s="50"/>
      <c r="B105" s="50"/>
      <c r="C105" s="50"/>
      <c r="D105" s="50"/>
      <c r="E105" s="50"/>
      <c r="F105" s="50"/>
      <c r="G105" s="50"/>
      <c r="H105" s="50"/>
      <c r="I105" s="50"/>
      <c r="J105" s="50"/>
      <c r="K105" s="16"/>
      <c r="L105" s="17" t="s">
        <v>699</v>
      </c>
      <c r="M105" s="17" t="s">
        <v>1224</v>
      </c>
      <c r="N105" s="17" t="s">
        <v>1304</v>
      </c>
      <c r="O105" s="18">
        <v>6</v>
      </c>
      <c r="P105" s="18">
        <v>6</v>
      </c>
      <c r="Q105" s="18">
        <v>4.1500000000000004</v>
      </c>
      <c r="R105" s="18">
        <v>36</v>
      </c>
      <c r="S105" s="16"/>
      <c r="T105" s="17" t="s">
        <v>699</v>
      </c>
      <c r="U105" s="50"/>
      <c r="V105" s="50"/>
      <c r="W105" s="50"/>
      <c r="X105" s="50"/>
      <c r="Y105" s="50"/>
      <c r="Z105" s="50"/>
      <c r="AA105" s="19" t="s">
        <v>1215</v>
      </c>
      <c r="AB105" s="16"/>
    </row>
    <row r="106" spans="1:28" x14ac:dyDescent="0.3">
      <c r="A106" s="20" t="s">
        <v>17</v>
      </c>
      <c r="B106" s="20" t="s">
        <v>125</v>
      </c>
      <c r="C106" s="20" t="s">
        <v>186</v>
      </c>
      <c r="D106" s="20" t="s">
        <v>1264</v>
      </c>
      <c r="E106" s="21" t="s">
        <v>77</v>
      </c>
      <c r="F106" s="20" t="s">
        <v>1215</v>
      </c>
      <c r="G106" s="20" t="s">
        <v>1265</v>
      </c>
      <c r="H106" s="20" t="s">
        <v>1234</v>
      </c>
      <c r="I106" s="20" t="s">
        <v>1260</v>
      </c>
      <c r="J106" s="20" t="s">
        <v>1219</v>
      </c>
      <c r="K106" s="22">
        <v>1</v>
      </c>
      <c r="L106" s="20" t="s">
        <v>1215</v>
      </c>
      <c r="M106" s="20" t="s">
        <v>1215</v>
      </c>
      <c r="N106" s="20" t="s">
        <v>1215</v>
      </c>
      <c r="O106" s="23">
        <v>6</v>
      </c>
      <c r="P106" s="23">
        <v>6</v>
      </c>
      <c r="Q106" s="23">
        <v>4.1500000000000004</v>
      </c>
      <c r="R106" s="20" t="s">
        <v>1215</v>
      </c>
      <c r="S106" s="20" t="s">
        <v>1215</v>
      </c>
      <c r="T106" s="20" t="s">
        <v>1215</v>
      </c>
      <c r="U106" s="23">
        <v>36</v>
      </c>
      <c r="V106" s="23">
        <v>149.4</v>
      </c>
      <c r="W106" s="20" t="s">
        <v>1229</v>
      </c>
      <c r="X106" s="20" t="s">
        <v>1215</v>
      </c>
      <c r="Y106" s="20" t="s">
        <v>1215</v>
      </c>
      <c r="Z106" s="20" t="s">
        <v>1215</v>
      </c>
      <c r="AA106" s="21" t="s">
        <v>1215</v>
      </c>
      <c r="AB106" s="24" t="s">
        <v>1307</v>
      </c>
    </row>
    <row r="107" spans="1:28" x14ac:dyDescent="0.3">
      <c r="A107" s="50"/>
      <c r="B107" s="50"/>
      <c r="C107" s="50"/>
      <c r="D107" s="50"/>
      <c r="E107" s="50"/>
      <c r="F107" s="50"/>
      <c r="G107" s="50"/>
      <c r="H107" s="50"/>
      <c r="I107" s="50"/>
      <c r="J107" s="50"/>
      <c r="K107" s="16"/>
      <c r="L107" s="17" t="s">
        <v>699</v>
      </c>
      <c r="M107" s="17" t="s">
        <v>1224</v>
      </c>
      <c r="N107" s="17" t="s">
        <v>1304</v>
      </c>
      <c r="O107" s="18">
        <v>6</v>
      </c>
      <c r="P107" s="18">
        <v>6</v>
      </c>
      <c r="Q107" s="18">
        <v>4.1500000000000004</v>
      </c>
      <c r="R107" s="18">
        <v>36</v>
      </c>
      <c r="S107" s="16"/>
      <c r="T107" s="17" t="s">
        <v>699</v>
      </c>
      <c r="U107" s="50"/>
      <c r="V107" s="50"/>
      <c r="W107" s="50"/>
      <c r="X107" s="50"/>
      <c r="Y107" s="50"/>
      <c r="Z107" s="50"/>
      <c r="AA107" s="19" t="s">
        <v>1215</v>
      </c>
      <c r="AB107" s="16"/>
    </row>
    <row r="108" spans="1:28" x14ac:dyDescent="0.3">
      <c r="A108" s="20" t="s">
        <v>17</v>
      </c>
      <c r="B108" s="20" t="s">
        <v>126</v>
      </c>
      <c r="C108" s="20" t="s">
        <v>187</v>
      </c>
      <c r="D108" s="20" t="s">
        <v>1264</v>
      </c>
      <c r="E108" s="21" t="s">
        <v>78</v>
      </c>
      <c r="F108" s="20" t="s">
        <v>1215</v>
      </c>
      <c r="G108" s="20" t="s">
        <v>1265</v>
      </c>
      <c r="H108" s="20" t="s">
        <v>1234</v>
      </c>
      <c r="I108" s="20" t="s">
        <v>1260</v>
      </c>
      <c r="J108" s="20" t="s">
        <v>1219</v>
      </c>
      <c r="K108" s="22">
        <v>1</v>
      </c>
      <c r="L108" s="20" t="s">
        <v>1215</v>
      </c>
      <c r="M108" s="20" t="s">
        <v>1215</v>
      </c>
      <c r="N108" s="20" t="s">
        <v>1215</v>
      </c>
      <c r="O108" s="23">
        <v>6</v>
      </c>
      <c r="P108" s="23">
        <v>6</v>
      </c>
      <c r="Q108" s="23">
        <v>4.1500000000000004</v>
      </c>
      <c r="R108" s="20" t="s">
        <v>1215</v>
      </c>
      <c r="S108" s="20" t="s">
        <v>1215</v>
      </c>
      <c r="T108" s="20" t="s">
        <v>1215</v>
      </c>
      <c r="U108" s="23">
        <v>36</v>
      </c>
      <c r="V108" s="23">
        <v>149.4</v>
      </c>
      <c r="W108" s="20" t="s">
        <v>1229</v>
      </c>
      <c r="X108" s="20" t="s">
        <v>1215</v>
      </c>
      <c r="Y108" s="20" t="s">
        <v>1215</v>
      </c>
      <c r="Z108" s="20" t="s">
        <v>1215</v>
      </c>
      <c r="AA108" s="21" t="s">
        <v>1215</v>
      </c>
      <c r="AB108" s="24" t="s">
        <v>1308</v>
      </c>
    </row>
    <row r="109" spans="1:28" x14ac:dyDescent="0.3">
      <c r="A109" s="50"/>
      <c r="B109" s="50"/>
      <c r="C109" s="50"/>
      <c r="D109" s="50"/>
      <c r="E109" s="50"/>
      <c r="F109" s="50"/>
      <c r="G109" s="50"/>
      <c r="H109" s="50"/>
      <c r="I109" s="50"/>
      <c r="J109" s="50"/>
      <c r="K109" s="16"/>
      <c r="L109" s="17" t="s">
        <v>699</v>
      </c>
      <c r="M109" s="17" t="s">
        <v>1224</v>
      </c>
      <c r="N109" s="17" t="s">
        <v>1304</v>
      </c>
      <c r="O109" s="18">
        <v>6</v>
      </c>
      <c r="P109" s="18">
        <v>6</v>
      </c>
      <c r="Q109" s="18">
        <v>4.1500000000000004</v>
      </c>
      <c r="R109" s="18">
        <v>36</v>
      </c>
      <c r="S109" s="16"/>
      <c r="T109" s="17" t="s">
        <v>699</v>
      </c>
      <c r="U109" s="50"/>
      <c r="V109" s="50"/>
      <c r="W109" s="50"/>
      <c r="X109" s="50"/>
      <c r="Y109" s="50"/>
      <c r="Z109" s="50"/>
      <c r="AA109" s="19" t="s">
        <v>1215</v>
      </c>
      <c r="AB109" s="16"/>
    </row>
    <row r="110" spans="1:28" x14ac:dyDescent="0.3">
      <c r="A110" s="20" t="s">
        <v>18</v>
      </c>
      <c r="B110" s="20" t="s">
        <v>127</v>
      </c>
      <c r="C110" s="20" t="s">
        <v>190</v>
      </c>
      <c r="D110" s="20" t="s">
        <v>1309</v>
      </c>
      <c r="E110" s="21" t="s">
        <v>81</v>
      </c>
      <c r="F110" s="20" t="s">
        <v>1215</v>
      </c>
      <c r="G110" s="20" t="s">
        <v>1216</v>
      </c>
      <c r="H110" s="20" t="s">
        <v>1227</v>
      </c>
      <c r="I110" s="20" t="s">
        <v>1228</v>
      </c>
      <c r="J110" s="20" t="s">
        <v>1219</v>
      </c>
      <c r="K110" s="22">
        <v>1</v>
      </c>
      <c r="L110" s="20" t="s">
        <v>1215</v>
      </c>
      <c r="M110" s="20" t="s">
        <v>1215</v>
      </c>
      <c r="N110" s="20" t="s">
        <v>1215</v>
      </c>
      <c r="O110" s="23">
        <v>53</v>
      </c>
      <c r="P110" s="23">
        <v>23.4</v>
      </c>
      <c r="Q110" s="23">
        <v>7.5</v>
      </c>
      <c r="R110" s="20" t="s">
        <v>1215</v>
      </c>
      <c r="S110" s="20" t="s">
        <v>1215</v>
      </c>
      <c r="T110" s="20" t="s">
        <v>1215</v>
      </c>
      <c r="U110" s="23">
        <v>1400.2</v>
      </c>
      <c r="V110" s="23">
        <v>9301.5</v>
      </c>
      <c r="W110" s="20" t="s">
        <v>1229</v>
      </c>
      <c r="X110" s="20" t="s">
        <v>1215</v>
      </c>
      <c r="Y110" s="20" t="s">
        <v>1215</v>
      </c>
      <c r="Z110" s="20" t="s">
        <v>1215</v>
      </c>
      <c r="AA110" s="21" t="s">
        <v>1215</v>
      </c>
      <c r="AB110" s="24" t="s">
        <v>1310</v>
      </c>
    </row>
    <row r="111" spans="1:28" x14ac:dyDescent="0.3">
      <c r="A111" s="50"/>
      <c r="B111" s="50"/>
      <c r="C111" s="50"/>
      <c r="D111" s="50"/>
      <c r="E111" s="50"/>
      <c r="F111" s="50"/>
      <c r="G111" s="50"/>
      <c r="H111" s="50"/>
      <c r="I111" s="50"/>
      <c r="J111" s="50"/>
      <c r="K111" s="16"/>
      <c r="L111" s="17" t="s">
        <v>699</v>
      </c>
      <c r="M111" s="17" t="s">
        <v>1224</v>
      </c>
      <c r="N111" s="17" t="s">
        <v>1215</v>
      </c>
      <c r="O111" s="18">
        <v>53</v>
      </c>
      <c r="P111" s="18">
        <v>23.4</v>
      </c>
      <c r="Q111" s="18">
        <v>7.5</v>
      </c>
      <c r="R111" s="18">
        <v>1240.2</v>
      </c>
      <c r="S111" s="16"/>
      <c r="T111" s="17" t="s">
        <v>699</v>
      </c>
      <c r="U111" s="50"/>
      <c r="V111" s="50"/>
      <c r="W111" s="50"/>
      <c r="X111" s="50"/>
      <c r="Y111" s="50"/>
      <c r="Z111" s="50"/>
      <c r="AA111" s="19" t="s">
        <v>1215</v>
      </c>
      <c r="AB111" s="50"/>
    </row>
    <row r="112" spans="1:28" x14ac:dyDescent="0.3">
      <c r="A112" s="50"/>
      <c r="B112" s="50"/>
      <c r="C112" s="50"/>
      <c r="D112" s="50"/>
      <c r="E112" s="50"/>
      <c r="F112" s="50"/>
      <c r="G112" s="50"/>
      <c r="H112" s="50"/>
      <c r="I112" s="50"/>
      <c r="J112" s="50"/>
      <c r="K112" s="16"/>
      <c r="L112" s="17" t="s">
        <v>1215</v>
      </c>
      <c r="M112" s="17" t="s">
        <v>1224</v>
      </c>
      <c r="N112" s="17" t="s">
        <v>1251</v>
      </c>
      <c r="O112" s="18">
        <v>10</v>
      </c>
      <c r="P112" s="18">
        <v>16</v>
      </c>
      <c r="Q112" s="18">
        <v>0</v>
      </c>
      <c r="R112" s="18">
        <v>160</v>
      </c>
      <c r="S112" s="16"/>
      <c r="T112" s="17" t="s">
        <v>699</v>
      </c>
      <c r="U112" s="50"/>
      <c r="V112" s="50"/>
      <c r="W112" s="50"/>
      <c r="X112" s="50"/>
      <c r="Y112" s="50"/>
      <c r="Z112" s="50"/>
      <c r="AA112" s="19" t="s">
        <v>1215</v>
      </c>
      <c r="AB112" s="50"/>
    </row>
    <row r="113" spans="1:28" x14ac:dyDescent="0.3">
      <c r="A113" s="50"/>
      <c r="B113" s="50"/>
      <c r="C113" s="50"/>
      <c r="D113" s="50"/>
      <c r="E113" s="50"/>
      <c r="F113" s="50"/>
      <c r="G113" s="50"/>
      <c r="H113" s="50"/>
      <c r="I113" s="50"/>
      <c r="J113" s="50"/>
      <c r="K113" s="16"/>
      <c r="L113" s="17" t="s">
        <v>1215</v>
      </c>
      <c r="M113" s="17" t="s">
        <v>1224</v>
      </c>
      <c r="N113" s="17" t="s">
        <v>1225</v>
      </c>
      <c r="O113" s="18">
        <v>15.28</v>
      </c>
      <c r="P113" s="18">
        <v>4.26</v>
      </c>
      <c r="Q113" s="18">
        <v>0</v>
      </c>
      <c r="R113" s="18">
        <v>65.09</v>
      </c>
      <c r="S113" s="16"/>
      <c r="T113" s="17" t="s">
        <v>1215</v>
      </c>
      <c r="U113" s="50"/>
      <c r="V113" s="50"/>
      <c r="W113" s="50"/>
      <c r="X113" s="50"/>
      <c r="Y113" s="50"/>
      <c r="Z113" s="50"/>
      <c r="AA113" s="19" t="s">
        <v>1215</v>
      </c>
      <c r="AB113" s="50"/>
    </row>
    <row r="114" spans="1:28" x14ac:dyDescent="0.3">
      <c r="A114" s="20" t="s">
        <v>18</v>
      </c>
      <c r="B114" s="20" t="s">
        <v>128</v>
      </c>
      <c r="C114" s="20" t="s">
        <v>191</v>
      </c>
      <c r="D114" s="20" t="s">
        <v>1264</v>
      </c>
      <c r="E114" s="21" t="s">
        <v>82</v>
      </c>
      <c r="F114" s="20" t="s">
        <v>1215</v>
      </c>
      <c r="G114" s="20" t="s">
        <v>1265</v>
      </c>
      <c r="H114" s="20" t="s">
        <v>1234</v>
      </c>
      <c r="I114" s="20" t="s">
        <v>1260</v>
      </c>
      <c r="J114" s="20" t="s">
        <v>1219</v>
      </c>
      <c r="K114" s="22">
        <v>1</v>
      </c>
      <c r="L114" s="20" t="s">
        <v>1215</v>
      </c>
      <c r="M114" s="20" t="s">
        <v>1215</v>
      </c>
      <c r="N114" s="20" t="s">
        <v>1215</v>
      </c>
      <c r="O114" s="23">
        <v>6</v>
      </c>
      <c r="P114" s="23">
        <v>42</v>
      </c>
      <c r="Q114" s="23">
        <v>4.1500000000000004</v>
      </c>
      <c r="R114" s="20" t="s">
        <v>1215</v>
      </c>
      <c r="S114" s="20" t="s">
        <v>1215</v>
      </c>
      <c r="T114" s="20" t="s">
        <v>1215</v>
      </c>
      <c r="U114" s="23">
        <v>252</v>
      </c>
      <c r="V114" s="23">
        <v>1045.8</v>
      </c>
      <c r="W114" s="20" t="s">
        <v>1229</v>
      </c>
      <c r="X114" s="20" t="s">
        <v>1215</v>
      </c>
      <c r="Y114" s="20" t="s">
        <v>1215</v>
      </c>
      <c r="Z114" s="20" t="s">
        <v>1215</v>
      </c>
      <c r="AA114" s="21" t="s">
        <v>1215</v>
      </c>
      <c r="AB114" s="24" t="s">
        <v>1311</v>
      </c>
    </row>
    <row r="115" spans="1:28" x14ac:dyDescent="0.3">
      <c r="A115" s="50"/>
      <c r="B115" s="50"/>
      <c r="C115" s="50"/>
      <c r="D115" s="50"/>
      <c r="E115" s="50"/>
      <c r="F115" s="50"/>
      <c r="G115" s="50"/>
      <c r="H115" s="50"/>
      <c r="I115" s="50"/>
      <c r="J115" s="50"/>
      <c r="K115" s="16"/>
      <c r="L115" s="17" t="s">
        <v>699</v>
      </c>
      <c r="M115" s="17" t="s">
        <v>1224</v>
      </c>
      <c r="N115" s="17" t="s">
        <v>1312</v>
      </c>
      <c r="O115" s="18">
        <v>6</v>
      </c>
      <c r="P115" s="18">
        <v>42</v>
      </c>
      <c r="Q115" s="18">
        <v>4.1500000000000004</v>
      </c>
      <c r="R115" s="18">
        <v>252</v>
      </c>
      <c r="S115" s="16"/>
      <c r="T115" s="17" t="s">
        <v>699</v>
      </c>
      <c r="U115" s="50"/>
      <c r="V115" s="50"/>
      <c r="W115" s="50"/>
      <c r="X115" s="50"/>
      <c r="Y115" s="50"/>
      <c r="Z115" s="50"/>
      <c r="AA115" s="19" t="s">
        <v>1215</v>
      </c>
      <c r="AB115" s="16"/>
    </row>
    <row r="116" spans="1:28" x14ac:dyDescent="0.3">
      <c r="A116" s="20" t="s">
        <v>18</v>
      </c>
      <c r="B116" s="20" t="s">
        <v>129</v>
      </c>
      <c r="C116" s="20" t="s">
        <v>192</v>
      </c>
      <c r="D116" s="20" t="s">
        <v>1313</v>
      </c>
      <c r="E116" s="21" t="s">
        <v>83</v>
      </c>
      <c r="F116" s="20" t="s">
        <v>1215</v>
      </c>
      <c r="G116" s="20" t="s">
        <v>1216</v>
      </c>
      <c r="H116" s="20" t="s">
        <v>1227</v>
      </c>
      <c r="I116" s="20" t="s">
        <v>1228</v>
      </c>
      <c r="J116" s="20" t="s">
        <v>1219</v>
      </c>
      <c r="K116" s="22">
        <v>1</v>
      </c>
      <c r="L116" s="20" t="s">
        <v>1215</v>
      </c>
      <c r="M116" s="20" t="s">
        <v>1215</v>
      </c>
      <c r="N116" s="20" t="s">
        <v>1215</v>
      </c>
      <c r="O116" s="23">
        <v>5</v>
      </c>
      <c r="P116" s="23">
        <v>11.5</v>
      </c>
      <c r="Q116" s="23">
        <v>4.05</v>
      </c>
      <c r="R116" s="20" t="s">
        <v>1215</v>
      </c>
      <c r="S116" s="20" t="s">
        <v>1215</v>
      </c>
      <c r="T116" s="20" t="s">
        <v>1215</v>
      </c>
      <c r="U116" s="23">
        <v>57.5</v>
      </c>
      <c r="V116" s="23">
        <v>232.875</v>
      </c>
      <c r="W116" s="20" t="s">
        <v>1229</v>
      </c>
      <c r="X116" s="20" t="s">
        <v>1215</v>
      </c>
      <c r="Y116" s="20" t="s">
        <v>1215</v>
      </c>
      <c r="Z116" s="20" t="s">
        <v>1215</v>
      </c>
      <c r="AA116" s="21" t="s">
        <v>1215</v>
      </c>
      <c r="AB116" s="24" t="s">
        <v>1314</v>
      </c>
    </row>
    <row r="117" spans="1:28" x14ac:dyDescent="0.3">
      <c r="A117" s="50"/>
      <c r="B117" s="50"/>
      <c r="C117" s="50"/>
      <c r="D117" s="50"/>
      <c r="E117" s="50"/>
      <c r="F117" s="50"/>
      <c r="G117" s="50"/>
      <c r="H117" s="50"/>
      <c r="I117" s="50"/>
      <c r="J117" s="50"/>
      <c r="K117" s="16"/>
      <c r="L117" s="17" t="s">
        <v>699</v>
      </c>
      <c r="M117" s="17" t="s">
        <v>1224</v>
      </c>
      <c r="N117" s="17" t="s">
        <v>1215</v>
      </c>
      <c r="O117" s="18">
        <v>5</v>
      </c>
      <c r="P117" s="18">
        <v>11.5</v>
      </c>
      <c r="Q117" s="18">
        <v>4.05</v>
      </c>
      <c r="R117" s="18">
        <v>57.5</v>
      </c>
      <c r="S117" s="16"/>
      <c r="T117" s="17" t="s">
        <v>699</v>
      </c>
      <c r="U117" s="50"/>
      <c r="V117" s="50"/>
      <c r="W117" s="50"/>
      <c r="X117" s="50"/>
      <c r="Y117" s="50"/>
      <c r="Z117" s="50"/>
      <c r="AA117" s="19" t="s">
        <v>1215</v>
      </c>
      <c r="AB117" s="50"/>
    </row>
    <row r="118" spans="1:28" x14ac:dyDescent="0.3">
      <c r="A118" s="50"/>
      <c r="B118" s="50"/>
      <c r="C118" s="50"/>
      <c r="D118" s="50"/>
      <c r="E118" s="50"/>
      <c r="F118" s="50"/>
      <c r="G118" s="50"/>
      <c r="H118" s="50"/>
      <c r="I118" s="50"/>
      <c r="J118" s="50"/>
      <c r="K118" s="16"/>
      <c r="L118" s="17" t="s">
        <v>1215</v>
      </c>
      <c r="M118" s="17" t="s">
        <v>1224</v>
      </c>
      <c r="N118" s="17" t="s">
        <v>1225</v>
      </c>
      <c r="O118" s="18">
        <v>3.24</v>
      </c>
      <c r="P118" s="18">
        <v>6.7</v>
      </c>
      <c r="Q118" s="18">
        <v>0</v>
      </c>
      <c r="R118" s="18">
        <v>21.71</v>
      </c>
      <c r="S118" s="16"/>
      <c r="T118" s="17" t="s">
        <v>1215</v>
      </c>
      <c r="U118" s="50"/>
      <c r="V118" s="50"/>
      <c r="W118" s="50"/>
      <c r="X118" s="50"/>
      <c r="Y118" s="50"/>
      <c r="Z118" s="50"/>
      <c r="AA118" s="19" t="s">
        <v>1215</v>
      </c>
      <c r="AB118" s="50"/>
    </row>
    <row r="119" spans="1:28" x14ac:dyDescent="0.3">
      <c r="A119" s="20" t="s">
        <v>18</v>
      </c>
      <c r="B119" s="20" t="s">
        <v>130</v>
      </c>
      <c r="C119" s="20" t="s">
        <v>193</v>
      </c>
      <c r="D119" s="20" t="s">
        <v>1315</v>
      </c>
      <c r="E119" s="21" t="s">
        <v>84</v>
      </c>
      <c r="F119" s="20" t="s">
        <v>1215</v>
      </c>
      <c r="G119" s="20" t="s">
        <v>1265</v>
      </c>
      <c r="H119" s="20" t="s">
        <v>1234</v>
      </c>
      <c r="I119" s="20" t="s">
        <v>1260</v>
      </c>
      <c r="J119" s="20" t="s">
        <v>1219</v>
      </c>
      <c r="K119" s="22">
        <v>1</v>
      </c>
      <c r="L119" s="20" t="s">
        <v>1215</v>
      </c>
      <c r="M119" s="20" t="s">
        <v>1215</v>
      </c>
      <c r="N119" s="20" t="s">
        <v>1215</v>
      </c>
      <c r="O119" s="23">
        <v>22</v>
      </c>
      <c r="P119" s="23">
        <v>36</v>
      </c>
      <c r="Q119" s="23">
        <v>17</v>
      </c>
      <c r="R119" s="20" t="s">
        <v>1215</v>
      </c>
      <c r="S119" s="20" t="s">
        <v>1215</v>
      </c>
      <c r="T119" s="20" t="s">
        <v>1215</v>
      </c>
      <c r="U119" s="23">
        <v>792</v>
      </c>
      <c r="V119" s="23">
        <v>13464</v>
      </c>
      <c r="W119" s="20" t="s">
        <v>1229</v>
      </c>
      <c r="X119" s="20" t="s">
        <v>1215</v>
      </c>
      <c r="Y119" s="20" t="s">
        <v>1215</v>
      </c>
      <c r="Z119" s="20" t="s">
        <v>1215</v>
      </c>
      <c r="AA119" s="21" t="s">
        <v>1316</v>
      </c>
      <c r="AB119" s="24" t="s">
        <v>1317</v>
      </c>
    </row>
    <row r="120" spans="1:28" x14ac:dyDescent="0.3">
      <c r="A120" s="50"/>
      <c r="B120" s="50"/>
      <c r="C120" s="50"/>
      <c r="D120" s="50"/>
      <c r="E120" s="50"/>
      <c r="F120" s="50"/>
      <c r="G120" s="50"/>
      <c r="H120" s="50"/>
      <c r="I120" s="50"/>
      <c r="J120" s="50"/>
      <c r="K120" s="16"/>
      <c r="L120" s="17" t="s">
        <v>699</v>
      </c>
      <c r="M120" s="17" t="s">
        <v>1224</v>
      </c>
      <c r="N120" s="17" t="s">
        <v>1215</v>
      </c>
      <c r="O120" s="18">
        <v>22</v>
      </c>
      <c r="P120" s="18">
        <v>36</v>
      </c>
      <c r="Q120" s="18">
        <v>17</v>
      </c>
      <c r="R120" s="18">
        <v>792</v>
      </c>
      <c r="S120" s="16"/>
      <c r="T120" s="17" t="s">
        <v>699</v>
      </c>
      <c r="U120" s="50"/>
      <c r="V120" s="50"/>
      <c r="W120" s="50"/>
      <c r="X120" s="50"/>
      <c r="Y120" s="50"/>
      <c r="Z120" s="50"/>
      <c r="AA120" s="19" t="s">
        <v>1318</v>
      </c>
      <c r="AB120" s="16"/>
    </row>
    <row r="121" spans="1:28" x14ac:dyDescent="0.3">
      <c r="A121" s="20" t="s">
        <v>16</v>
      </c>
      <c r="B121" s="20" t="s">
        <v>122</v>
      </c>
      <c r="C121" s="20" t="s">
        <v>181</v>
      </c>
      <c r="D121" s="20" t="s">
        <v>1319</v>
      </c>
      <c r="E121" s="21" t="s">
        <v>72</v>
      </c>
      <c r="F121" s="20" t="s">
        <v>1215</v>
      </c>
      <c r="G121" s="20" t="s">
        <v>1265</v>
      </c>
      <c r="H121" s="20" t="s">
        <v>1234</v>
      </c>
      <c r="I121" s="20" t="s">
        <v>1260</v>
      </c>
      <c r="J121" s="20" t="s">
        <v>1219</v>
      </c>
      <c r="K121" s="22">
        <v>1</v>
      </c>
      <c r="L121" s="20" t="s">
        <v>1215</v>
      </c>
      <c r="M121" s="20" t="s">
        <v>1215</v>
      </c>
      <c r="N121" s="20" t="s">
        <v>1215</v>
      </c>
      <c r="O121" s="23">
        <v>12</v>
      </c>
      <c r="P121" s="23">
        <v>42.5</v>
      </c>
      <c r="Q121" s="23">
        <v>13</v>
      </c>
      <c r="R121" s="20" t="s">
        <v>1215</v>
      </c>
      <c r="S121" s="20" t="s">
        <v>1215</v>
      </c>
      <c r="T121" s="20" t="s">
        <v>1215</v>
      </c>
      <c r="U121" s="23">
        <v>510</v>
      </c>
      <c r="V121" s="23">
        <v>6630</v>
      </c>
      <c r="W121" s="20" t="s">
        <v>1229</v>
      </c>
      <c r="X121" s="20" t="s">
        <v>1215</v>
      </c>
      <c r="Y121" s="20" t="s">
        <v>1215</v>
      </c>
      <c r="Z121" s="20" t="s">
        <v>699</v>
      </c>
      <c r="AA121" s="21" t="s">
        <v>1316</v>
      </c>
      <c r="AB121" s="24" t="s">
        <v>1320</v>
      </c>
    </row>
    <row r="122" spans="1:28" x14ac:dyDescent="0.3">
      <c r="A122" s="50"/>
      <c r="B122" s="50"/>
      <c r="C122" s="50"/>
      <c r="D122" s="50"/>
      <c r="E122" s="50"/>
      <c r="F122" s="50"/>
      <c r="G122" s="50"/>
      <c r="H122" s="50"/>
      <c r="I122" s="50"/>
      <c r="J122" s="50"/>
      <c r="K122" s="16"/>
      <c r="L122" s="17" t="s">
        <v>699</v>
      </c>
      <c r="M122" s="17" t="s">
        <v>1224</v>
      </c>
      <c r="N122" s="17" t="s">
        <v>1215</v>
      </c>
      <c r="O122" s="18">
        <v>12</v>
      </c>
      <c r="P122" s="18">
        <v>42.5</v>
      </c>
      <c r="Q122" s="18">
        <v>13</v>
      </c>
      <c r="R122" s="18">
        <v>510</v>
      </c>
      <c r="S122" s="16"/>
      <c r="T122" s="17" t="s">
        <v>699</v>
      </c>
      <c r="U122" s="50"/>
      <c r="V122" s="50"/>
      <c r="W122" s="50"/>
      <c r="X122" s="50"/>
      <c r="Y122" s="50"/>
      <c r="Z122" s="50"/>
      <c r="AA122" s="19" t="s">
        <v>1321</v>
      </c>
      <c r="AB122" s="16"/>
    </row>
    <row r="123" spans="1:28" x14ac:dyDescent="0.3">
      <c r="A123" s="20" t="s">
        <v>14</v>
      </c>
      <c r="B123" s="20" t="s">
        <v>103</v>
      </c>
      <c r="C123" s="20" t="s">
        <v>149</v>
      </c>
      <c r="D123" s="20" t="s">
        <v>1262</v>
      </c>
      <c r="E123" s="21" t="s">
        <v>40</v>
      </c>
      <c r="F123" s="20" t="s">
        <v>1215</v>
      </c>
      <c r="G123" s="20" t="s">
        <v>1259</v>
      </c>
      <c r="H123" s="20" t="s">
        <v>1234</v>
      </c>
      <c r="I123" s="20" t="s">
        <v>1260</v>
      </c>
      <c r="J123" s="20" t="s">
        <v>1219</v>
      </c>
      <c r="K123" s="22">
        <v>1</v>
      </c>
      <c r="L123" s="20" t="s">
        <v>1215</v>
      </c>
      <c r="M123" s="20" t="s">
        <v>1215</v>
      </c>
      <c r="N123" s="20" t="s">
        <v>1215</v>
      </c>
      <c r="O123" s="23">
        <v>10</v>
      </c>
      <c r="P123" s="23">
        <v>4.8</v>
      </c>
      <c r="Q123" s="23">
        <v>3.5</v>
      </c>
      <c r="R123" s="20" t="s">
        <v>1215</v>
      </c>
      <c r="S123" s="20" t="s">
        <v>1215</v>
      </c>
      <c r="T123" s="20" t="s">
        <v>1215</v>
      </c>
      <c r="U123" s="23">
        <v>48</v>
      </c>
      <c r="V123" s="23">
        <v>168</v>
      </c>
      <c r="W123" s="20" t="s">
        <v>1229</v>
      </c>
      <c r="X123" s="20" t="s">
        <v>1215</v>
      </c>
      <c r="Y123" s="20" t="s">
        <v>1215</v>
      </c>
      <c r="Z123" s="20" t="s">
        <v>1215</v>
      </c>
      <c r="AA123" s="21" t="s">
        <v>1215</v>
      </c>
      <c r="AB123" s="24" t="s">
        <v>1322</v>
      </c>
    </row>
    <row r="124" spans="1:28" x14ac:dyDescent="0.3">
      <c r="A124" s="50"/>
      <c r="B124" s="50"/>
      <c r="C124" s="50"/>
      <c r="D124" s="50"/>
      <c r="E124" s="50"/>
      <c r="F124" s="50"/>
      <c r="G124" s="50"/>
      <c r="H124" s="50"/>
      <c r="I124" s="50"/>
      <c r="J124" s="50"/>
      <c r="K124" s="16"/>
      <c r="L124" s="17" t="s">
        <v>699</v>
      </c>
      <c r="M124" s="17" t="s">
        <v>1224</v>
      </c>
      <c r="N124" s="17" t="s">
        <v>1215</v>
      </c>
      <c r="O124" s="18">
        <v>10</v>
      </c>
      <c r="P124" s="18">
        <v>4.8</v>
      </c>
      <c r="Q124" s="18">
        <v>3.5</v>
      </c>
      <c r="R124" s="18">
        <v>48</v>
      </c>
      <c r="S124" s="16"/>
      <c r="T124" s="17" t="s">
        <v>699</v>
      </c>
      <c r="U124" s="50"/>
      <c r="V124" s="50"/>
      <c r="W124" s="50"/>
      <c r="X124" s="50"/>
      <c r="Y124" s="50"/>
      <c r="Z124" s="50"/>
      <c r="AA124" s="19" t="s">
        <v>1215</v>
      </c>
      <c r="AB124" s="16"/>
    </row>
    <row r="125" spans="1:28" x14ac:dyDescent="0.3">
      <c r="A125" s="20" t="s">
        <v>14</v>
      </c>
      <c r="B125" s="20" t="s">
        <v>104</v>
      </c>
      <c r="C125" s="20" t="s">
        <v>150</v>
      </c>
      <c r="D125" s="20" t="s">
        <v>1262</v>
      </c>
      <c r="E125" s="21" t="s">
        <v>41</v>
      </c>
      <c r="F125" s="20" t="s">
        <v>1215</v>
      </c>
      <c r="G125" s="20" t="s">
        <v>1259</v>
      </c>
      <c r="H125" s="20" t="s">
        <v>1234</v>
      </c>
      <c r="I125" s="20" t="s">
        <v>1260</v>
      </c>
      <c r="J125" s="20" t="s">
        <v>1219</v>
      </c>
      <c r="K125" s="22">
        <v>1</v>
      </c>
      <c r="L125" s="20" t="s">
        <v>1215</v>
      </c>
      <c r="M125" s="20" t="s">
        <v>1215</v>
      </c>
      <c r="N125" s="20" t="s">
        <v>1215</v>
      </c>
      <c r="O125" s="23">
        <v>5.9</v>
      </c>
      <c r="P125" s="23">
        <v>4.8</v>
      </c>
      <c r="Q125" s="23">
        <v>3.5</v>
      </c>
      <c r="R125" s="20" t="s">
        <v>1215</v>
      </c>
      <c r="S125" s="20" t="s">
        <v>1215</v>
      </c>
      <c r="T125" s="20" t="s">
        <v>1215</v>
      </c>
      <c r="U125" s="23">
        <v>28.32</v>
      </c>
      <c r="V125" s="23">
        <v>99.12</v>
      </c>
      <c r="W125" s="20" t="s">
        <v>1229</v>
      </c>
      <c r="X125" s="20" t="s">
        <v>1215</v>
      </c>
      <c r="Y125" s="20" t="s">
        <v>1215</v>
      </c>
      <c r="Z125" s="20" t="s">
        <v>1215</v>
      </c>
      <c r="AA125" s="21" t="s">
        <v>1215</v>
      </c>
      <c r="AB125" s="24" t="s">
        <v>1323</v>
      </c>
    </row>
    <row r="126" spans="1:28" x14ac:dyDescent="0.3">
      <c r="A126" s="50"/>
      <c r="B126" s="50"/>
      <c r="C126" s="50"/>
      <c r="D126" s="50"/>
      <c r="E126" s="50"/>
      <c r="F126" s="50"/>
      <c r="G126" s="50"/>
      <c r="H126" s="50"/>
      <c r="I126" s="50"/>
      <c r="J126" s="50"/>
      <c r="K126" s="16"/>
      <c r="L126" s="17" t="s">
        <v>699</v>
      </c>
      <c r="M126" s="17" t="s">
        <v>1224</v>
      </c>
      <c r="N126" s="17" t="s">
        <v>1215</v>
      </c>
      <c r="O126" s="18">
        <v>5.9</v>
      </c>
      <c r="P126" s="18">
        <v>4.8</v>
      </c>
      <c r="Q126" s="18">
        <v>3.5</v>
      </c>
      <c r="R126" s="18">
        <v>28.32</v>
      </c>
      <c r="S126" s="16"/>
      <c r="T126" s="17" t="s">
        <v>699</v>
      </c>
      <c r="U126" s="50"/>
      <c r="V126" s="50"/>
      <c r="W126" s="50"/>
      <c r="X126" s="50"/>
      <c r="Y126" s="50"/>
      <c r="Z126" s="50"/>
      <c r="AA126" s="19" t="s">
        <v>1215</v>
      </c>
      <c r="AB126" s="16"/>
    </row>
    <row r="127" spans="1:28" x14ac:dyDescent="0.3">
      <c r="A127" s="20" t="s">
        <v>14</v>
      </c>
      <c r="B127" s="20" t="s">
        <v>105</v>
      </c>
      <c r="C127" s="20" t="s">
        <v>151</v>
      </c>
      <c r="D127" s="20" t="s">
        <v>1262</v>
      </c>
      <c r="E127" s="21" t="s">
        <v>42</v>
      </c>
      <c r="F127" s="20" t="s">
        <v>1215</v>
      </c>
      <c r="G127" s="20" t="s">
        <v>1259</v>
      </c>
      <c r="H127" s="20" t="s">
        <v>1234</v>
      </c>
      <c r="I127" s="20" t="s">
        <v>1260</v>
      </c>
      <c r="J127" s="20" t="s">
        <v>1219</v>
      </c>
      <c r="K127" s="22">
        <v>1</v>
      </c>
      <c r="L127" s="20" t="s">
        <v>1215</v>
      </c>
      <c r="M127" s="20" t="s">
        <v>1215</v>
      </c>
      <c r="N127" s="20" t="s">
        <v>1215</v>
      </c>
      <c r="O127" s="23">
        <v>5.9</v>
      </c>
      <c r="P127" s="23">
        <v>4.8</v>
      </c>
      <c r="Q127" s="23">
        <v>3.5</v>
      </c>
      <c r="R127" s="20" t="s">
        <v>1215</v>
      </c>
      <c r="S127" s="20" t="s">
        <v>1215</v>
      </c>
      <c r="T127" s="20" t="s">
        <v>1215</v>
      </c>
      <c r="U127" s="23">
        <v>28.32</v>
      </c>
      <c r="V127" s="23">
        <v>99.12</v>
      </c>
      <c r="W127" s="20" t="s">
        <v>1229</v>
      </c>
      <c r="X127" s="20" t="s">
        <v>1215</v>
      </c>
      <c r="Y127" s="20" t="s">
        <v>1215</v>
      </c>
      <c r="Z127" s="20" t="s">
        <v>1215</v>
      </c>
      <c r="AA127" s="21" t="s">
        <v>1215</v>
      </c>
      <c r="AB127" s="24" t="s">
        <v>1324</v>
      </c>
    </row>
    <row r="128" spans="1:28" x14ac:dyDescent="0.3">
      <c r="A128" s="50"/>
      <c r="B128" s="50"/>
      <c r="C128" s="50"/>
      <c r="D128" s="50"/>
      <c r="E128" s="50"/>
      <c r="F128" s="50"/>
      <c r="G128" s="50"/>
      <c r="H128" s="50"/>
      <c r="I128" s="50"/>
      <c r="J128" s="50"/>
      <c r="K128" s="16"/>
      <c r="L128" s="17" t="s">
        <v>699</v>
      </c>
      <c r="M128" s="17" t="s">
        <v>1224</v>
      </c>
      <c r="N128" s="17" t="s">
        <v>1215</v>
      </c>
      <c r="O128" s="18">
        <v>5.9</v>
      </c>
      <c r="P128" s="18">
        <v>4.8</v>
      </c>
      <c r="Q128" s="18">
        <v>3.5</v>
      </c>
      <c r="R128" s="18">
        <v>28.32</v>
      </c>
      <c r="S128" s="16"/>
      <c r="T128" s="17" t="s">
        <v>699</v>
      </c>
      <c r="U128" s="50"/>
      <c r="V128" s="50"/>
      <c r="W128" s="50"/>
      <c r="X128" s="50"/>
      <c r="Y128" s="50"/>
      <c r="Z128" s="50"/>
      <c r="AA128" s="19" t="s">
        <v>1215</v>
      </c>
      <c r="AB128" s="16"/>
    </row>
    <row r="129" spans="1:28" x14ac:dyDescent="0.3">
      <c r="A129" s="20" t="s">
        <v>14</v>
      </c>
      <c r="B129" s="20" t="s">
        <v>106</v>
      </c>
      <c r="C129" s="20" t="s">
        <v>152</v>
      </c>
      <c r="D129" s="20" t="s">
        <v>1262</v>
      </c>
      <c r="E129" s="21" t="s">
        <v>43</v>
      </c>
      <c r="F129" s="20" t="s">
        <v>1215</v>
      </c>
      <c r="G129" s="20" t="s">
        <v>1259</v>
      </c>
      <c r="H129" s="20" t="s">
        <v>1234</v>
      </c>
      <c r="I129" s="20" t="s">
        <v>1260</v>
      </c>
      <c r="J129" s="20" t="s">
        <v>1219</v>
      </c>
      <c r="K129" s="22">
        <v>1</v>
      </c>
      <c r="L129" s="20" t="s">
        <v>1215</v>
      </c>
      <c r="M129" s="20" t="s">
        <v>1215</v>
      </c>
      <c r="N129" s="20" t="s">
        <v>1215</v>
      </c>
      <c r="O129" s="23">
        <v>8.4</v>
      </c>
      <c r="P129" s="23">
        <v>4.8</v>
      </c>
      <c r="Q129" s="23">
        <v>3.5</v>
      </c>
      <c r="R129" s="20" t="s">
        <v>1215</v>
      </c>
      <c r="S129" s="20" t="s">
        <v>1215</v>
      </c>
      <c r="T129" s="20" t="s">
        <v>1215</v>
      </c>
      <c r="U129" s="23">
        <v>40.32</v>
      </c>
      <c r="V129" s="23">
        <v>141.12</v>
      </c>
      <c r="W129" s="20" t="s">
        <v>1229</v>
      </c>
      <c r="X129" s="20" t="s">
        <v>1215</v>
      </c>
      <c r="Y129" s="20" t="s">
        <v>1215</v>
      </c>
      <c r="Z129" s="20" t="s">
        <v>1215</v>
      </c>
      <c r="AA129" s="21" t="s">
        <v>1215</v>
      </c>
      <c r="AB129" s="24" t="s">
        <v>1325</v>
      </c>
    </row>
    <row r="130" spans="1:28" x14ac:dyDescent="0.3">
      <c r="A130" s="50"/>
      <c r="B130" s="50"/>
      <c r="C130" s="50"/>
      <c r="D130" s="50"/>
      <c r="E130" s="50"/>
      <c r="F130" s="50"/>
      <c r="G130" s="50"/>
      <c r="H130" s="50"/>
      <c r="I130" s="50"/>
      <c r="J130" s="50"/>
      <c r="K130" s="16"/>
      <c r="L130" s="17" t="s">
        <v>699</v>
      </c>
      <c r="M130" s="17" t="s">
        <v>1224</v>
      </c>
      <c r="N130" s="17" t="s">
        <v>1215</v>
      </c>
      <c r="O130" s="18">
        <v>8.4</v>
      </c>
      <c r="P130" s="18">
        <v>4.8</v>
      </c>
      <c r="Q130" s="18">
        <v>3.5</v>
      </c>
      <c r="R130" s="18">
        <v>40.32</v>
      </c>
      <c r="S130" s="16"/>
      <c r="T130" s="17" t="s">
        <v>699</v>
      </c>
      <c r="U130" s="50"/>
      <c r="V130" s="50"/>
      <c r="W130" s="50"/>
      <c r="X130" s="50"/>
      <c r="Y130" s="50"/>
      <c r="Z130" s="50"/>
      <c r="AA130" s="19" t="s">
        <v>1215</v>
      </c>
      <c r="AB130" s="16"/>
    </row>
    <row r="131" spans="1:28" x14ac:dyDescent="0.3">
      <c r="A131" s="20" t="s">
        <v>14</v>
      </c>
      <c r="B131" s="20" t="s">
        <v>107</v>
      </c>
      <c r="C131" s="20" t="s">
        <v>153</v>
      </c>
      <c r="D131" s="20" t="s">
        <v>1262</v>
      </c>
      <c r="E131" s="21" t="s">
        <v>44</v>
      </c>
      <c r="F131" s="20" t="s">
        <v>1215</v>
      </c>
      <c r="G131" s="20" t="s">
        <v>1259</v>
      </c>
      <c r="H131" s="20" t="s">
        <v>1234</v>
      </c>
      <c r="I131" s="20" t="s">
        <v>1260</v>
      </c>
      <c r="J131" s="20" t="s">
        <v>1219</v>
      </c>
      <c r="K131" s="22">
        <v>1</v>
      </c>
      <c r="L131" s="20" t="s">
        <v>1215</v>
      </c>
      <c r="M131" s="20" t="s">
        <v>1215</v>
      </c>
      <c r="N131" s="20" t="s">
        <v>1215</v>
      </c>
      <c r="O131" s="23">
        <v>6.8</v>
      </c>
      <c r="P131" s="23">
        <v>4.8</v>
      </c>
      <c r="Q131" s="23">
        <v>3.5</v>
      </c>
      <c r="R131" s="20" t="s">
        <v>1215</v>
      </c>
      <c r="S131" s="20" t="s">
        <v>1215</v>
      </c>
      <c r="T131" s="20" t="s">
        <v>1215</v>
      </c>
      <c r="U131" s="23">
        <v>32.64</v>
      </c>
      <c r="V131" s="23">
        <v>114.24</v>
      </c>
      <c r="W131" s="20" t="s">
        <v>1229</v>
      </c>
      <c r="X131" s="20" t="s">
        <v>1215</v>
      </c>
      <c r="Y131" s="20" t="s">
        <v>1215</v>
      </c>
      <c r="Z131" s="20" t="s">
        <v>1215</v>
      </c>
      <c r="AA131" s="21" t="s">
        <v>1215</v>
      </c>
      <c r="AB131" s="24" t="s">
        <v>1326</v>
      </c>
    </row>
    <row r="132" spans="1:28" x14ac:dyDescent="0.3">
      <c r="A132" s="50"/>
      <c r="B132" s="50"/>
      <c r="C132" s="50"/>
      <c r="D132" s="50"/>
      <c r="E132" s="50"/>
      <c r="F132" s="50"/>
      <c r="G132" s="50"/>
      <c r="H132" s="50"/>
      <c r="I132" s="50"/>
      <c r="J132" s="50"/>
      <c r="K132" s="16"/>
      <c r="L132" s="17" t="s">
        <v>699</v>
      </c>
      <c r="M132" s="17" t="s">
        <v>1224</v>
      </c>
      <c r="N132" s="17" t="s">
        <v>1215</v>
      </c>
      <c r="O132" s="18">
        <v>6.8</v>
      </c>
      <c r="P132" s="18">
        <v>4.8</v>
      </c>
      <c r="Q132" s="18">
        <v>3.5</v>
      </c>
      <c r="R132" s="18">
        <v>32.64</v>
      </c>
      <c r="S132" s="16"/>
      <c r="T132" s="17" t="s">
        <v>699</v>
      </c>
      <c r="U132" s="50"/>
      <c r="V132" s="50"/>
      <c r="W132" s="50"/>
      <c r="X132" s="50"/>
      <c r="Y132" s="50"/>
      <c r="Z132" s="50"/>
      <c r="AA132" s="19" t="s">
        <v>1215</v>
      </c>
      <c r="AB132" s="16"/>
    </row>
    <row r="133" spans="1:28" x14ac:dyDescent="0.3">
      <c r="A133" s="20" t="s">
        <v>14</v>
      </c>
      <c r="B133" s="20" t="s">
        <v>89</v>
      </c>
      <c r="C133" s="20" t="s">
        <v>154</v>
      </c>
      <c r="D133" s="20" t="s">
        <v>1238</v>
      </c>
      <c r="E133" s="21" t="s">
        <v>45</v>
      </c>
      <c r="F133" s="20" t="s">
        <v>1215</v>
      </c>
      <c r="G133" s="20" t="s">
        <v>1216</v>
      </c>
      <c r="H133" s="20" t="s">
        <v>1227</v>
      </c>
      <c r="I133" s="20" t="s">
        <v>1228</v>
      </c>
      <c r="J133" s="20" t="s">
        <v>1219</v>
      </c>
      <c r="K133" s="22">
        <v>1</v>
      </c>
      <c r="L133" s="20" t="s">
        <v>1215</v>
      </c>
      <c r="M133" s="20" t="s">
        <v>1215</v>
      </c>
      <c r="N133" s="20" t="s">
        <v>1215</v>
      </c>
      <c r="O133" s="23">
        <v>70</v>
      </c>
      <c r="P133" s="23">
        <v>15</v>
      </c>
      <c r="Q133" s="23">
        <v>7</v>
      </c>
      <c r="R133" s="20" t="s">
        <v>1215</v>
      </c>
      <c r="S133" s="20" t="s">
        <v>1215</v>
      </c>
      <c r="T133" s="20" t="s">
        <v>1215</v>
      </c>
      <c r="U133" s="23">
        <v>3282.88</v>
      </c>
      <c r="V133" s="23">
        <v>7350</v>
      </c>
      <c r="W133" s="20" t="s">
        <v>1229</v>
      </c>
      <c r="X133" s="20" t="s">
        <v>1215</v>
      </c>
      <c r="Y133" s="20" t="s">
        <v>1215</v>
      </c>
      <c r="Z133" s="20" t="s">
        <v>1215</v>
      </c>
      <c r="AA133" s="21" t="s">
        <v>1215</v>
      </c>
      <c r="AB133" s="24" t="s">
        <v>1250</v>
      </c>
    </row>
    <row r="134" spans="1:28" x14ac:dyDescent="0.3">
      <c r="A134" s="50"/>
      <c r="B134" s="50"/>
      <c r="C134" s="50"/>
      <c r="D134" s="50"/>
      <c r="E134" s="50"/>
      <c r="F134" s="50"/>
      <c r="G134" s="50"/>
      <c r="H134" s="50"/>
      <c r="I134" s="50"/>
      <c r="J134" s="50"/>
      <c r="K134" s="16"/>
      <c r="L134" s="17" t="s">
        <v>699</v>
      </c>
      <c r="M134" s="17" t="s">
        <v>1224</v>
      </c>
      <c r="N134" s="17" t="s">
        <v>1215</v>
      </c>
      <c r="O134" s="18">
        <v>70</v>
      </c>
      <c r="P134" s="18">
        <v>15</v>
      </c>
      <c r="Q134" s="18">
        <v>7</v>
      </c>
      <c r="R134" s="18">
        <v>1050</v>
      </c>
      <c r="S134" s="16"/>
      <c r="T134" s="17" t="s">
        <v>699</v>
      </c>
      <c r="U134" s="50"/>
      <c r="V134" s="50"/>
      <c r="W134" s="50"/>
      <c r="X134" s="50"/>
      <c r="Y134" s="50"/>
      <c r="Z134" s="50"/>
      <c r="AA134" s="19" t="s">
        <v>1215</v>
      </c>
      <c r="AB134" s="50"/>
    </row>
    <row r="135" spans="1:28" x14ac:dyDescent="0.3">
      <c r="A135" s="50"/>
      <c r="B135" s="50"/>
      <c r="C135" s="50"/>
      <c r="D135" s="50"/>
      <c r="E135" s="50"/>
      <c r="F135" s="50"/>
      <c r="G135" s="50"/>
      <c r="H135" s="50"/>
      <c r="I135" s="50"/>
      <c r="J135" s="50"/>
      <c r="K135" s="16"/>
      <c r="L135" s="17" t="s">
        <v>1215</v>
      </c>
      <c r="M135" s="17" t="s">
        <v>1224</v>
      </c>
      <c r="N135" s="17" t="s">
        <v>1251</v>
      </c>
      <c r="O135" s="18">
        <v>98.8</v>
      </c>
      <c r="P135" s="18">
        <v>22.6</v>
      </c>
      <c r="Q135" s="18">
        <v>0</v>
      </c>
      <c r="R135" s="18">
        <v>2232.88</v>
      </c>
      <c r="S135" s="16"/>
      <c r="T135" s="17" t="s">
        <v>699</v>
      </c>
      <c r="U135" s="50"/>
      <c r="V135" s="50"/>
      <c r="W135" s="50"/>
      <c r="X135" s="50"/>
      <c r="Y135" s="50"/>
      <c r="Z135" s="50"/>
      <c r="AA135" s="19" t="s">
        <v>1215</v>
      </c>
      <c r="AB135" s="50"/>
    </row>
    <row r="136" spans="1:28" x14ac:dyDescent="0.3">
      <c r="A136" s="50"/>
      <c r="B136" s="50"/>
      <c r="C136" s="50"/>
      <c r="D136" s="50"/>
      <c r="E136" s="50"/>
      <c r="F136" s="50"/>
      <c r="G136" s="50"/>
      <c r="H136" s="50"/>
      <c r="I136" s="50"/>
      <c r="J136" s="50"/>
      <c r="K136" s="16"/>
      <c r="L136" s="17" t="s">
        <v>1215</v>
      </c>
      <c r="M136" s="17" t="s">
        <v>1224</v>
      </c>
      <c r="N136" s="17" t="s">
        <v>1225</v>
      </c>
      <c r="O136" s="18">
        <v>7.1</v>
      </c>
      <c r="P136" s="18">
        <v>7.8</v>
      </c>
      <c r="Q136" s="18">
        <v>0</v>
      </c>
      <c r="R136" s="18">
        <v>55.38</v>
      </c>
      <c r="S136" s="16"/>
      <c r="T136" s="17" t="s">
        <v>1215</v>
      </c>
      <c r="U136" s="50"/>
      <c r="V136" s="50"/>
      <c r="W136" s="50"/>
      <c r="X136" s="50"/>
      <c r="Y136" s="50"/>
      <c r="Z136" s="50"/>
      <c r="AA136" s="19" t="s">
        <v>1215</v>
      </c>
      <c r="AB136" s="50"/>
    </row>
    <row r="137" spans="1:28" x14ac:dyDescent="0.3">
      <c r="A137" s="20" t="s">
        <v>17</v>
      </c>
      <c r="B137" s="20" t="s">
        <v>123</v>
      </c>
      <c r="C137" s="20" t="s">
        <v>188</v>
      </c>
      <c r="D137" s="20" t="s">
        <v>1284</v>
      </c>
      <c r="E137" s="21" t="s">
        <v>79</v>
      </c>
      <c r="F137" s="20" t="s">
        <v>1215</v>
      </c>
      <c r="G137" s="20" t="s">
        <v>1216</v>
      </c>
      <c r="H137" s="20" t="s">
        <v>1227</v>
      </c>
      <c r="I137" s="20" t="s">
        <v>1228</v>
      </c>
      <c r="J137" s="20" t="s">
        <v>1219</v>
      </c>
      <c r="K137" s="22">
        <v>1</v>
      </c>
      <c r="L137" s="20" t="s">
        <v>1215</v>
      </c>
      <c r="M137" s="20" t="s">
        <v>1215</v>
      </c>
      <c r="N137" s="20" t="s">
        <v>1215</v>
      </c>
      <c r="O137" s="23">
        <v>26</v>
      </c>
      <c r="P137" s="23">
        <v>22.6</v>
      </c>
      <c r="Q137" s="23">
        <v>7.25</v>
      </c>
      <c r="R137" s="20" t="s">
        <v>1215</v>
      </c>
      <c r="S137" s="20" t="s">
        <v>1215</v>
      </c>
      <c r="T137" s="20" t="s">
        <v>1215</v>
      </c>
      <c r="U137" s="23">
        <v>587.6</v>
      </c>
      <c r="V137" s="23">
        <v>4260.1000000000004</v>
      </c>
      <c r="W137" s="20" t="s">
        <v>1229</v>
      </c>
      <c r="X137" s="20" t="s">
        <v>1215</v>
      </c>
      <c r="Y137" s="20" t="s">
        <v>1215</v>
      </c>
      <c r="Z137" s="20" t="s">
        <v>1215</v>
      </c>
      <c r="AA137" s="21" t="s">
        <v>1215</v>
      </c>
      <c r="AB137" s="24" t="s">
        <v>1305</v>
      </c>
    </row>
    <row r="138" spans="1:28" x14ac:dyDescent="0.3">
      <c r="A138" s="50"/>
      <c r="B138" s="50"/>
      <c r="C138" s="50"/>
      <c r="D138" s="50"/>
      <c r="E138" s="50"/>
      <c r="F138" s="50"/>
      <c r="G138" s="50"/>
      <c r="H138" s="50"/>
      <c r="I138" s="50"/>
      <c r="J138" s="50"/>
      <c r="K138" s="16"/>
      <c r="L138" s="17" t="s">
        <v>699</v>
      </c>
      <c r="M138" s="17" t="s">
        <v>1224</v>
      </c>
      <c r="N138" s="17" t="s">
        <v>1215</v>
      </c>
      <c r="O138" s="18">
        <v>26</v>
      </c>
      <c r="P138" s="18">
        <v>22.6</v>
      </c>
      <c r="Q138" s="18">
        <v>7.25</v>
      </c>
      <c r="R138" s="18">
        <v>587.6</v>
      </c>
      <c r="S138" s="16"/>
      <c r="T138" s="17" t="s">
        <v>699</v>
      </c>
      <c r="U138" s="50"/>
      <c r="V138" s="50"/>
      <c r="W138" s="50"/>
      <c r="X138" s="50"/>
      <c r="Y138" s="50"/>
      <c r="Z138" s="50"/>
      <c r="AA138" s="19" t="s">
        <v>1215</v>
      </c>
      <c r="AB138" s="50"/>
    </row>
    <row r="139" spans="1:28" x14ac:dyDescent="0.3">
      <c r="A139" s="50"/>
      <c r="B139" s="50"/>
      <c r="C139" s="50"/>
      <c r="D139" s="50"/>
      <c r="E139" s="50"/>
      <c r="F139" s="50"/>
      <c r="G139" s="50"/>
      <c r="H139" s="50"/>
      <c r="I139" s="50"/>
      <c r="J139" s="50"/>
      <c r="K139" s="16"/>
      <c r="L139" s="17" t="s">
        <v>1215</v>
      </c>
      <c r="M139" s="17" t="s">
        <v>1224</v>
      </c>
      <c r="N139" s="17" t="s">
        <v>1225</v>
      </c>
      <c r="O139" s="18">
        <v>7.4</v>
      </c>
      <c r="P139" s="18">
        <v>3.05</v>
      </c>
      <c r="Q139" s="18">
        <v>0</v>
      </c>
      <c r="R139" s="18">
        <v>22.57</v>
      </c>
      <c r="S139" s="16"/>
      <c r="T139" s="17" t="s">
        <v>1215</v>
      </c>
      <c r="U139" s="50"/>
      <c r="V139" s="50"/>
      <c r="W139" s="50"/>
      <c r="X139" s="50"/>
      <c r="Y139" s="50"/>
      <c r="Z139" s="50"/>
      <c r="AA139" s="19" t="s">
        <v>1215</v>
      </c>
      <c r="AB139" s="50"/>
    </row>
    <row r="140" spans="1:28" x14ac:dyDescent="0.3">
      <c r="A140" s="50"/>
      <c r="B140" s="50"/>
      <c r="C140" s="50"/>
      <c r="D140" s="50"/>
      <c r="E140" s="50"/>
      <c r="F140" s="50"/>
      <c r="G140" s="50"/>
      <c r="H140" s="50"/>
      <c r="I140" s="50"/>
      <c r="J140" s="50"/>
      <c r="K140" s="16"/>
      <c r="L140" s="17" t="s">
        <v>1215</v>
      </c>
      <c r="M140" s="17" t="s">
        <v>1224</v>
      </c>
      <c r="N140" s="17" t="s">
        <v>1225</v>
      </c>
      <c r="O140" s="18">
        <v>2.2000000000000002</v>
      </c>
      <c r="P140" s="18">
        <v>6.6</v>
      </c>
      <c r="Q140" s="18">
        <v>0</v>
      </c>
      <c r="R140" s="18">
        <v>14.52</v>
      </c>
      <c r="S140" s="16"/>
      <c r="T140" s="17" t="s">
        <v>1215</v>
      </c>
      <c r="U140" s="50"/>
      <c r="V140" s="50"/>
      <c r="W140" s="50"/>
      <c r="X140" s="50"/>
      <c r="Y140" s="50"/>
      <c r="Z140" s="50"/>
      <c r="AA140" s="19" t="s">
        <v>1215</v>
      </c>
      <c r="AB140" s="50"/>
    </row>
    <row r="141" spans="1:28" ht="24" x14ac:dyDescent="0.3">
      <c r="A141" s="20" t="s">
        <v>16</v>
      </c>
      <c r="B141" s="20" t="s">
        <v>112</v>
      </c>
      <c r="C141" s="20" t="s">
        <v>182</v>
      </c>
      <c r="D141" s="20" t="s">
        <v>1280</v>
      </c>
      <c r="E141" s="21" t="s">
        <v>73</v>
      </c>
      <c r="F141" s="20" t="s">
        <v>1215</v>
      </c>
      <c r="G141" s="20" t="s">
        <v>1216</v>
      </c>
      <c r="H141" s="20" t="s">
        <v>1227</v>
      </c>
      <c r="I141" s="20" t="s">
        <v>1228</v>
      </c>
      <c r="J141" s="20" t="s">
        <v>1219</v>
      </c>
      <c r="K141" s="22">
        <v>1</v>
      </c>
      <c r="L141" s="20" t="s">
        <v>1215</v>
      </c>
      <c r="M141" s="20" t="s">
        <v>1215</v>
      </c>
      <c r="N141" s="20" t="s">
        <v>1215</v>
      </c>
      <c r="O141" s="23">
        <v>51</v>
      </c>
      <c r="P141" s="23">
        <v>23</v>
      </c>
      <c r="Q141" s="23">
        <v>8.4</v>
      </c>
      <c r="R141" s="20" t="s">
        <v>1215</v>
      </c>
      <c r="S141" s="20" t="s">
        <v>1215</v>
      </c>
      <c r="T141" s="20" t="s">
        <v>1215</v>
      </c>
      <c r="U141" s="23">
        <v>1173</v>
      </c>
      <c r="V141" s="23">
        <v>9853.2000000000007</v>
      </c>
      <c r="W141" s="20" t="s">
        <v>1220</v>
      </c>
      <c r="X141" s="20" t="s">
        <v>1287</v>
      </c>
      <c r="Y141" s="20" t="s">
        <v>1288</v>
      </c>
      <c r="Z141" s="20" t="s">
        <v>1215</v>
      </c>
      <c r="AA141" s="21" t="s">
        <v>1289</v>
      </c>
      <c r="AB141" s="24" t="s">
        <v>1290</v>
      </c>
    </row>
    <row r="142" spans="1:28" x14ac:dyDescent="0.3">
      <c r="A142" s="50"/>
      <c r="B142" s="50"/>
      <c r="C142" s="50"/>
      <c r="D142" s="50"/>
      <c r="E142" s="50"/>
      <c r="F142" s="50"/>
      <c r="G142" s="50"/>
      <c r="H142" s="50"/>
      <c r="I142" s="50"/>
      <c r="J142" s="50"/>
      <c r="K142" s="16"/>
      <c r="L142" s="17" t="s">
        <v>699</v>
      </c>
      <c r="M142" s="17" t="s">
        <v>1224</v>
      </c>
      <c r="N142" s="17" t="s">
        <v>1215</v>
      </c>
      <c r="O142" s="18">
        <v>51</v>
      </c>
      <c r="P142" s="18">
        <v>23</v>
      </c>
      <c r="Q142" s="18">
        <v>8.4</v>
      </c>
      <c r="R142" s="18">
        <v>1173</v>
      </c>
      <c r="S142" s="16"/>
      <c r="T142" s="17" t="s">
        <v>699</v>
      </c>
      <c r="U142" s="50"/>
      <c r="V142" s="50"/>
      <c r="W142" s="50"/>
      <c r="X142" s="50"/>
      <c r="Y142" s="50"/>
      <c r="Z142" s="50"/>
      <c r="AA142" s="19" t="s">
        <v>1291</v>
      </c>
      <c r="AB142" s="50"/>
    </row>
    <row r="143" spans="1:28" x14ac:dyDescent="0.3">
      <c r="A143" s="50"/>
      <c r="B143" s="50"/>
      <c r="C143" s="50"/>
      <c r="D143" s="50"/>
      <c r="E143" s="50"/>
      <c r="F143" s="50"/>
      <c r="G143" s="50"/>
      <c r="H143" s="50"/>
      <c r="I143" s="50"/>
      <c r="J143" s="50"/>
      <c r="K143" s="16"/>
      <c r="L143" s="17" t="s">
        <v>1215</v>
      </c>
      <c r="M143" s="17" t="s">
        <v>1224</v>
      </c>
      <c r="N143" s="17" t="s">
        <v>1225</v>
      </c>
      <c r="O143" s="18">
        <v>3.85</v>
      </c>
      <c r="P143" s="18">
        <v>14.25</v>
      </c>
      <c r="Q143" s="18">
        <v>0</v>
      </c>
      <c r="R143" s="18">
        <v>54.86</v>
      </c>
      <c r="S143" s="16"/>
      <c r="T143" s="17" t="s">
        <v>1215</v>
      </c>
      <c r="U143" s="50"/>
      <c r="V143" s="50"/>
      <c r="W143" s="50"/>
      <c r="X143" s="50"/>
      <c r="Y143" s="50"/>
      <c r="Z143" s="50"/>
      <c r="AA143" s="19" t="s">
        <v>1215</v>
      </c>
      <c r="AB143" s="50"/>
    </row>
    <row r="144" spans="1:28" x14ac:dyDescent="0.3">
      <c r="A144" s="20" t="s">
        <v>17</v>
      </c>
      <c r="B144" s="20" t="s">
        <v>123</v>
      </c>
      <c r="C144" s="20" t="s">
        <v>189</v>
      </c>
      <c r="D144" s="20" t="s">
        <v>1284</v>
      </c>
      <c r="E144" s="21" t="s">
        <v>80</v>
      </c>
      <c r="F144" s="20" t="s">
        <v>1215</v>
      </c>
      <c r="G144" s="20" t="s">
        <v>1216</v>
      </c>
      <c r="H144" s="20" t="s">
        <v>1227</v>
      </c>
      <c r="I144" s="20" t="s">
        <v>1228</v>
      </c>
      <c r="J144" s="20" t="s">
        <v>1219</v>
      </c>
      <c r="K144" s="22">
        <v>1</v>
      </c>
      <c r="L144" s="20" t="s">
        <v>1215</v>
      </c>
      <c r="M144" s="20" t="s">
        <v>1215</v>
      </c>
      <c r="N144" s="20" t="s">
        <v>1215</v>
      </c>
      <c r="O144" s="23">
        <v>26</v>
      </c>
      <c r="P144" s="23">
        <v>22.6</v>
      </c>
      <c r="Q144" s="23">
        <v>7.25</v>
      </c>
      <c r="R144" s="20" t="s">
        <v>1215</v>
      </c>
      <c r="S144" s="20" t="s">
        <v>1215</v>
      </c>
      <c r="T144" s="20" t="s">
        <v>1215</v>
      </c>
      <c r="U144" s="23">
        <v>587.6</v>
      </c>
      <c r="V144" s="23">
        <v>4260.1000000000004</v>
      </c>
      <c r="W144" s="20" t="s">
        <v>1229</v>
      </c>
      <c r="X144" s="20" t="s">
        <v>1215</v>
      </c>
      <c r="Y144" s="20" t="s">
        <v>1215</v>
      </c>
      <c r="Z144" s="20" t="s">
        <v>1215</v>
      </c>
      <c r="AA144" s="21" t="s">
        <v>1215</v>
      </c>
      <c r="AB144" s="24" t="s">
        <v>1305</v>
      </c>
    </row>
    <row r="145" spans="1:28" x14ac:dyDescent="0.3">
      <c r="A145" s="50"/>
      <c r="B145" s="50"/>
      <c r="C145" s="50"/>
      <c r="D145" s="50"/>
      <c r="E145" s="50"/>
      <c r="F145" s="50"/>
      <c r="G145" s="50"/>
      <c r="H145" s="50"/>
      <c r="I145" s="50"/>
      <c r="J145" s="50"/>
      <c r="K145" s="16"/>
      <c r="L145" s="17" t="s">
        <v>699</v>
      </c>
      <c r="M145" s="17" t="s">
        <v>1224</v>
      </c>
      <c r="N145" s="17" t="s">
        <v>1215</v>
      </c>
      <c r="O145" s="18">
        <v>26</v>
      </c>
      <c r="P145" s="18">
        <v>22.6</v>
      </c>
      <c r="Q145" s="18">
        <v>7.25</v>
      </c>
      <c r="R145" s="18">
        <v>587.6</v>
      </c>
      <c r="S145" s="16"/>
      <c r="T145" s="17" t="s">
        <v>699</v>
      </c>
      <c r="U145" s="50"/>
      <c r="V145" s="50"/>
      <c r="W145" s="50"/>
      <c r="X145" s="50"/>
      <c r="Y145" s="50"/>
      <c r="Z145" s="50"/>
      <c r="AA145" s="19" t="s">
        <v>1215</v>
      </c>
      <c r="AB145" s="50"/>
    </row>
    <row r="146" spans="1:28" x14ac:dyDescent="0.3">
      <c r="A146" s="50"/>
      <c r="B146" s="50"/>
      <c r="C146" s="50"/>
      <c r="D146" s="50"/>
      <c r="E146" s="50"/>
      <c r="F146" s="50"/>
      <c r="G146" s="50"/>
      <c r="H146" s="50"/>
      <c r="I146" s="50"/>
      <c r="J146" s="50"/>
      <c r="K146" s="16"/>
      <c r="L146" s="17" t="s">
        <v>1215</v>
      </c>
      <c r="M146" s="17" t="s">
        <v>1224</v>
      </c>
      <c r="N146" s="17" t="s">
        <v>1225</v>
      </c>
      <c r="O146" s="18">
        <v>7.4</v>
      </c>
      <c r="P146" s="18">
        <v>3.05</v>
      </c>
      <c r="Q146" s="18">
        <v>0</v>
      </c>
      <c r="R146" s="18">
        <v>22.57</v>
      </c>
      <c r="S146" s="16"/>
      <c r="T146" s="17" t="s">
        <v>1215</v>
      </c>
      <c r="U146" s="50"/>
      <c r="V146" s="50"/>
      <c r="W146" s="50"/>
      <c r="X146" s="50"/>
      <c r="Y146" s="50"/>
      <c r="Z146" s="50"/>
      <c r="AA146" s="19" t="s">
        <v>1215</v>
      </c>
      <c r="AB146" s="50"/>
    </row>
    <row r="147" spans="1:28" x14ac:dyDescent="0.3">
      <c r="A147" s="50"/>
      <c r="B147" s="50"/>
      <c r="C147" s="50"/>
      <c r="D147" s="50"/>
      <c r="E147" s="50"/>
      <c r="F147" s="50"/>
      <c r="G147" s="50"/>
      <c r="H147" s="50"/>
      <c r="I147" s="50"/>
      <c r="J147" s="50"/>
      <c r="K147" s="16"/>
      <c r="L147" s="17" t="s">
        <v>1215</v>
      </c>
      <c r="M147" s="17" t="s">
        <v>1224</v>
      </c>
      <c r="N147" s="17" t="s">
        <v>1225</v>
      </c>
      <c r="O147" s="18">
        <v>2.2000000000000002</v>
      </c>
      <c r="P147" s="18">
        <v>6.6</v>
      </c>
      <c r="Q147" s="18">
        <v>0</v>
      </c>
      <c r="R147" s="18">
        <v>14.52</v>
      </c>
      <c r="S147" s="16"/>
      <c r="T147" s="17" t="s">
        <v>1215</v>
      </c>
      <c r="U147" s="50"/>
      <c r="V147" s="50"/>
      <c r="W147" s="50"/>
      <c r="X147" s="50"/>
      <c r="Y147" s="50"/>
      <c r="Z147" s="50"/>
      <c r="AA147" s="19" t="s">
        <v>1215</v>
      </c>
      <c r="AB147" s="50"/>
    </row>
    <row r="148" spans="1:28" ht="24" x14ac:dyDescent="0.3">
      <c r="A148" s="20" t="s">
        <v>16</v>
      </c>
      <c r="B148" s="20" t="s">
        <v>112</v>
      </c>
      <c r="C148" s="20" t="s">
        <v>183</v>
      </c>
      <c r="D148" s="20" t="s">
        <v>1280</v>
      </c>
      <c r="E148" s="21" t="s">
        <v>74</v>
      </c>
      <c r="F148" s="20" t="s">
        <v>1215</v>
      </c>
      <c r="G148" s="20" t="s">
        <v>1216</v>
      </c>
      <c r="H148" s="20" t="s">
        <v>1227</v>
      </c>
      <c r="I148" s="20" t="s">
        <v>1228</v>
      </c>
      <c r="J148" s="20" t="s">
        <v>1219</v>
      </c>
      <c r="K148" s="22">
        <v>1</v>
      </c>
      <c r="L148" s="20" t="s">
        <v>1215</v>
      </c>
      <c r="M148" s="20" t="s">
        <v>1215</v>
      </c>
      <c r="N148" s="20" t="s">
        <v>1215</v>
      </c>
      <c r="O148" s="23">
        <v>51</v>
      </c>
      <c r="P148" s="23">
        <v>23</v>
      </c>
      <c r="Q148" s="23">
        <v>8.4</v>
      </c>
      <c r="R148" s="20" t="s">
        <v>1215</v>
      </c>
      <c r="S148" s="20" t="s">
        <v>1215</v>
      </c>
      <c r="T148" s="20" t="s">
        <v>1215</v>
      </c>
      <c r="U148" s="23">
        <v>1173</v>
      </c>
      <c r="V148" s="23">
        <v>9853.2000000000007</v>
      </c>
      <c r="W148" s="20" t="s">
        <v>1220</v>
      </c>
      <c r="X148" s="20" t="s">
        <v>1287</v>
      </c>
      <c r="Y148" s="20" t="s">
        <v>1288</v>
      </c>
      <c r="Z148" s="20" t="s">
        <v>1215</v>
      </c>
      <c r="AA148" s="21" t="s">
        <v>1289</v>
      </c>
      <c r="AB148" s="24" t="s">
        <v>1290</v>
      </c>
    </row>
    <row r="149" spans="1:28" x14ac:dyDescent="0.3">
      <c r="A149" s="50"/>
      <c r="B149" s="50"/>
      <c r="C149" s="50"/>
      <c r="D149" s="50"/>
      <c r="E149" s="50"/>
      <c r="F149" s="50"/>
      <c r="G149" s="50"/>
      <c r="H149" s="50"/>
      <c r="I149" s="50"/>
      <c r="J149" s="50"/>
      <c r="K149" s="16"/>
      <c r="L149" s="17" t="s">
        <v>699</v>
      </c>
      <c r="M149" s="17" t="s">
        <v>1224</v>
      </c>
      <c r="N149" s="17" t="s">
        <v>1215</v>
      </c>
      <c r="O149" s="18">
        <v>51</v>
      </c>
      <c r="P149" s="18">
        <v>23</v>
      </c>
      <c r="Q149" s="18">
        <v>8.4</v>
      </c>
      <c r="R149" s="18">
        <v>1173</v>
      </c>
      <c r="S149" s="16"/>
      <c r="T149" s="17" t="s">
        <v>699</v>
      </c>
      <c r="U149" s="50"/>
      <c r="V149" s="50"/>
      <c r="W149" s="50"/>
      <c r="X149" s="50"/>
      <c r="Y149" s="50"/>
      <c r="Z149" s="50"/>
      <c r="AA149" s="19" t="s">
        <v>1291</v>
      </c>
      <c r="AB149" s="50"/>
    </row>
    <row r="150" spans="1:28" x14ac:dyDescent="0.3">
      <c r="A150" s="50"/>
      <c r="B150" s="50"/>
      <c r="C150" s="50"/>
      <c r="D150" s="50"/>
      <c r="E150" s="50"/>
      <c r="F150" s="50"/>
      <c r="G150" s="50"/>
      <c r="H150" s="50"/>
      <c r="I150" s="50"/>
      <c r="J150" s="50"/>
      <c r="K150" s="16"/>
      <c r="L150" s="17" t="s">
        <v>1215</v>
      </c>
      <c r="M150" s="17" t="s">
        <v>1224</v>
      </c>
      <c r="N150" s="17" t="s">
        <v>1225</v>
      </c>
      <c r="O150" s="18">
        <v>3.85</v>
      </c>
      <c r="P150" s="18">
        <v>14.25</v>
      </c>
      <c r="Q150" s="18">
        <v>0</v>
      </c>
      <c r="R150" s="18">
        <v>54.86</v>
      </c>
      <c r="S150" s="16"/>
      <c r="T150" s="17" t="s">
        <v>1215</v>
      </c>
      <c r="U150" s="50"/>
      <c r="V150" s="50"/>
      <c r="W150" s="50"/>
      <c r="X150" s="50"/>
      <c r="Y150" s="50"/>
      <c r="Z150" s="50"/>
      <c r="AA150" s="19" t="s">
        <v>1215</v>
      </c>
      <c r="AB150" s="50"/>
    </row>
    <row r="151" spans="1:28" ht="24" x14ac:dyDescent="0.3">
      <c r="A151" s="20" t="s">
        <v>14</v>
      </c>
      <c r="B151" s="20" t="s">
        <v>90</v>
      </c>
      <c r="C151" s="20" t="s">
        <v>155</v>
      </c>
      <c r="D151" s="20" t="s">
        <v>1252</v>
      </c>
      <c r="E151" s="21" t="s">
        <v>46</v>
      </c>
      <c r="F151" s="20" t="s">
        <v>1215</v>
      </c>
      <c r="G151" s="20" t="s">
        <v>1216</v>
      </c>
      <c r="H151" s="20" t="s">
        <v>1253</v>
      </c>
      <c r="I151" s="20" t="s">
        <v>1228</v>
      </c>
      <c r="J151" s="20" t="s">
        <v>1219</v>
      </c>
      <c r="K151" s="22">
        <v>1</v>
      </c>
      <c r="L151" s="20" t="s">
        <v>1215</v>
      </c>
      <c r="M151" s="20" t="s">
        <v>1215</v>
      </c>
      <c r="N151" s="20" t="s">
        <v>1215</v>
      </c>
      <c r="O151" s="23">
        <v>10</v>
      </c>
      <c r="P151" s="23">
        <v>13</v>
      </c>
      <c r="Q151" s="23">
        <v>5.95</v>
      </c>
      <c r="R151" s="20" t="s">
        <v>1215</v>
      </c>
      <c r="S151" s="20" t="s">
        <v>1215</v>
      </c>
      <c r="T151" s="20" t="s">
        <v>1215</v>
      </c>
      <c r="U151" s="23">
        <v>130</v>
      </c>
      <c r="V151" s="23">
        <v>773.5</v>
      </c>
      <c r="W151" s="20" t="s">
        <v>1229</v>
      </c>
      <c r="X151" s="20" t="s">
        <v>1215</v>
      </c>
      <c r="Y151" s="20" t="s">
        <v>1215</v>
      </c>
      <c r="Z151" s="20" t="s">
        <v>1215</v>
      </c>
      <c r="AA151" s="21" t="s">
        <v>1254</v>
      </c>
      <c r="AB151" s="24" t="s">
        <v>1255</v>
      </c>
    </row>
    <row r="152" spans="1:28" x14ac:dyDescent="0.3">
      <c r="A152" s="50"/>
      <c r="B152" s="50"/>
      <c r="C152" s="50"/>
      <c r="D152" s="50"/>
      <c r="E152" s="50"/>
      <c r="F152" s="50"/>
      <c r="G152" s="50"/>
      <c r="H152" s="50"/>
      <c r="I152" s="50"/>
      <c r="J152" s="50"/>
      <c r="K152" s="16"/>
      <c r="L152" s="17" t="s">
        <v>699</v>
      </c>
      <c r="M152" s="17" t="s">
        <v>1224</v>
      </c>
      <c r="N152" s="17" t="s">
        <v>1215</v>
      </c>
      <c r="O152" s="18">
        <v>10</v>
      </c>
      <c r="P152" s="18">
        <v>13</v>
      </c>
      <c r="Q152" s="18">
        <v>5.95</v>
      </c>
      <c r="R152" s="18">
        <v>130</v>
      </c>
      <c r="S152" s="16"/>
      <c r="T152" s="17" t="s">
        <v>699</v>
      </c>
      <c r="U152" s="50"/>
      <c r="V152" s="50"/>
      <c r="W152" s="50"/>
      <c r="X152" s="50"/>
      <c r="Y152" s="50"/>
      <c r="Z152" s="50"/>
      <c r="AA152" s="19" t="s">
        <v>1256</v>
      </c>
      <c r="AB152" s="50"/>
    </row>
    <row r="153" spans="1:28" x14ac:dyDescent="0.3">
      <c r="A153" s="50"/>
      <c r="B153" s="50"/>
      <c r="C153" s="50"/>
      <c r="D153" s="50"/>
      <c r="E153" s="50"/>
      <c r="F153" s="50"/>
      <c r="G153" s="50"/>
      <c r="H153" s="50"/>
      <c r="I153" s="50"/>
      <c r="J153" s="50"/>
      <c r="K153" s="16"/>
      <c r="L153" s="17" t="s">
        <v>1215</v>
      </c>
      <c r="M153" s="17" t="s">
        <v>1224</v>
      </c>
      <c r="N153" s="17" t="s">
        <v>1257</v>
      </c>
      <c r="O153" s="18">
        <v>4.8499999999999996</v>
      </c>
      <c r="P153" s="18">
        <v>6.45</v>
      </c>
      <c r="Q153" s="18">
        <v>0</v>
      </c>
      <c r="R153" s="18">
        <v>31.28</v>
      </c>
      <c r="S153" s="16"/>
      <c r="T153" s="17" t="s">
        <v>1215</v>
      </c>
      <c r="U153" s="50"/>
      <c r="V153" s="50"/>
      <c r="W153" s="50"/>
      <c r="X153" s="50"/>
      <c r="Y153" s="50"/>
      <c r="Z153" s="50"/>
      <c r="AA153" s="19" t="s">
        <v>1215</v>
      </c>
      <c r="AB153" s="50"/>
    </row>
    <row r="154" spans="1:28" ht="24" x14ac:dyDescent="0.3">
      <c r="A154" s="20" t="s">
        <v>14</v>
      </c>
      <c r="B154" s="20" t="s">
        <v>90</v>
      </c>
      <c r="C154" s="20" t="s">
        <v>156</v>
      </c>
      <c r="D154" s="20" t="s">
        <v>1252</v>
      </c>
      <c r="E154" s="21" t="s">
        <v>47</v>
      </c>
      <c r="F154" s="20" t="s">
        <v>1215</v>
      </c>
      <c r="G154" s="20" t="s">
        <v>1216</v>
      </c>
      <c r="H154" s="20" t="s">
        <v>1253</v>
      </c>
      <c r="I154" s="20" t="s">
        <v>1228</v>
      </c>
      <c r="J154" s="20" t="s">
        <v>1219</v>
      </c>
      <c r="K154" s="22">
        <v>1</v>
      </c>
      <c r="L154" s="20" t="s">
        <v>1215</v>
      </c>
      <c r="M154" s="20" t="s">
        <v>1215</v>
      </c>
      <c r="N154" s="20" t="s">
        <v>1215</v>
      </c>
      <c r="O154" s="23">
        <v>10</v>
      </c>
      <c r="P154" s="23">
        <v>13</v>
      </c>
      <c r="Q154" s="23">
        <v>5.95</v>
      </c>
      <c r="R154" s="20" t="s">
        <v>1215</v>
      </c>
      <c r="S154" s="20" t="s">
        <v>1215</v>
      </c>
      <c r="T154" s="20" t="s">
        <v>1215</v>
      </c>
      <c r="U154" s="23">
        <v>130</v>
      </c>
      <c r="V154" s="23">
        <v>773.5</v>
      </c>
      <c r="W154" s="20" t="s">
        <v>1229</v>
      </c>
      <c r="X154" s="20" t="s">
        <v>1215</v>
      </c>
      <c r="Y154" s="20" t="s">
        <v>1215</v>
      </c>
      <c r="Z154" s="20" t="s">
        <v>1215</v>
      </c>
      <c r="AA154" s="21" t="s">
        <v>1254</v>
      </c>
      <c r="AB154" s="24" t="s">
        <v>1255</v>
      </c>
    </row>
    <row r="155" spans="1:28" x14ac:dyDescent="0.3">
      <c r="A155" s="50"/>
      <c r="B155" s="50"/>
      <c r="C155" s="50"/>
      <c r="D155" s="50"/>
      <c r="E155" s="50"/>
      <c r="F155" s="50"/>
      <c r="G155" s="50"/>
      <c r="H155" s="50"/>
      <c r="I155" s="50"/>
      <c r="J155" s="50"/>
      <c r="K155" s="16"/>
      <c r="L155" s="17" t="s">
        <v>699</v>
      </c>
      <c r="M155" s="17" t="s">
        <v>1224</v>
      </c>
      <c r="N155" s="17" t="s">
        <v>1215</v>
      </c>
      <c r="O155" s="18">
        <v>10</v>
      </c>
      <c r="P155" s="18">
        <v>13</v>
      </c>
      <c r="Q155" s="18">
        <v>5.95</v>
      </c>
      <c r="R155" s="18">
        <v>130</v>
      </c>
      <c r="S155" s="16"/>
      <c r="T155" s="17" t="s">
        <v>699</v>
      </c>
      <c r="U155" s="50"/>
      <c r="V155" s="50"/>
      <c r="W155" s="50"/>
      <c r="X155" s="50"/>
      <c r="Y155" s="50"/>
      <c r="Z155" s="50"/>
      <c r="AA155" s="19" t="s">
        <v>1256</v>
      </c>
      <c r="AB155" s="50"/>
    </row>
    <row r="156" spans="1:28" x14ac:dyDescent="0.3">
      <c r="A156" s="50"/>
      <c r="B156" s="50"/>
      <c r="C156" s="50"/>
      <c r="D156" s="50"/>
      <c r="E156" s="50"/>
      <c r="F156" s="50"/>
      <c r="G156" s="50"/>
      <c r="H156" s="50"/>
      <c r="I156" s="50"/>
      <c r="J156" s="50"/>
      <c r="K156" s="16"/>
      <c r="L156" s="17" t="s">
        <v>1215</v>
      </c>
      <c r="M156" s="17" t="s">
        <v>1224</v>
      </c>
      <c r="N156" s="17" t="s">
        <v>1257</v>
      </c>
      <c r="O156" s="18">
        <v>4.8499999999999996</v>
      </c>
      <c r="P156" s="18">
        <v>6.45</v>
      </c>
      <c r="Q156" s="18">
        <v>0</v>
      </c>
      <c r="R156" s="18">
        <v>31.28</v>
      </c>
      <c r="S156" s="16"/>
      <c r="T156" s="17" t="s">
        <v>1215</v>
      </c>
      <c r="U156" s="50"/>
      <c r="V156" s="50"/>
      <c r="W156" s="50"/>
      <c r="X156" s="50"/>
      <c r="Y156" s="50"/>
      <c r="Z156" s="50"/>
      <c r="AA156" s="19" t="s">
        <v>1215</v>
      </c>
      <c r="AB156" s="50"/>
    </row>
    <row r="157" spans="1:28" ht="24" x14ac:dyDescent="0.3">
      <c r="A157" s="20" t="s">
        <v>14</v>
      </c>
      <c r="B157" s="20" t="s">
        <v>90</v>
      </c>
      <c r="C157" s="20" t="s">
        <v>157</v>
      </c>
      <c r="D157" s="20" t="s">
        <v>1252</v>
      </c>
      <c r="E157" s="21" t="s">
        <v>48</v>
      </c>
      <c r="F157" s="20" t="s">
        <v>1215</v>
      </c>
      <c r="G157" s="20" t="s">
        <v>1216</v>
      </c>
      <c r="H157" s="20" t="s">
        <v>1253</v>
      </c>
      <c r="I157" s="20" t="s">
        <v>1228</v>
      </c>
      <c r="J157" s="20" t="s">
        <v>1219</v>
      </c>
      <c r="K157" s="22">
        <v>1</v>
      </c>
      <c r="L157" s="20" t="s">
        <v>1215</v>
      </c>
      <c r="M157" s="20" t="s">
        <v>1215</v>
      </c>
      <c r="N157" s="20" t="s">
        <v>1215</v>
      </c>
      <c r="O157" s="23">
        <v>12</v>
      </c>
      <c r="P157" s="23">
        <v>15</v>
      </c>
      <c r="Q157" s="23">
        <v>5.95</v>
      </c>
      <c r="R157" s="20" t="s">
        <v>1215</v>
      </c>
      <c r="S157" s="20" t="s">
        <v>1215</v>
      </c>
      <c r="T157" s="20" t="s">
        <v>1215</v>
      </c>
      <c r="U157" s="23">
        <v>180</v>
      </c>
      <c r="V157" s="23">
        <v>1071</v>
      </c>
      <c r="W157" s="20" t="s">
        <v>1229</v>
      </c>
      <c r="X157" s="20" t="s">
        <v>1215</v>
      </c>
      <c r="Y157" s="20" t="s">
        <v>1215</v>
      </c>
      <c r="Z157" s="20" t="s">
        <v>1215</v>
      </c>
      <c r="AA157" s="21" t="s">
        <v>1254</v>
      </c>
      <c r="AB157" s="24" t="s">
        <v>1255</v>
      </c>
    </row>
    <row r="158" spans="1:28" x14ac:dyDescent="0.3">
      <c r="A158" s="50"/>
      <c r="B158" s="50"/>
      <c r="C158" s="50"/>
      <c r="D158" s="50"/>
      <c r="E158" s="50"/>
      <c r="F158" s="50"/>
      <c r="G158" s="50"/>
      <c r="H158" s="50"/>
      <c r="I158" s="50"/>
      <c r="J158" s="50"/>
      <c r="K158" s="16"/>
      <c r="L158" s="17" t="s">
        <v>699</v>
      </c>
      <c r="M158" s="17" t="s">
        <v>1224</v>
      </c>
      <c r="N158" s="17" t="s">
        <v>1215</v>
      </c>
      <c r="O158" s="18">
        <v>12</v>
      </c>
      <c r="P158" s="18">
        <v>15</v>
      </c>
      <c r="Q158" s="18">
        <v>5.95</v>
      </c>
      <c r="R158" s="18">
        <v>180</v>
      </c>
      <c r="S158" s="16"/>
      <c r="T158" s="17" t="s">
        <v>699</v>
      </c>
      <c r="U158" s="50"/>
      <c r="V158" s="50"/>
      <c r="W158" s="50"/>
      <c r="X158" s="50"/>
      <c r="Y158" s="50"/>
      <c r="Z158" s="50"/>
      <c r="AA158" s="19" t="s">
        <v>1256</v>
      </c>
      <c r="AB158" s="50"/>
    </row>
    <row r="159" spans="1:28" x14ac:dyDescent="0.3">
      <c r="A159" s="50"/>
      <c r="B159" s="50"/>
      <c r="C159" s="50"/>
      <c r="D159" s="50"/>
      <c r="E159" s="50"/>
      <c r="F159" s="50"/>
      <c r="G159" s="50"/>
      <c r="H159" s="50"/>
      <c r="I159" s="50"/>
      <c r="J159" s="50"/>
      <c r="K159" s="16"/>
      <c r="L159" s="17" t="s">
        <v>1215</v>
      </c>
      <c r="M159" s="17" t="s">
        <v>1224</v>
      </c>
      <c r="N159" s="17" t="s">
        <v>1257</v>
      </c>
      <c r="O159" s="18">
        <v>4.8499999999999996</v>
      </c>
      <c r="P159" s="18">
        <v>6.45</v>
      </c>
      <c r="Q159" s="18">
        <v>0</v>
      </c>
      <c r="R159" s="18">
        <v>31.28</v>
      </c>
      <c r="S159" s="16"/>
      <c r="T159" s="17" t="s">
        <v>1215</v>
      </c>
      <c r="U159" s="50"/>
      <c r="V159" s="50"/>
      <c r="W159" s="50"/>
      <c r="X159" s="50"/>
      <c r="Y159" s="50"/>
      <c r="Z159" s="50"/>
      <c r="AA159" s="19" t="s">
        <v>1215</v>
      </c>
      <c r="AB159" s="50"/>
    </row>
    <row r="160" spans="1:28" x14ac:dyDescent="0.3">
      <c r="A160" s="20" t="s">
        <v>14</v>
      </c>
      <c r="B160" s="20" t="s">
        <v>91</v>
      </c>
      <c r="C160" s="20" t="s">
        <v>158</v>
      </c>
      <c r="D160" s="20" t="s">
        <v>1258</v>
      </c>
      <c r="E160" s="21" t="s">
        <v>49</v>
      </c>
      <c r="F160" s="20" t="s">
        <v>1215</v>
      </c>
      <c r="G160" s="20" t="s">
        <v>1259</v>
      </c>
      <c r="H160" s="20" t="s">
        <v>1234</v>
      </c>
      <c r="I160" s="20" t="s">
        <v>1260</v>
      </c>
      <c r="J160" s="20" t="s">
        <v>1219</v>
      </c>
      <c r="K160" s="22">
        <v>1</v>
      </c>
      <c r="L160" s="20" t="s">
        <v>1215</v>
      </c>
      <c r="M160" s="20" t="s">
        <v>1215</v>
      </c>
      <c r="N160" s="20" t="s">
        <v>1215</v>
      </c>
      <c r="O160" s="23">
        <v>10</v>
      </c>
      <c r="P160" s="23">
        <v>10</v>
      </c>
      <c r="Q160" s="23">
        <v>5.2</v>
      </c>
      <c r="R160" s="20" t="s">
        <v>1215</v>
      </c>
      <c r="S160" s="20" t="s">
        <v>1215</v>
      </c>
      <c r="T160" s="20" t="s">
        <v>1215</v>
      </c>
      <c r="U160" s="23">
        <v>100</v>
      </c>
      <c r="V160" s="23">
        <v>520</v>
      </c>
      <c r="W160" s="20" t="s">
        <v>1229</v>
      </c>
      <c r="X160" s="20" t="s">
        <v>1215</v>
      </c>
      <c r="Y160" s="20" t="s">
        <v>1215</v>
      </c>
      <c r="Z160" s="20" t="s">
        <v>1215</v>
      </c>
      <c r="AA160" s="21" t="s">
        <v>1215</v>
      </c>
      <c r="AB160" s="24" t="s">
        <v>1261</v>
      </c>
    </row>
    <row r="161" spans="1:28" x14ac:dyDescent="0.3">
      <c r="A161" s="50"/>
      <c r="B161" s="50"/>
      <c r="C161" s="50"/>
      <c r="D161" s="50"/>
      <c r="E161" s="50"/>
      <c r="F161" s="50"/>
      <c r="G161" s="50"/>
      <c r="H161" s="50"/>
      <c r="I161" s="50"/>
      <c r="J161" s="50"/>
      <c r="K161" s="16"/>
      <c r="L161" s="17" t="s">
        <v>699</v>
      </c>
      <c r="M161" s="17" t="s">
        <v>1224</v>
      </c>
      <c r="N161" s="17" t="s">
        <v>1215</v>
      </c>
      <c r="O161" s="18">
        <v>10</v>
      </c>
      <c r="P161" s="18">
        <v>10</v>
      </c>
      <c r="Q161" s="18">
        <v>5.2</v>
      </c>
      <c r="R161" s="18">
        <v>100</v>
      </c>
      <c r="S161" s="16"/>
      <c r="T161" s="17" t="s">
        <v>699</v>
      </c>
      <c r="U161" s="50"/>
      <c r="V161" s="50"/>
      <c r="W161" s="50"/>
      <c r="X161" s="50"/>
      <c r="Y161" s="50"/>
      <c r="Z161" s="50"/>
      <c r="AA161" s="19" t="s">
        <v>1215</v>
      </c>
      <c r="AB161" s="16"/>
    </row>
    <row r="162" spans="1:28" x14ac:dyDescent="0.3">
      <c r="A162" s="20" t="s">
        <v>14</v>
      </c>
      <c r="B162" s="20" t="s">
        <v>92</v>
      </c>
      <c r="C162" s="20" t="s">
        <v>159</v>
      </c>
      <c r="D162" s="20" t="s">
        <v>1262</v>
      </c>
      <c r="E162" s="21" t="s">
        <v>50</v>
      </c>
      <c r="F162" s="20" t="s">
        <v>1215</v>
      </c>
      <c r="G162" s="20" t="s">
        <v>1259</v>
      </c>
      <c r="H162" s="20" t="s">
        <v>1234</v>
      </c>
      <c r="I162" s="20" t="s">
        <v>1260</v>
      </c>
      <c r="J162" s="20" t="s">
        <v>1219</v>
      </c>
      <c r="K162" s="22">
        <v>1</v>
      </c>
      <c r="L162" s="20" t="s">
        <v>1215</v>
      </c>
      <c r="M162" s="20" t="s">
        <v>1215</v>
      </c>
      <c r="N162" s="20" t="s">
        <v>1215</v>
      </c>
      <c r="O162" s="23">
        <v>4</v>
      </c>
      <c r="P162" s="23">
        <v>4</v>
      </c>
      <c r="Q162" s="23">
        <v>2.35</v>
      </c>
      <c r="R162" s="20" t="s">
        <v>1215</v>
      </c>
      <c r="S162" s="20" t="s">
        <v>1215</v>
      </c>
      <c r="T162" s="20" t="s">
        <v>1215</v>
      </c>
      <c r="U162" s="23">
        <v>16</v>
      </c>
      <c r="V162" s="23">
        <v>37.6</v>
      </c>
      <c r="W162" s="20" t="s">
        <v>1229</v>
      </c>
      <c r="X162" s="20" t="s">
        <v>1215</v>
      </c>
      <c r="Y162" s="20" t="s">
        <v>1215</v>
      </c>
      <c r="Z162" s="20" t="s">
        <v>1215</v>
      </c>
      <c r="AA162" s="21" t="s">
        <v>1215</v>
      </c>
      <c r="AB162" s="24" t="s">
        <v>1263</v>
      </c>
    </row>
    <row r="163" spans="1:28" x14ac:dyDescent="0.3">
      <c r="A163" s="50"/>
      <c r="B163" s="50"/>
      <c r="C163" s="50"/>
      <c r="D163" s="50"/>
      <c r="E163" s="50"/>
      <c r="F163" s="50"/>
      <c r="G163" s="50"/>
      <c r="H163" s="50"/>
      <c r="I163" s="50"/>
      <c r="J163" s="50"/>
      <c r="K163" s="16"/>
      <c r="L163" s="17" t="s">
        <v>699</v>
      </c>
      <c r="M163" s="17" t="s">
        <v>1224</v>
      </c>
      <c r="N163" s="17" t="s">
        <v>1215</v>
      </c>
      <c r="O163" s="18">
        <v>4</v>
      </c>
      <c r="P163" s="18">
        <v>4</v>
      </c>
      <c r="Q163" s="18">
        <v>2.35</v>
      </c>
      <c r="R163" s="18">
        <v>16</v>
      </c>
      <c r="S163" s="16"/>
      <c r="T163" s="17" t="s">
        <v>699</v>
      </c>
      <c r="U163" s="50"/>
      <c r="V163" s="50"/>
      <c r="W163" s="50"/>
      <c r="X163" s="50"/>
      <c r="Y163" s="50"/>
      <c r="Z163" s="50"/>
      <c r="AA163" s="19" t="s">
        <v>1215</v>
      </c>
      <c r="AB163" s="16"/>
    </row>
    <row r="164" spans="1:28" x14ac:dyDescent="0.3">
      <c r="A164" s="20" t="s">
        <v>14</v>
      </c>
      <c r="B164" s="20" t="s">
        <v>92</v>
      </c>
      <c r="C164" s="20" t="s">
        <v>160</v>
      </c>
      <c r="D164" s="20" t="s">
        <v>1262</v>
      </c>
      <c r="E164" s="21" t="s">
        <v>51</v>
      </c>
      <c r="F164" s="20" t="s">
        <v>1215</v>
      </c>
      <c r="G164" s="20" t="s">
        <v>1259</v>
      </c>
      <c r="H164" s="20" t="s">
        <v>1234</v>
      </c>
      <c r="I164" s="20" t="s">
        <v>1260</v>
      </c>
      <c r="J164" s="20" t="s">
        <v>1219</v>
      </c>
      <c r="K164" s="22">
        <v>1</v>
      </c>
      <c r="L164" s="20" t="s">
        <v>1215</v>
      </c>
      <c r="M164" s="20" t="s">
        <v>1215</v>
      </c>
      <c r="N164" s="20" t="s">
        <v>1215</v>
      </c>
      <c r="O164" s="23">
        <v>4</v>
      </c>
      <c r="P164" s="23">
        <v>4</v>
      </c>
      <c r="Q164" s="23">
        <v>2.35</v>
      </c>
      <c r="R164" s="20" t="s">
        <v>1215</v>
      </c>
      <c r="S164" s="20" t="s">
        <v>1215</v>
      </c>
      <c r="T164" s="20" t="s">
        <v>1215</v>
      </c>
      <c r="U164" s="23">
        <v>16</v>
      </c>
      <c r="V164" s="23">
        <v>37.6</v>
      </c>
      <c r="W164" s="20" t="s">
        <v>1229</v>
      </c>
      <c r="X164" s="20" t="s">
        <v>1215</v>
      </c>
      <c r="Y164" s="20" t="s">
        <v>1215</v>
      </c>
      <c r="Z164" s="20" t="s">
        <v>1215</v>
      </c>
      <c r="AA164" s="21" t="s">
        <v>1215</v>
      </c>
      <c r="AB164" s="24" t="s">
        <v>1263</v>
      </c>
    </row>
    <row r="165" spans="1:28" x14ac:dyDescent="0.3">
      <c r="A165" s="50"/>
      <c r="B165" s="50"/>
      <c r="C165" s="50"/>
      <c r="D165" s="50"/>
      <c r="E165" s="50"/>
      <c r="F165" s="50"/>
      <c r="G165" s="50"/>
      <c r="H165" s="50"/>
      <c r="I165" s="50"/>
      <c r="J165" s="50"/>
      <c r="K165" s="16"/>
      <c r="L165" s="17" t="s">
        <v>699</v>
      </c>
      <c r="M165" s="17" t="s">
        <v>1224</v>
      </c>
      <c r="N165" s="17" t="s">
        <v>1215</v>
      </c>
      <c r="O165" s="18">
        <v>4</v>
      </c>
      <c r="P165" s="18">
        <v>4</v>
      </c>
      <c r="Q165" s="18">
        <v>2.35</v>
      </c>
      <c r="R165" s="18">
        <v>16</v>
      </c>
      <c r="S165" s="16"/>
      <c r="T165" s="17" t="s">
        <v>699</v>
      </c>
      <c r="U165" s="50"/>
      <c r="V165" s="50"/>
      <c r="W165" s="50"/>
      <c r="X165" s="50"/>
      <c r="Y165" s="50"/>
      <c r="Z165" s="50"/>
      <c r="AA165" s="19" t="s">
        <v>1215</v>
      </c>
      <c r="AB165" s="16"/>
    </row>
    <row r="166" spans="1:28" x14ac:dyDescent="0.3">
      <c r="A166" s="20" t="s">
        <v>14</v>
      </c>
      <c r="B166" s="20" t="s">
        <v>92</v>
      </c>
      <c r="C166" s="20" t="s">
        <v>161</v>
      </c>
      <c r="D166" s="20" t="s">
        <v>1262</v>
      </c>
      <c r="E166" s="21" t="s">
        <v>52</v>
      </c>
      <c r="F166" s="20" t="s">
        <v>1215</v>
      </c>
      <c r="G166" s="20" t="s">
        <v>1259</v>
      </c>
      <c r="H166" s="20" t="s">
        <v>1234</v>
      </c>
      <c r="I166" s="20" t="s">
        <v>1260</v>
      </c>
      <c r="J166" s="20" t="s">
        <v>1219</v>
      </c>
      <c r="K166" s="22">
        <v>1</v>
      </c>
      <c r="L166" s="20" t="s">
        <v>1215</v>
      </c>
      <c r="M166" s="20" t="s">
        <v>1215</v>
      </c>
      <c r="N166" s="20" t="s">
        <v>1215</v>
      </c>
      <c r="O166" s="23">
        <v>4</v>
      </c>
      <c r="P166" s="23">
        <v>4</v>
      </c>
      <c r="Q166" s="23">
        <v>2.35</v>
      </c>
      <c r="R166" s="20" t="s">
        <v>1215</v>
      </c>
      <c r="S166" s="20" t="s">
        <v>1215</v>
      </c>
      <c r="T166" s="20" t="s">
        <v>1215</v>
      </c>
      <c r="U166" s="23">
        <v>16</v>
      </c>
      <c r="V166" s="23">
        <v>37.6</v>
      </c>
      <c r="W166" s="20" t="s">
        <v>1229</v>
      </c>
      <c r="X166" s="20" t="s">
        <v>1215</v>
      </c>
      <c r="Y166" s="20" t="s">
        <v>1215</v>
      </c>
      <c r="Z166" s="20" t="s">
        <v>1215</v>
      </c>
      <c r="AA166" s="21" t="s">
        <v>1215</v>
      </c>
      <c r="AB166" s="24" t="s">
        <v>1263</v>
      </c>
    </row>
    <row r="167" spans="1:28" x14ac:dyDescent="0.3">
      <c r="A167" s="50"/>
      <c r="B167" s="50"/>
      <c r="C167" s="50"/>
      <c r="D167" s="50"/>
      <c r="E167" s="50"/>
      <c r="F167" s="50"/>
      <c r="G167" s="50"/>
      <c r="H167" s="50"/>
      <c r="I167" s="50"/>
      <c r="J167" s="50"/>
      <c r="K167" s="16"/>
      <c r="L167" s="17" t="s">
        <v>699</v>
      </c>
      <c r="M167" s="17" t="s">
        <v>1224</v>
      </c>
      <c r="N167" s="17" t="s">
        <v>1215</v>
      </c>
      <c r="O167" s="18">
        <v>4</v>
      </c>
      <c r="P167" s="18">
        <v>4</v>
      </c>
      <c r="Q167" s="18">
        <v>2.35</v>
      </c>
      <c r="R167" s="18">
        <v>16</v>
      </c>
      <c r="S167" s="16"/>
      <c r="T167" s="17" t="s">
        <v>699</v>
      </c>
      <c r="U167" s="50"/>
      <c r="V167" s="50"/>
      <c r="W167" s="50"/>
      <c r="X167" s="50"/>
      <c r="Y167" s="50"/>
      <c r="Z167" s="50"/>
      <c r="AA167" s="19" t="s">
        <v>1215</v>
      </c>
      <c r="AB167" s="16"/>
    </row>
    <row r="168" spans="1:28" x14ac:dyDescent="0.3">
      <c r="A168" s="20" t="s">
        <v>14</v>
      </c>
      <c r="B168" s="20" t="s">
        <v>92</v>
      </c>
      <c r="C168" s="20" t="s">
        <v>162</v>
      </c>
      <c r="D168" s="20" t="s">
        <v>1262</v>
      </c>
      <c r="E168" s="21" t="s">
        <v>53</v>
      </c>
      <c r="F168" s="20" t="s">
        <v>1215</v>
      </c>
      <c r="G168" s="20" t="s">
        <v>1259</v>
      </c>
      <c r="H168" s="20" t="s">
        <v>1234</v>
      </c>
      <c r="I168" s="20" t="s">
        <v>1260</v>
      </c>
      <c r="J168" s="20" t="s">
        <v>1219</v>
      </c>
      <c r="K168" s="22">
        <v>1</v>
      </c>
      <c r="L168" s="20" t="s">
        <v>1215</v>
      </c>
      <c r="M168" s="20" t="s">
        <v>1215</v>
      </c>
      <c r="N168" s="20" t="s">
        <v>1215</v>
      </c>
      <c r="O168" s="23">
        <v>4</v>
      </c>
      <c r="P168" s="23">
        <v>4</v>
      </c>
      <c r="Q168" s="23">
        <v>2.35</v>
      </c>
      <c r="R168" s="20" t="s">
        <v>1215</v>
      </c>
      <c r="S168" s="20" t="s">
        <v>1215</v>
      </c>
      <c r="T168" s="20" t="s">
        <v>1215</v>
      </c>
      <c r="U168" s="23">
        <v>16</v>
      </c>
      <c r="V168" s="23">
        <v>37.6</v>
      </c>
      <c r="W168" s="20" t="s">
        <v>1229</v>
      </c>
      <c r="X168" s="20" t="s">
        <v>1215</v>
      </c>
      <c r="Y168" s="20" t="s">
        <v>1215</v>
      </c>
      <c r="Z168" s="20" t="s">
        <v>1215</v>
      </c>
      <c r="AA168" s="21" t="s">
        <v>1215</v>
      </c>
      <c r="AB168" s="24" t="s">
        <v>1263</v>
      </c>
    </row>
    <row r="169" spans="1:28" x14ac:dyDescent="0.3">
      <c r="A169" s="16"/>
      <c r="B169" s="50"/>
      <c r="C169" s="50"/>
      <c r="D169" s="50"/>
      <c r="E169" s="50"/>
      <c r="F169" s="50"/>
      <c r="G169" s="50"/>
      <c r="H169" s="50"/>
      <c r="I169" s="50"/>
      <c r="J169" s="50"/>
      <c r="K169" s="50"/>
      <c r="L169" s="17" t="s">
        <v>699</v>
      </c>
      <c r="M169" s="17" t="s">
        <v>1224</v>
      </c>
      <c r="N169" s="17" t="s">
        <v>1215</v>
      </c>
      <c r="O169" s="18">
        <v>4</v>
      </c>
      <c r="P169" s="18">
        <v>4</v>
      </c>
      <c r="Q169" s="18">
        <v>2.35</v>
      </c>
      <c r="R169" s="18">
        <v>16</v>
      </c>
      <c r="S169" s="16"/>
      <c r="T169" s="17" t="s">
        <v>699</v>
      </c>
      <c r="U169" s="50"/>
      <c r="V169" s="50"/>
      <c r="W169" s="50"/>
      <c r="X169" s="50"/>
      <c r="Y169" s="50"/>
      <c r="Z169" s="50"/>
      <c r="AA169" s="19" t="s">
        <v>1215</v>
      </c>
      <c r="AB169" s="16"/>
    </row>
    <row r="170" spans="1:28" x14ac:dyDescent="0.3">
      <c r="A170" s="20" t="s">
        <v>14</v>
      </c>
      <c r="B170" s="20" t="s">
        <v>92</v>
      </c>
      <c r="C170" s="20" t="s">
        <v>163</v>
      </c>
      <c r="D170" s="20" t="s">
        <v>1262</v>
      </c>
      <c r="E170" s="21" t="s">
        <v>54</v>
      </c>
      <c r="F170" s="20" t="s">
        <v>1215</v>
      </c>
      <c r="G170" s="20" t="s">
        <v>1259</v>
      </c>
      <c r="H170" s="20" t="s">
        <v>1234</v>
      </c>
      <c r="I170" s="20" t="s">
        <v>1260</v>
      </c>
      <c r="J170" s="20" t="s">
        <v>1219</v>
      </c>
      <c r="K170" s="22">
        <v>1</v>
      </c>
      <c r="L170" s="20" t="s">
        <v>1215</v>
      </c>
      <c r="M170" s="20" t="s">
        <v>1215</v>
      </c>
      <c r="N170" s="20" t="s">
        <v>1215</v>
      </c>
      <c r="O170" s="23">
        <v>4</v>
      </c>
      <c r="P170" s="23">
        <v>4</v>
      </c>
      <c r="Q170" s="23">
        <v>2.35</v>
      </c>
      <c r="R170" s="20" t="s">
        <v>1215</v>
      </c>
      <c r="S170" s="20" t="s">
        <v>1215</v>
      </c>
      <c r="T170" s="20" t="s">
        <v>1215</v>
      </c>
      <c r="U170" s="23">
        <v>16</v>
      </c>
      <c r="V170" s="23">
        <v>37.6</v>
      </c>
      <c r="W170" s="20" t="s">
        <v>1229</v>
      </c>
      <c r="X170" s="20" t="s">
        <v>1215</v>
      </c>
      <c r="Y170" s="20" t="s">
        <v>1215</v>
      </c>
      <c r="Z170" s="20" t="s">
        <v>1215</v>
      </c>
      <c r="AA170" s="21" t="s">
        <v>1215</v>
      </c>
      <c r="AB170" s="24" t="s">
        <v>1263</v>
      </c>
    </row>
    <row r="171" spans="1:28" x14ac:dyDescent="0.3">
      <c r="A171" s="16"/>
      <c r="B171" s="50"/>
      <c r="C171" s="50"/>
      <c r="D171" s="50"/>
      <c r="E171" s="50"/>
      <c r="F171" s="50"/>
      <c r="G171" s="50"/>
      <c r="H171" s="50"/>
      <c r="I171" s="50"/>
      <c r="J171" s="50"/>
      <c r="K171" s="50"/>
      <c r="L171" s="17" t="s">
        <v>699</v>
      </c>
      <c r="M171" s="17" t="s">
        <v>1224</v>
      </c>
      <c r="N171" s="17" t="s">
        <v>1215</v>
      </c>
      <c r="O171" s="18">
        <v>4</v>
      </c>
      <c r="P171" s="18">
        <v>4</v>
      </c>
      <c r="Q171" s="18">
        <v>2.35</v>
      </c>
      <c r="R171" s="18">
        <v>16</v>
      </c>
      <c r="S171" s="16"/>
      <c r="T171" s="17" t="s">
        <v>699</v>
      </c>
      <c r="U171" s="50"/>
      <c r="V171" s="50"/>
      <c r="W171" s="50"/>
      <c r="X171" s="50"/>
      <c r="Y171" s="50"/>
      <c r="Z171" s="50"/>
      <c r="AA171" s="19" t="s">
        <v>1215</v>
      </c>
      <c r="AB171" s="16"/>
    </row>
    <row r="172" spans="1:28" x14ac:dyDescent="0.3">
      <c r="A172" s="20" t="s">
        <v>14</v>
      </c>
      <c r="B172" s="20" t="s">
        <v>92</v>
      </c>
      <c r="C172" s="20" t="s">
        <v>164</v>
      </c>
      <c r="D172" s="20" t="s">
        <v>1262</v>
      </c>
      <c r="E172" s="21" t="s">
        <v>55</v>
      </c>
      <c r="F172" s="20" t="s">
        <v>1215</v>
      </c>
      <c r="G172" s="20" t="s">
        <v>1259</v>
      </c>
      <c r="H172" s="20" t="s">
        <v>1234</v>
      </c>
      <c r="I172" s="20" t="s">
        <v>1260</v>
      </c>
      <c r="J172" s="20" t="s">
        <v>1219</v>
      </c>
      <c r="K172" s="22">
        <v>1</v>
      </c>
      <c r="L172" s="20" t="s">
        <v>1215</v>
      </c>
      <c r="M172" s="20" t="s">
        <v>1215</v>
      </c>
      <c r="N172" s="20" t="s">
        <v>1215</v>
      </c>
      <c r="O172" s="23">
        <v>4</v>
      </c>
      <c r="P172" s="23">
        <v>4</v>
      </c>
      <c r="Q172" s="23">
        <v>2.35</v>
      </c>
      <c r="R172" s="20" t="s">
        <v>1215</v>
      </c>
      <c r="S172" s="20" t="s">
        <v>1215</v>
      </c>
      <c r="T172" s="20" t="s">
        <v>1215</v>
      </c>
      <c r="U172" s="23">
        <v>16</v>
      </c>
      <c r="V172" s="23">
        <v>37.6</v>
      </c>
      <c r="W172" s="20" t="s">
        <v>1229</v>
      </c>
      <c r="X172" s="20" t="s">
        <v>1215</v>
      </c>
      <c r="Y172" s="20" t="s">
        <v>1215</v>
      </c>
      <c r="Z172" s="20" t="s">
        <v>1215</v>
      </c>
      <c r="AA172" s="21" t="s">
        <v>1215</v>
      </c>
      <c r="AB172" s="24" t="s">
        <v>1263</v>
      </c>
    </row>
    <row r="173" spans="1:28" x14ac:dyDescent="0.3">
      <c r="A173" s="16"/>
      <c r="B173" s="50"/>
      <c r="C173" s="50"/>
      <c r="D173" s="50"/>
      <c r="E173" s="50"/>
      <c r="F173" s="50"/>
      <c r="G173" s="50"/>
      <c r="H173" s="50"/>
      <c r="I173" s="50"/>
      <c r="J173" s="50"/>
      <c r="K173" s="50"/>
      <c r="L173" s="17" t="s">
        <v>699</v>
      </c>
      <c r="M173" s="17" t="s">
        <v>1224</v>
      </c>
      <c r="N173" s="17" t="s">
        <v>1215</v>
      </c>
      <c r="O173" s="18">
        <v>4</v>
      </c>
      <c r="P173" s="18">
        <v>4</v>
      </c>
      <c r="Q173" s="18">
        <v>2.35</v>
      </c>
      <c r="R173" s="18">
        <v>16</v>
      </c>
      <c r="S173" s="16"/>
      <c r="T173" s="17" t="s">
        <v>699</v>
      </c>
      <c r="U173" s="50"/>
      <c r="V173" s="50"/>
      <c r="W173" s="50"/>
      <c r="X173" s="50"/>
      <c r="Y173" s="50"/>
      <c r="Z173" s="50"/>
      <c r="AA173" s="19" t="s">
        <v>1215</v>
      </c>
      <c r="AB173" s="16"/>
    </row>
    <row r="174" spans="1:28" x14ac:dyDescent="0.3">
      <c r="A174" s="20" t="s">
        <v>14</v>
      </c>
      <c r="B174" s="20" t="s">
        <v>107</v>
      </c>
      <c r="C174" s="20" t="s">
        <v>165</v>
      </c>
      <c r="D174" s="20" t="s">
        <v>1262</v>
      </c>
      <c r="E174" s="21" t="s">
        <v>56</v>
      </c>
      <c r="F174" s="20" t="s">
        <v>1215</v>
      </c>
      <c r="G174" s="20" t="s">
        <v>1259</v>
      </c>
      <c r="H174" s="20" t="s">
        <v>1234</v>
      </c>
      <c r="I174" s="20" t="s">
        <v>1260</v>
      </c>
      <c r="J174" s="20" t="s">
        <v>1219</v>
      </c>
      <c r="K174" s="22">
        <v>1</v>
      </c>
      <c r="L174" s="20" t="s">
        <v>1215</v>
      </c>
      <c r="M174" s="20" t="s">
        <v>1215</v>
      </c>
      <c r="N174" s="20" t="s">
        <v>1215</v>
      </c>
      <c r="O174" s="23">
        <v>6.8</v>
      </c>
      <c r="P174" s="23">
        <v>4.8</v>
      </c>
      <c r="Q174" s="23">
        <v>3.5</v>
      </c>
      <c r="R174" s="20" t="s">
        <v>1215</v>
      </c>
      <c r="S174" s="20" t="s">
        <v>1215</v>
      </c>
      <c r="T174" s="20" t="s">
        <v>1215</v>
      </c>
      <c r="U174" s="23">
        <v>32.64</v>
      </c>
      <c r="V174" s="23">
        <v>114.24</v>
      </c>
      <c r="W174" s="20" t="s">
        <v>1229</v>
      </c>
      <c r="X174" s="20" t="s">
        <v>1215</v>
      </c>
      <c r="Y174" s="20" t="s">
        <v>1215</v>
      </c>
      <c r="Z174" s="20" t="s">
        <v>1215</v>
      </c>
      <c r="AA174" s="21" t="s">
        <v>1215</v>
      </c>
      <c r="AB174" s="24" t="s">
        <v>1326</v>
      </c>
    </row>
    <row r="175" spans="1:28" x14ac:dyDescent="0.3">
      <c r="A175" s="16"/>
      <c r="B175" s="50"/>
      <c r="C175" s="50"/>
      <c r="D175" s="50"/>
      <c r="E175" s="50"/>
      <c r="F175" s="50"/>
      <c r="G175" s="50"/>
      <c r="H175" s="50"/>
      <c r="I175" s="50"/>
      <c r="J175" s="50"/>
      <c r="K175" s="50"/>
      <c r="L175" s="17" t="s">
        <v>699</v>
      </c>
      <c r="M175" s="17" t="s">
        <v>1224</v>
      </c>
      <c r="N175" s="17" t="s">
        <v>1215</v>
      </c>
      <c r="O175" s="18">
        <v>6.8</v>
      </c>
      <c r="P175" s="18">
        <v>4.8</v>
      </c>
      <c r="Q175" s="18">
        <v>3.5</v>
      </c>
      <c r="R175" s="18">
        <v>32.64</v>
      </c>
      <c r="S175" s="16"/>
      <c r="T175" s="17" t="s">
        <v>699</v>
      </c>
      <c r="U175" s="50"/>
      <c r="V175" s="50"/>
      <c r="W175" s="50"/>
      <c r="X175" s="50"/>
      <c r="Y175" s="50"/>
      <c r="Z175" s="50"/>
      <c r="AA175" s="19" t="s">
        <v>1215</v>
      </c>
      <c r="AB175" s="16"/>
    </row>
    <row r="176" spans="1:28" ht="24" x14ac:dyDescent="0.3">
      <c r="A176" s="20" t="s">
        <v>14</v>
      </c>
      <c r="B176" s="20" t="s">
        <v>90</v>
      </c>
      <c r="C176" s="20" t="s">
        <v>166</v>
      </c>
      <c r="D176" s="20" t="s">
        <v>1252</v>
      </c>
      <c r="E176" s="21" t="s">
        <v>57</v>
      </c>
      <c r="F176" s="20" t="s">
        <v>1215</v>
      </c>
      <c r="G176" s="20" t="s">
        <v>1216</v>
      </c>
      <c r="H176" s="20" t="s">
        <v>1253</v>
      </c>
      <c r="I176" s="20" t="s">
        <v>1228</v>
      </c>
      <c r="J176" s="20" t="s">
        <v>1219</v>
      </c>
      <c r="K176" s="22">
        <v>1</v>
      </c>
      <c r="L176" s="20" t="s">
        <v>1215</v>
      </c>
      <c r="M176" s="20" t="s">
        <v>1215</v>
      </c>
      <c r="N176" s="20" t="s">
        <v>1215</v>
      </c>
      <c r="O176" s="23">
        <v>10</v>
      </c>
      <c r="P176" s="23">
        <v>13</v>
      </c>
      <c r="Q176" s="23">
        <v>5.95</v>
      </c>
      <c r="R176" s="20" t="s">
        <v>1215</v>
      </c>
      <c r="S176" s="20" t="s">
        <v>1215</v>
      </c>
      <c r="T176" s="20" t="s">
        <v>1215</v>
      </c>
      <c r="U176" s="23">
        <v>130</v>
      </c>
      <c r="V176" s="23">
        <v>773.5</v>
      </c>
      <c r="W176" s="20" t="s">
        <v>1229</v>
      </c>
      <c r="X176" s="20" t="s">
        <v>1215</v>
      </c>
      <c r="Y176" s="20" t="s">
        <v>1215</v>
      </c>
      <c r="Z176" s="20" t="s">
        <v>1215</v>
      </c>
      <c r="AA176" s="21" t="s">
        <v>1254</v>
      </c>
      <c r="AB176" s="24" t="s">
        <v>1255</v>
      </c>
    </row>
    <row r="177" spans="1:28" x14ac:dyDescent="0.3">
      <c r="A177" s="16"/>
      <c r="B177" s="50"/>
      <c r="C177" s="50"/>
      <c r="D177" s="50"/>
      <c r="E177" s="50"/>
      <c r="F177" s="50"/>
      <c r="G177" s="50"/>
      <c r="H177" s="50"/>
      <c r="I177" s="50"/>
      <c r="J177" s="50"/>
      <c r="K177" s="50"/>
      <c r="L177" s="17" t="s">
        <v>699</v>
      </c>
      <c r="M177" s="17" t="s">
        <v>1224</v>
      </c>
      <c r="N177" s="17" t="s">
        <v>1215</v>
      </c>
      <c r="O177" s="18">
        <v>10</v>
      </c>
      <c r="P177" s="18">
        <v>13</v>
      </c>
      <c r="Q177" s="18">
        <v>5.95</v>
      </c>
      <c r="R177" s="18">
        <v>130</v>
      </c>
      <c r="S177" s="16"/>
      <c r="T177" s="17" t="s">
        <v>699</v>
      </c>
      <c r="U177" s="50"/>
      <c r="V177" s="50"/>
      <c r="W177" s="50"/>
      <c r="X177" s="50"/>
      <c r="Y177" s="50"/>
      <c r="Z177" s="50"/>
      <c r="AA177" s="19" t="s">
        <v>1256</v>
      </c>
      <c r="AB177" s="50"/>
    </row>
    <row r="178" spans="1:28" x14ac:dyDescent="0.3">
      <c r="A178" s="16"/>
      <c r="B178" s="50"/>
      <c r="C178" s="50"/>
      <c r="D178" s="50"/>
      <c r="E178" s="50"/>
      <c r="F178" s="50"/>
      <c r="G178" s="50"/>
      <c r="H178" s="50"/>
      <c r="I178" s="50"/>
      <c r="J178" s="50"/>
      <c r="K178" s="50"/>
      <c r="L178" s="17" t="s">
        <v>1215</v>
      </c>
      <c r="M178" s="17" t="s">
        <v>1224</v>
      </c>
      <c r="N178" s="17" t="s">
        <v>1257</v>
      </c>
      <c r="O178" s="18">
        <v>4.8499999999999996</v>
      </c>
      <c r="P178" s="18">
        <v>6.45</v>
      </c>
      <c r="Q178" s="18">
        <v>0</v>
      </c>
      <c r="R178" s="18">
        <v>31.28</v>
      </c>
      <c r="S178" s="16"/>
      <c r="T178" s="17" t="s">
        <v>1215</v>
      </c>
      <c r="U178" s="50"/>
      <c r="V178" s="50"/>
      <c r="W178" s="50"/>
      <c r="X178" s="50"/>
      <c r="Y178" s="50"/>
      <c r="Z178" s="50"/>
      <c r="AA178" s="19" t="s">
        <v>1215</v>
      </c>
      <c r="AB178" s="50"/>
    </row>
    <row r="179" spans="1:28" ht="24" x14ac:dyDescent="0.3">
      <c r="A179" s="20" t="s">
        <v>15</v>
      </c>
      <c r="B179" s="20" t="s">
        <v>111</v>
      </c>
      <c r="C179" s="20" t="s">
        <v>170</v>
      </c>
      <c r="D179" s="20" t="s">
        <v>1252</v>
      </c>
      <c r="E179" s="21" t="s">
        <v>61</v>
      </c>
      <c r="F179" s="20" t="s">
        <v>1215</v>
      </c>
      <c r="G179" s="20" t="s">
        <v>1216</v>
      </c>
      <c r="H179" s="20" t="s">
        <v>1253</v>
      </c>
      <c r="I179" s="20" t="s">
        <v>1228</v>
      </c>
      <c r="J179" s="20" t="s">
        <v>1219</v>
      </c>
      <c r="K179" s="22">
        <v>1</v>
      </c>
      <c r="L179" s="20" t="s">
        <v>1215</v>
      </c>
      <c r="M179" s="20" t="s">
        <v>1215</v>
      </c>
      <c r="N179" s="20" t="s">
        <v>1215</v>
      </c>
      <c r="O179" s="23">
        <v>12</v>
      </c>
      <c r="P179" s="23">
        <v>15</v>
      </c>
      <c r="Q179" s="23">
        <v>6.85</v>
      </c>
      <c r="R179" s="20" t="s">
        <v>1215</v>
      </c>
      <c r="S179" s="20" t="s">
        <v>1215</v>
      </c>
      <c r="T179" s="20" t="s">
        <v>1215</v>
      </c>
      <c r="U179" s="23">
        <v>180</v>
      </c>
      <c r="V179" s="23">
        <v>1233</v>
      </c>
      <c r="W179" s="20" t="s">
        <v>1229</v>
      </c>
      <c r="X179" s="20" t="s">
        <v>1215</v>
      </c>
      <c r="Y179" s="20" t="s">
        <v>1215</v>
      </c>
      <c r="Z179" s="20" t="s">
        <v>1215</v>
      </c>
      <c r="AA179" s="21" t="s">
        <v>1254</v>
      </c>
      <c r="AB179" s="24" t="s">
        <v>1327</v>
      </c>
    </row>
    <row r="180" spans="1:28" x14ac:dyDescent="0.3">
      <c r="A180" s="16"/>
      <c r="B180" s="50"/>
      <c r="C180" s="50"/>
      <c r="D180" s="50"/>
      <c r="E180" s="50"/>
      <c r="F180" s="50"/>
      <c r="G180" s="50"/>
      <c r="H180" s="50"/>
      <c r="I180" s="50"/>
      <c r="J180" s="50"/>
      <c r="K180" s="50"/>
      <c r="L180" s="17" t="s">
        <v>699</v>
      </c>
      <c r="M180" s="17" t="s">
        <v>1224</v>
      </c>
      <c r="N180" s="17" t="s">
        <v>1215</v>
      </c>
      <c r="O180" s="18">
        <v>12</v>
      </c>
      <c r="P180" s="18">
        <v>15</v>
      </c>
      <c r="Q180" s="18">
        <v>6.85</v>
      </c>
      <c r="R180" s="18">
        <v>180</v>
      </c>
      <c r="S180" s="16"/>
      <c r="T180" s="17" t="s">
        <v>699</v>
      </c>
      <c r="U180" s="50"/>
      <c r="V180" s="50"/>
      <c r="W180" s="50"/>
      <c r="X180" s="50"/>
      <c r="Y180" s="50"/>
      <c r="Z180" s="50"/>
      <c r="AA180" s="19" t="s">
        <v>1328</v>
      </c>
      <c r="AB180" s="50"/>
    </row>
    <row r="181" spans="1:28" x14ac:dyDescent="0.3">
      <c r="A181" s="16"/>
      <c r="B181" s="50"/>
      <c r="C181" s="50"/>
      <c r="D181" s="50"/>
      <c r="E181" s="50"/>
      <c r="F181" s="50"/>
      <c r="G181" s="50"/>
      <c r="H181" s="50"/>
      <c r="I181" s="50"/>
      <c r="J181" s="50"/>
      <c r="K181" s="50"/>
      <c r="L181" s="17" t="s">
        <v>1215</v>
      </c>
      <c r="M181" s="17" t="s">
        <v>1224</v>
      </c>
      <c r="N181" s="17" t="s">
        <v>1257</v>
      </c>
      <c r="O181" s="18">
        <v>4.8499999999999996</v>
      </c>
      <c r="P181" s="18">
        <v>6.45</v>
      </c>
      <c r="Q181" s="18">
        <v>0</v>
      </c>
      <c r="R181" s="18">
        <v>31.28</v>
      </c>
      <c r="S181" s="16"/>
      <c r="T181" s="17" t="s">
        <v>1215</v>
      </c>
      <c r="U181" s="50"/>
      <c r="V181" s="50"/>
      <c r="W181" s="50"/>
      <c r="X181" s="50"/>
      <c r="Y181" s="50"/>
      <c r="Z181" s="50"/>
      <c r="AA181" s="19" t="s">
        <v>1215</v>
      </c>
      <c r="AB181" s="50"/>
    </row>
    <row r="183" spans="1:28" x14ac:dyDescent="0.3">
      <c r="B183" s="51" t="s">
        <v>1329</v>
      </c>
      <c r="C183" s="50"/>
      <c r="D183" s="50"/>
      <c r="E183" s="50"/>
      <c r="G183" s="51" t="s">
        <v>1330</v>
      </c>
      <c r="H183" s="50"/>
      <c r="I183" s="50"/>
      <c r="J183" s="50"/>
      <c r="K183" s="51" t="s">
        <v>1331</v>
      </c>
      <c r="L183" s="50"/>
      <c r="M183" s="50"/>
      <c r="N183" s="50"/>
      <c r="O183" s="50"/>
    </row>
    <row r="184" spans="1:28" x14ac:dyDescent="0.3">
      <c r="B184" s="52" t="s">
        <v>1332</v>
      </c>
      <c r="C184" s="50"/>
      <c r="D184" s="50"/>
      <c r="E184" s="50"/>
      <c r="G184" s="53" t="s">
        <v>1333</v>
      </c>
      <c r="H184" s="50"/>
      <c r="I184" s="50"/>
      <c r="J184" s="27">
        <v>26</v>
      </c>
      <c r="K184" s="53" t="s">
        <v>1333</v>
      </c>
      <c r="L184" s="50"/>
      <c r="M184" s="50"/>
      <c r="N184" s="50"/>
      <c r="O184" s="28">
        <v>38862.400000000001</v>
      </c>
    </row>
    <row r="185" spans="1:28" x14ac:dyDescent="0.3">
      <c r="B185" s="50"/>
      <c r="C185" s="50"/>
      <c r="D185" s="50"/>
      <c r="E185" s="50"/>
      <c r="G185" s="53" t="s">
        <v>1334</v>
      </c>
      <c r="H185" s="50"/>
      <c r="I185" s="50"/>
      <c r="J185" s="27">
        <v>21</v>
      </c>
      <c r="K185" s="53" t="s">
        <v>1334</v>
      </c>
      <c r="L185" s="50"/>
      <c r="M185" s="50"/>
      <c r="N185" s="50"/>
      <c r="O185" s="28">
        <v>4192.8</v>
      </c>
    </row>
    <row r="186" spans="1:28" x14ac:dyDescent="0.3">
      <c r="B186" s="50"/>
      <c r="C186" s="50"/>
      <c r="D186" s="50"/>
      <c r="E186" s="50"/>
      <c r="G186" s="53" t="s">
        <v>1335</v>
      </c>
      <c r="H186" s="50"/>
      <c r="I186" s="50"/>
      <c r="J186" s="27">
        <v>16</v>
      </c>
      <c r="K186" s="53" t="s">
        <v>1335</v>
      </c>
      <c r="L186" s="50"/>
      <c r="M186" s="50"/>
      <c r="N186" s="50"/>
      <c r="O186" s="28">
        <v>632.24</v>
      </c>
    </row>
    <row r="187" spans="1:28" x14ac:dyDescent="0.3">
      <c r="B187" s="50"/>
      <c r="C187" s="50"/>
      <c r="D187" s="50"/>
      <c r="E187" s="50"/>
      <c r="G187" s="53" t="s">
        <v>1336</v>
      </c>
      <c r="H187" s="50"/>
      <c r="I187" s="50"/>
      <c r="J187" s="27">
        <v>0</v>
      </c>
      <c r="K187" s="53" t="s">
        <v>1336</v>
      </c>
      <c r="L187" s="50"/>
      <c r="M187" s="50"/>
      <c r="N187" s="50"/>
      <c r="O187" s="28">
        <v>0</v>
      </c>
    </row>
    <row r="188" spans="1:28" x14ac:dyDescent="0.3">
      <c r="B188" s="50"/>
      <c r="C188" s="50"/>
      <c r="D188" s="50"/>
      <c r="E188" s="50"/>
      <c r="G188" s="54" t="s">
        <v>1337</v>
      </c>
      <c r="H188" s="50"/>
      <c r="I188" s="50"/>
      <c r="J188" s="29">
        <v>63</v>
      </c>
      <c r="K188" s="54" t="s">
        <v>1337</v>
      </c>
      <c r="L188" s="50"/>
      <c r="M188" s="50"/>
      <c r="N188" s="50"/>
      <c r="O188" s="30">
        <v>43687.44</v>
      </c>
    </row>
  </sheetData>
  <mergeCells count="196">
    <mergeCell ref="K4:V4"/>
    <mergeCell ref="AA4:AA6"/>
    <mergeCell ref="Z4:Z6"/>
    <mergeCell ref="W4:Y4"/>
    <mergeCell ref="AB4:AB6"/>
    <mergeCell ref="S5:S6"/>
    <mergeCell ref="K5:L5"/>
    <mergeCell ref="M5:N5"/>
    <mergeCell ref="O5:O6"/>
    <mergeCell ref="Y5:Y6"/>
    <mergeCell ref="X5:X6"/>
    <mergeCell ref="P5:P6"/>
    <mergeCell ref="R5:R6"/>
    <mergeCell ref="Q5:Q6"/>
    <mergeCell ref="V5:V6"/>
    <mergeCell ref="W5:W6"/>
    <mergeCell ref="U5:U6"/>
    <mergeCell ref="T5:T6"/>
    <mergeCell ref="AB8:AB9"/>
    <mergeCell ref="U8:Z9"/>
    <mergeCell ref="A8:J9"/>
    <mergeCell ref="AB11:AB15"/>
    <mergeCell ref="A11:J15"/>
    <mergeCell ref="U11:Z15"/>
    <mergeCell ref="AB17:AB19"/>
    <mergeCell ref="A17:J19"/>
    <mergeCell ref="U17:Z19"/>
    <mergeCell ref="A3:B3"/>
    <mergeCell ref="J4:J6"/>
    <mergeCell ref="G4:I4"/>
    <mergeCell ref="E4:E6"/>
    <mergeCell ref="D4:D6"/>
    <mergeCell ref="C4:C6"/>
    <mergeCell ref="B4:B6"/>
    <mergeCell ref="A4:A6"/>
    <mergeCell ref="F4:F6"/>
    <mergeCell ref="I5:I6"/>
    <mergeCell ref="H5:H6"/>
    <mergeCell ref="G5:G6"/>
    <mergeCell ref="AB61:AB63"/>
    <mergeCell ref="U61:Z63"/>
    <mergeCell ref="A61:J63"/>
    <mergeCell ref="AB34:AB35"/>
    <mergeCell ref="U34:Z35"/>
    <mergeCell ref="U37:Z37"/>
    <mergeCell ref="U39:Z39"/>
    <mergeCell ref="U41:Z41"/>
    <mergeCell ref="U43:Z43"/>
    <mergeCell ref="A51:J51"/>
    <mergeCell ref="U51:Z51"/>
    <mergeCell ref="A53:J53"/>
    <mergeCell ref="U53:Z53"/>
    <mergeCell ref="U55:Z55"/>
    <mergeCell ref="A55:J55"/>
    <mergeCell ref="U57:Z57"/>
    <mergeCell ref="A57:J57"/>
    <mergeCell ref="U59:Z59"/>
    <mergeCell ref="A59:J59"/>
    <mergeCell ref="U91:Z91"/>
    <mergeCell ref="U93:Z93"/>
    <mergeCell ref="U95:Z95"/>
    <mergeCell ref="U97:Z97"/>
    <mergeCell ref="U65:Z67"/>
    <mergeCell ref="AB65:AB67"/>
    <mergeCell ref="U99:Z99"/>
    <mergeCell ref="U21:Z28"/>
    <mergeCell ref="A21:J28"/>
    <mergeCell ref="AB21:AB28"/>
    <mergeCell ref="U30:Z32"/>
    <mergeCell ref="AB30:AB32"/>
    <mergeCell ref="A30:J32"/>
    <mergeCell ref="A34:J35"/>
    <mergeCell ref="A37:J37"/>
    <mergeCell ref="A39:J39"/>
    <mergeCell ref="A41:J41"/>
    <mergeCell ref="A43:J43"/>
    <mergeCell ref="A45:J45"/>
    <mergeCell ref="U45:Z45"/>
    <mergeCell ref="A47:J47"/>
    <mergeCell ref="U47:Z47"/>
    <mergeCell ref="A49:J49"/>
    <mergeCell ref="U49:Z49"/>
    <mergeCell ref="U120:Z120"/>
    <mergeCell ref="A65:J67"/>
    <mergeCell ref="A69:J69"/>
    <mergeCell ref="U69:Z69"/>
    <mergeCell ref="AB71:AB72"/>
    <mergeCell ref="U71:Z72"/>
    <mergeCell ref="A71:J72"/>
    <mergeCell ref="AB74:AB76"/>
    <mergeCell ref="A74:J76"/>
    <mergeCell ref="U74:Z76"/>
    <mergeCell ref="AB78:AB81"/>
    <mergeCell ref="U78:Z81"/>
    <mergeCell ref="A78:J81"/>
    <mergeCell ref="AB83:AB85"/>
    <mergeCell ref="A83:J85"/>
    <mergeCell ref="A87:J89"/>
    <mergeCell ref="A91:J91"/>
    <mergeCell ref="A93:J93"/>
    <mergeCell ref="A95:J95"/>
    <mergeCell ref="A97:J97"/>
    <mergeCell ref="A99:J99"/>
    <mergeCell ref="U83:Z85"/>
    <mergeCell ref="AB87:AB89"/>
    <mergeCell ref="U87:Z89"/>
    <mergeCell ref="U101:Z103"/>
    <mergeCell ref="U105:Z105"/>
    <mergeCell ref="U107:Z107"/>
    <mergeCell ref="U109:Z109"/>
    <mergeCell ref="AB111:AB113"/>
    <mergeCell ref="U111:Z113"/>
    <mergeCell ref="U115:Z115"/>
    <mergeCell ref="AB117:AB118"/>
    <mergeCell ref="U117:Z118"/>
    <mergeCell ref="U155:Z156"/>
    <mergeCell ref="AB155:AB156"/>
    <mergeCell ref="A155:J156"/>
    <mergeCell ref="A101:J103"/>
    <mergeCell ref="A105:J105"/>
    <mergeCell ref="A107:J107"/>
    <mergeCell ref="A109:J109"/>
    <mergeCell ref="A111:J113"/>
    <mergeCell ref="A115:J115"/>
    <mergeCell ref="A117:J118"/>
    <mergeCell ref="A120:J120"/>
    <mergeCell ref="U122:Z122"/>
    <mergeCell ref="A122:J122"/>
    <mergeCell ref="A124:J124"/>
    <mergeCell ref="U124:Z124"/>
    <mergeCell ref="A126:J126"/>
    <mergeCell ref="U126:Z126"/>
    <mergeCell ref="A128:J128"/>
    <mergeCell ref="U128:Z128"/>
    <mergeCell ref="U130:Z130"/>
    <mergeCell ref="A130:J130"/>
    <mergeCell ref="A132:J132"/>
    <mergeCell ref="U132:Z132"/>
    <mergeCell ref="AB101:AB103"/>
    <mergeCell ref="A145:J147"/>
    <mergeCell ref="AB145:AB147"/>
    <mergeCell ref="U145:Z147"/>
    <mergeCell ref="AB149:AB150"/>
    <mergeCell ref="A149:J150"/>
    <mergeCell ref="U149:Z150"/>
    <mergeCell ref="U152:Z153"/>
    <mergeCell ref="A152:J153"/>
    <mergeCell ref="AB152:AB153"/>
    <mergeCell ref="U134:Z136"/>
    <mergeCell ref="A134:J136"/>
    <mergeCell ref="AB134:AB136"/>
    <mergeCell ref="U138:Z140"/>
    <mergeCell ref="A138:J140"/>
    <mergeCell ref="AB138:AB140"/>
    <mergeCell ref="AB142:AB143"/>
    <mergeCell ref="A142:J143"/>
    <mergeCell ref="U142:Z143"/>
    <mergeCell ref="B184:E188"/>
    <mergeCell ref="G184:I184"/>
    <mergeCell ref="K184:N184"/>
    <mergeCell ref="G185:I185"/>
    <mergeCell ref="K185:N185"/>
    <mergeCell ref="K186:N186"/>
    <mergeCell ref="G186:I186"/>
    <mergeCell ref="G187:I187"/>
    <mergeCell ref="K187:N187"/>
    <mergeCell ref="G188:I188"/>
    <mergeCell ref="K188:N188"/>
    <mergeCell ref="U177:Z178"/>
    <mergeCell ref="B177:K178"/>
    <mergeCell ref="AB177:AB178"/>
    <mergeCell ref="B180:K181"/>
    <mergeCell ref="U180:Z181"/>
    <mergeCell ref="AB180:AB181"/>
    <mergeCell ref="K183:O183"/>
    <mergeCell ref="B183:E183"/>
    <mergeCell ref="G183:J183"/>
    <mergeCell ref="U167:Z167"/>
    <mergeCell ref="A167:J167"/>
    <mergeCell ref="B169:K169"/>
    <mergeCell ref="U169:Z169"/>
    <mergeCell ref="U171:Z171"/>
    <mergeCell ref="B171:K171"/>
    <mergeCell ref="U173:Z173"/>
    <mergeCell ref="B173:K173"/>
    <mergeCell ref="U175:Z175"/>
    <mergeCell ref="B175:K175"/>
    <mergeCell ref="AB158:AB159"/>
    <mergeCell ref="A158:J159"/>
    <mergeCell ref="U158:Z159"/>
    <mergeCell ref="A161:J161"/>
    <mergeCell ref="U161:Z161"/>
    <mergeCell ref="U163:Z163"/>
    <mergeCell ref="A163:J163"/>
    <mergeCell ref="U165:Z165"/>
    <mergeCell ref="A165:J165"/>
  </mergeCells>
  <phoneticPr fontId="13" type="noConversion"/>
  <pageMargins left="0.7" right="0.7" top="0.75" bottom="0.75" header="0.3" footer="0.3"/>
  <pageSetup paperSize="9"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63"/>
  <sheetViews>
    <sheetView workbookViewId="0"/>
  </sheetViews>
  <sheetFormatPr defaultRowHeight="16.5" x14ac:dyDescent="0.3"/>
  <cols>
    <col min="2" max="2" width="91.375" customWidth="1"/>
    <col min="3" max="3" width="22.875" customWidth="1"/>
  </cols>
  <sheetData>
    <row r="3" spans="1:3" x14ac:dyDescent="0.3">
      <c r="A3" s="31" t="s">
        <v>1338</v>
      </c>
      <c r="B3" s="31" t="s">
        <v>1339</v>
      </c>
      <c r="C3" s="31" t="s">
        <v>1195</v>
      </c>
    </row>
    <row r="4" spans="1:3" ht="82.5" x14ac:dyDescent="0.3">
      <c r="A4" s="32" t="s">
        <v>200</v>
      </c>
      <c r="B4" s="33" t="s">
        <v>1340</v>
      </c>
      <c r="C4" s="34" t="s">
        <v>1341</v>
      </c>
    </row>
    <row r="5" spans="1:3" ht="132" x14ac:dyDescent="0.3">
      <c r="A5" s="26" t="s">
        <v>1342</v>
      </c>
      <c r="B5" s="35" t="s">
        <v>1343</v>
      </c>
      <c r="C5" s="25" t="s">
        <v>1344</v>
      </c>
    </row>
    <row r="6" spans="1:3" ht="231" x14ac:dyDescent="0.3">
      <c r="A6" s="26" t="s">
        <v>1345</v>
      </c>
      <c r="B6" s="35" t="s">
        <v>1346</v>
      </c>
      <c r="C6" s="25" t="s">
        <v>1347</v>
      </c>
    </row>
    <row r="7" spans="1:3" ht="99" x14ac:dyDescent="0.3">
      <c r="A7" s="26" t="s">
        <v>219</v>
      </c>
      <c r="B7" s="35" t="s">
        <v>1348</v>
      </c>
      <c r="C7" s="25" t="s">
        <v>1349</v>
      </c>
    </row>
    <row r="8" spans="1:3" ht="148.5" x14ac:dyDescent="0.3">
      <c r="A8" s="26" t="s">
        <v>230</v>
      </c>
      <c r="B8" s="35" t="s">
        <v>1350</v>
      </c>
      <c r="C8" s="25" t="s">
        <v>1351</v>
      </c>
    </row>
    <row r="9" spans="1:3" ht="409.5" x14ac:dyDescent="0.3">
      <c r="A9" s="26" t="s">
        <v>361</v>
      </c>
      <c r="B9" s="35" t="s">
        <v>1352</v>
      </c>
      <c r="C9" s="25" t="s">
        <v>1353</v>
      </c>
    </row>
    <row r="10" spans="1:3" ht="165" x14ac:dyDescent="0.3">
      <c r="A10" s="26" t="s">
        <v>374</v>
      </c>
      <c r="B10" s="35" t="s">
        <v>1354</v>
      </c>
      <c r="C10" s="25" t="s">
        <v>1355</v>
      </c>
    </row>
    <row r="11" spans="1:3" ht="148.5" x14ac:dyDescent="0.3">
      <c r="A11" s="26" t="s">
        <v>334</v>
      </c>
      <c r="B11" s="35" t="s">
        <v>1356</v>
      </c>
      <c r="C11" s="25" t="s">
        <v>1357</v>
      </c>
    </row>
    <row r="12" spans="1:3" ht="99" x14ac:dyDescent="0.3">
      <c r="A12" s="26" t="s">
        <v>265</v>
      </c>
      <c r="B12" s="35" t="s">
        <v>1358</v>
      </c>
      <c r="C12" s="25" t="s">
        <v>1359</v>
      </c>
    </row>
    <row r="13" spans="1:3" ht="115.5" x14ac:dyDescent="0.3">
      <c r="A13" s="26" t="s">
        <v>270</v>
      </c>
      <c r="B13" s="35" t="s">
        <v>1360</v>
      </c>
      <c r="C13" s="25" t="s">
        <v>1361</v>
      </c>
    </row>
    <row r="14" spans="1:3" ht="99" x14ac:dyDescent="0.3">
      <c r="A14" s="26" t="s">
        <v>281</v>
      </c>
      <c r="B14" s="35" t="s">
        <v>1362</v>
      </c>
      <c r="C14" s="25" t="s">
        <v>1363</v>
      </c>
    </row>
    <row r="15" spans="1:3" ht="82.5" x14ac:dyDescent="0.3">
      <c r="A15" s="26" t="s">
        <v>286</v>
      </c>
      <c r="B15" s="35" t="s">
        <v>1364</v>
      </c>
      <c r="C15" s="25" t="s">
        <v>1365</v>
      </c>
    </row>
    <row r="16" spans="1:3" ht="148.5" x14ac:dyDescent="0.3">
      <c r="A16" s="26" t="s">
        <v>300</v>
      </c>
      <c r="B16" s="35" t="s">
        <v>1366</v>
      </c>
      <c r="C16" s="25" t="s">
        <v>1367</v>
      </c>
    </row>
    <row r="17" spans="1:3" ht="198" x14ac:dyDescent="0.3">
      <c r="A17" s="26" t="s">
        <v>293</v>
      </c>
      <c r="B17" s="35" t="s">
        <v>1368</v>
      </c>
      <c r="C17" s="25" t="s">
        <v>1369</v>
      </c>
    </row>
    <row r="18" spans="1:3" ht="264" x14ac:dyDescent="0.3">
      <c r="A18" s="26" t="s">
        <v>306</v>
      </c>
      <c r="B18" s="35" t="s">
        <v>1370</v>
      </c>
      <c r="C18" s="25" t="s">
        <v>1371</v>
      </c>
    </row>
    <row r="19" spans="1:3" ht="330" x14ac:dyDescent="0.3">
      <c r="A19" s="26" t="s">
        <v>392</v>
      </c>
      <c r="B19" s="35" t="s">
        <v>1372</v>
      </c>
      <c r="C19" s="25" t="s">
        <v>1373</v>
      </c>
    </row>
    <row r="20" spans="1:3" ht="181.5" x14ac:dyDescent="0.3">
      <c r="A20" s="26" t="s">
        <v>407</v>
      </c>
      <c r="B20" s="35" t="s">
        <v>1374</v>
      </c>
      <c r="C20" s="25" t="s">
        <v>1375</v>
      </c>
    </row>
    <row r="21" spans="1:3" ht="148.5" x14ac:dyDescent="0.3">
      <c r="A21" s="26" t="s">
        <v>1376</v>
      </c>
      <c r="B21" s="35" t="s">
        <v>1377</v>
      </c>
      <c r="C21" s="25" t="s">
        <v>1375</v>
      </c>
    </row>
    <row r="22" spans="1:3" ht="82.5" x14ac:dyDescent="0.3">
      <c r="A22" s="26" t="s">
        <v>1378</v>
      </c>
      <c r="B22" s="35" t="s">
        <v>1379</v>
      </c>
      <c r="C22" s="25" t="s">
        <v>1380</v>
      </c>
    </row>
    <row r="23" spans="1:3" ht="313.5" x14ac:dyDescent="0.3">
      <c r="A23" s="26" t="s">
        <v>436</v>
      </c>
      <c r="B23" s="35" t="s">
        <v>1381</v>
      </c>
      <c r="C23" s="25" t="s">
        <v>1382</v>
      </c>
    </row>
    <row r="24" spans="1:3" ht="82.5" x14ac:dyDescent="0.3">
      <c r="A24" s="26" t="s">
        <v>445</v>
      </c>
      <c r="B24" s="35" t="s">
        <v>1383</v>
      </c>
      <c r="C24" s="25" t="s">
        <v>1382</v>
      </c>
    </row>
    <row r="25" spans="1:3" ht="66" x14ac:dyDescent="0.3">
      <c r="A25" s="26" t="s">
        <v>449</v>
      </c>
      <c r="B25" s="35" t="s">
        <v>1384</v>
      </c>
      <c r="C25" s="25" t="s">
        <v>1382</v>
      </c>
    </row>
    <row r="26" spans="1:3" ht="66" x14ac:dyDescent="0.3">
      <c r="A26" s="26" t="s">
        <v>458</v>
      </c>
      <c r="B26" s="35" t="s">
        <v>1385</v>
      </c>
      <c r="C26" s="25" t="s">
        <v>1215</v>
      </c>
    </row>
    <row r="27" spans="1:3" ht="49.5" x14ac:dyDescent="0.3">
      <c r="A27" s="26" t="s">
        <v>464</v>
      </c>
      <c r="B27" s="35" t="s">
        <v>1386</v>
      </c>
      <c r="C27" s="25" t="s">
        <v>1375</v>
      </c>
    </row>
    <row r="28" spans="1:3" ht="165" x14ac:dyDescent="0.3">
      <c r="A28" s="26" t="s">
        <v>499</v>
      </c>
      <c r="B28" s="35" t="s">
        <v>1387</v>
      </c>
      <c r="C28" s="25" t="s">
        <v>1388</v>
      </c>
    </row>
    <row r="29" spans="1:3" ht="181.5" x14ac:dyDescent="0.3">
      <c r="A29" s="26" t="s">
        <v>483</v>
      </c>
      <c r="B29" s="35" t="s">
        <v>1389</v>
      </c>
      <c r="C29" s="25" t="s">
        <v>1390</v>
      </c>
    </row>
    <row r="30" spans="1:3" ht="148.5" x14ac:dyDescent="0.3">
      <c r="A30" s="26" t="s">
        <v>477</v>
      </c>
      <c r="B30" s="35" t="s">
        <v>1391</v>
      </c>
      <c r="C30" s="25" t="s">
        <v>1392</v>
      </c>
    </row>
    <row r="31" spans="1:3" ht="409.5" x14ac:dyDescent="0.3">
      <c r="A31" s="26" t="s">
        <v>506</v>
      </c>
      <c r="B31" s="35" t="s">
        <v>1393</v>
      </c>
      <c r="C31" s="25" t="s">
        <v>1394</v>
      </c>
    </row>
    <row r="32" spans="1:3" ht="181.5" x14ac:dyDescent="0.3">
      <c r="A32" s="26" t="s">
        <v>1395</v>
      </c>
      <c r="B32" s="35" t="s">
        <v>1396</v>
      </c>
      <c r="C32" s="25" t="s">
        <v>1397</v>
      </c>
    </row>
    <row r="33" spans="1:3" ht="409.5" x14ac:dyDescent="0.3">
      <c r="A33" s="26" t="s">
        <v>1398</v>
      </c>
      <c r="B33" s="35" t="s">
        <v>1399</v>
      </c>
      <c r="C33" s="25" t="s">
        <v>1400</v>
      </c>
    </row>
    <row r="34" spans="1:3" ht="280.5" x14ac:dyDescent="0.3">
      <c r="A34" s="26" t="s">
        <v>1401</v>
      </c>
      <c r="B34" s="35" t="s">
        <v>1402</v>
      </c>
      <c r="C34" s="25" t="s">
        <v>1403</v>
      </c>
    </row>
    <row r="35" spans="1:3" ht="409.5" x14ac:dyDescent="0.3">
      <c r="A35" s="26" t="s">
        <v>1404</v>
      </c>
      <c r="B35" s="35" t="s">
        <v>1405</v>
      </c>
      <c r="C35" s="25" t="s">
        <v>1406</v>
      </c>
    </row>
    <row r="36" spans="1:3" ht="148.5" x14ac:dyDescent="0.3">
      <c r="A36" s="26" t="s">
        <v>848</v>
      </c>
      <c r="B36" s="35" t="s">
        <v>1407</v>
      </c>
      <c r="C36" s="25" t="s">
        <v>1408</v>
      </c>
    </row>
    <row r="37" spans="1:3" ht="115.5" x14ac:dyDescent="0.3">
      <c r="A37" s="26" t="s">
        <v>844</v>
      </c>
      <c r="B37" s="35" t="s">
        <v>1409</v>
      </c>
      <c r="C37" s="25" t="s">
        <v>1375</v>
      </c>
    </row>
    <row r="38" spans="1:3" ht="409.5" x14ac:dyDescent="0.3">
      <c r="A38" s="26" t="s">
        <v>709</v>
      </c>
      <c r="B38" s="35" t="s">
        <v>1410</v>
      </c>
      <c r="C38" s="25" t="s">
        <v>1411</v>
      </c>
    </row>
    <row r="39" spans="1:3" ht="99" x14ac:dyDescent="0.3">
      <c r="A39" s="26" t="s">
        <v>728</v>
      </c>
      <c r="B39" s="35" t="s">
        <v>1412</v>
      </c>
      <c r="C39" s="25" t="s">
        <v>1215</v>
      </c>
    </row>
    <row r="40" spans="1:3" ht="409.5" x14ac:dyDescent="0.3">
      <c r="A40" s="26" t="s">
        <v>751</v>
      </c>
      <c r="B40" s="35" t="s">
        <v>1413</v>
      </c>
      <c r="C40" s="25" t="s">
        <v>1414</v>
      </c>
    </row>
    <row r="41" spans="1:3" ht="264" x14ac:dyDescent="0.3">
      <c r="A41" s="26" t="s">
        <v>735</v>
      </c>
      <c r="B41" s="35" t="s">
        <v>1415</v>
      </c>
      <c r="C41" s="25" t="s">
        <v>1416</v>
      </c>
    </row>
    <row r="42" spans="1:3" ht="264" x14ac:dyDescent="0.3">
      <c r="A42" s="26" t="s">
        <v>810</v>
      </c>
      <c r="B42" s="35" t="s">
        <v>1417</v>
      </c>
      <c r="C42" s="25" t="s">
        <v>1418</v>
      </c>
    </row>
    <row r="43" spans="1:3" ht="409.5" x14ac:dyDescent="0.3">
      <c r="A43" s="26" t="s">
        <v>762</v>
      </c>
      <c r="B43" s="35" t="s">
        <v>1419</v>
      </c>
      <c r="C43" s="25" t="s">
        <v>1416</v>
      </c>
    </row>
    <row r="44" spans="1:3" ht="165" x14ac:dyDescent="0.3">
      <c r="A44" s="26" t="s">
        <v>789</v>
      </c>
      <c r="B44" s="35" t="s">
        <v>1420</v>
      </c>
      <c r="C44" s="25" t="s">
        <v>1416</v>
      </c>
    </row>
    <row r="45" spans="1:3" ht="115.5" x14ac:dyDescent="0.3">
      <c r="A45" s="26" t="s">
        <v>792</v>
      </c>
      <c r="B45" s="35" t="s">
        <v>1421</v>
      </c>
      <c r="C45" s="25" t="s">
        <v>1416</v>
      </c>
    </row>
    <row r="46" spans="1:3" ht="198" x14ac:dyDescent="0.3">
      <c r="A46" s="26" t="s">
        <v>1422</v>
      </c>
      <c r="B46" s="35" t="s">
        <v>1423</v>
      </c>
      <c r="C46" s="25" t="s">
        <v>1424</v>
      </c>
    </row>
    <row r="47" spans="1:3" ht="264" x14ac:dyDescent="0.3">
      <c r="A47" s="26" t="s">
        <v>1425</v>
      </c>
      <c r="B47" s="35" t="s">
        <v>1426</v>
      </c>
      <c r="C47" s="25" t="s">
        <v>1427</v>
      </c>
    </row>
    <row r="48" spans="1:3" ht="313.5" x14ac:dyDescent="0.3">
      <c r="A48" s="26" t="s">
        <v>1068</v>
      </c>
      <c r="B48" s="35" t="s">
        <v>1428</v>
      </c>
      <c r="C48" s="25" t="s">
        <v>1429</v>
      </c>
    </row>
    <row r="49" spans="1:3" ht="198" x14ac:dyDescent="0.3">
      <c r="A49" s="26" t="s">
        <v>1076</v>
      </c>
      <c r="B49" s="35" t="s">
        <v>1430</v>
      </c>
      <c r="C49" s="25" t="s">
        <v>1431</v>
      </c>
    </row>
    <row r="50" spans="1:3" ht="198" x14ac:dyDescent="0.3">
      <c r="A50" s="26" t="s">
        <v>776</v>
      </c>
      <c r="B50" s="35" t="s">
        <v>1432</v>
      </c>
      <c r="C50" s="25" t="s">
        <v>1215</v>
      </c>
    </row>
    <row r="51" spans="1:3" ht="99" x14ac:dyDescent="0.3">
      <c r="A51" s="26" t="s">
        <v>828</v>
      </c>
      <c r="B51" s="35" t="s">
        <v>1433</v>
      </c>
      <c r="C51" s="25" t="s">
        <v>1434</v>
      </c>
    </row>
    <row r="52" spans="1:3" ht="82.5" x14ac:dyDescent="0.3">
      <c r="A52" s="26" t="s">
        <v>1435</v>
      </c>
      <c r="B52" s="35" t="s">
        <v>1436</v>
      </c>
      <c r="C52" s="25" t="s">
        <v>1437</v>
      </c>
    </row>
    <row r="53" spans="1:3" ht="82.5" x14ac:dyDescent="0.3">
      <c r="A53" s="26" t="s">
        <v>872</v>
      </c>
      <c r="B53" s="35" t="s">
        <v>1438</v>
      </c>
      <c r="C53" s="25" t="s">
        <v>1439</v>
      </c>
    </row>
    <row r="54" spans="1:3" ht="148.5" x14ac:dyDescent="0.3">
      <c r="A54" s="26" t="s">
        <v>876</v>
      </c>
      <c r="B54" s="35" t="s">
        <v>1440</v>
      </c>
      <c r="C54" s="25" t="s">
        <v>1441</v>
      </c>
    </row>
    <row r="55" spans="1:3" ht="66" x14ac:dyDescent="0.3">
      <c r="A55" s="26" t="s">
        <v>884</v>
      </c>
      <c r="B55" s="35" t="s">
        <v>1442</v>
      </c>
      <c r="C55" s="25" t="s">
        <v>1443</v>
      </c>
    </row>
    <row r="56" spans="1:3" ht="66" x14ac:dyDescent="0.3">
      <c r="A56" s="26" t="s">
        <v>740</v>
      </c>
      <c r="B56" s="35" t="s">
        <v>1444</v>
      </c>
      <c r="C56" s="25" t="s">
        <v>1445</v>
      </c>
    </row>
    <row r="57" spans="1:3" ht="409.5" x14ac:dyDescent="0.3">
      <c r="A57" s="26" t="s">
        <v>1099</v>
      </c>
      <c r="B57" s="35" t="s">
        <v>1446</v>
      </c>
      <c r="C57" s="25" t="s">
        <v>1447</v>
      </c>
    </row>
    <row r="58" spans="1:3" ht="247.5" x14ac:dyDescent="0.3">
      <c r="A58" s="26" t="s">
        <v>237</v>
      </c>
      <c r="B58" s="35" t="s">
        <v>1448</v>
      </c>
      <c r="C58" s="25" t="s">
        <v>1449</v>
      </c>
    </row>
    <row r="59" spans="1:3" ht="66" x14ac:dyDescent="0.3">
      <c r="A59" s="26" t="s">
        <v>1172</v>
      </c>
      <c r="B59" s="35" t="s">
        <v>1450</v>
      </c>
      <c r="C59" s="25" t="s">
        <v>1451</v>
      </c>
    </row>
    <row r="60" spans="1:3" ht="132" x14ac:dyDescent="0.3">
      <c r="A60" s="26" t="s">
        <v>1127</v>
      </c>
      <c r="B60" s="35" t="s">
        <v>1452</v>
      </c>
      <c r="C60" s="25" t="s">
        <v>1453</v>
      </c>
    </row>
    <row r="61" spans="1:3" ht="115.5" x14ac:dyDescent="0.3">
      <c r="A61" s="26" t="s">
        <v>1123</v>
      </c>
      <c r="B61" s="35" t="s">
        <v>1454</v>
      </c>
      <c r="C61" s="25" t="s">
        <v>1215</v>
      </c>
    </row>
    <row r="62" spans="1:3" ht="148.5" x14ac:dyDescent="0.3">
      <c r="A62" s="26" t="s">
        <v>1131</v>
      </c>
      <c r="B62" s="35" t="s">
        <v>1455</v>
      </c>
      <c r="C62" s="25" t="s">
        <v>1456</v>
      </c>
    </row>
    <row r="63" spans="1:3" ht="181.5" x14ac:dyDescent="0.3">
      <c r="A63" s="26" t="s">
        <v>1146</v>
      </c>
      <c r="B63" s="35" t="s">
        <v>1457</v>
      </c>
      <c r="C63" s="25" t="s">
        <v>1458</v>
      </c>
    </row>
  </sheetData>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A89BAF8CCE06F4B8C7918A02CE52C8E" ma:contentTypeVersion="14" ma:contentTypeDescription="Create a new document." ma:contentTypeScope="" ma:versionID="d25c01bf8aed69f3e710406c82f33797">
  <xsd:schema xmlns:xsd="http://www.w3.org/2001/XMLSchema" xmlns:xs="http://www.w3.org/2001/XMLSchema" xmlns:p="http://schemas.microsoft.com/office/2006/metadata/properties" xmlns:ns2="4e1299ec-d143-4425-b615-6ec3c0c4942c" xmlns:ns3="831ca23c-f1c1-4607-bc50-338c441e7c64" targetNamespace="http://schemas.microsoft.com/office/2006/metadata/properties" ma:root="true" ma:fieldsID="4dcd55da8320ad533e5afc4adb79169f" ns2:_="" ns3:_="">
    <xsd:import namespace="4e1299ec-d143-4425-b615-6ec3c0c4942c"/>
    <xsd:import namespace="831ca23c-f1c1-4607-bc50-338c441e7c6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1299ec-d143-4425-b615-6ec3c0c494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1fb70b6-d210-4b74-85ba-b603f93f2d5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31ca23c-f1c1-4607-bc50-338c441e7c64"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e2648647-f981-46d2-9b5a-bf9191deedb3}" ma:internalName="TaxCatchAll" ma:showField="CatchAllData" ma:web="831ca23c-f1c1-4607-bc50-338c441e7c6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e1299ec-d143-4425-b615-6ec3c0c4942c">
      <Terms xmlns="http://schemas.microsoft.com/office/infopath/2007/PartnerControls"/>
    </lcf76f155ced4ddcb4097134ff3c332f>
    <TaxCatchAll xmlns="831ca23c-f1c1-4607-bc50-338c441e7c64" xsi:nil="true"/>
  </documentManagement>
</p:properties>
</file>

<file path=customXml/itemProps1.xml><?xml version="1.0" encoding="utf-8"?>
<ds:datastoreItem xmlns:ds="http://schemas.openxmlformats.org/officeDocument/2006/customXml" ds:itemID="{48BF8F9B-43CD-4437-9FCE-F09B94B2F4D8}"/>
</file>

<file path=customXml/itemProps2.xml><?xml version="1.0" encoding="utf-8"?>
<ds:datastoreItem xmlns:ds="http://schemas.openxmlformats.org/officeDocument/2006/customXml" ds:itemID="{55FC8DC7-EBDE-4533-8EFD-5513252AC2C4}"/>
</file>

<file path=customXml/itemProps3.xml><?xml version="1.0" encoding="utf-8"?>
<ds:datastoreItem xmlns:ds="http://schemas.openxmlformats.org/officeDocument/2006/customXml" ds:itemID="{66E10D0A-0525-4C64-A56D-993182F8F160}"/>
</file>

<file path=docMetadata/LabelInfo.xml><?xml version="1.0" encoding="utf-8"?>
<clbl:labelList xmlns:clbl="http://schemas.microsoft.com/office/2020/mipLabelMetadata">
  <clbl:label id="{a11ee6e5-21a0-48c4-8af4-6cc1347f763e}" enabled="1" method="Standard" siteId="{a27ddcc1-bea5-4183-aa29-fd96d7612a1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(AR) BOQ View (Working)</vt:lpstr>
      <vt:lpstr>(AR) Building List</vt:lpstr>
      <vt:lpstr>(AR) Reference Spec.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변우량</dc:creator>
  <cp:lastModifiedBy>변우량(BYUN WOO RYANG) 책임매니저</cp:lastModifiedBy>
  <dcterms:created xsi:type="dcterms:W3CDTF">2023-12-01T00:41:30Z</dcterms:created>
  <dcterms:modified xsi:type="dcterms:W3CDTF">2024-01-08T02:28:41Z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19.2.5.0</vt:lpwstr>
  </property>
  <property fmtid="{D5CDD505-2E9C-101B-9397-08002B2CF9AE}" pid="3" name="ContentTypeId">
    <vt:lpwstr>0x0101008A89BAF8CCE06F4B8C7918A02CE52C8E</vt:lpwstr>
  </property>
</Properties>
</file>