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mk\mQ\hecCalc\2023\documentum\0_Publish\"/>
    </mc:Choice>
  </mc:AlternateContent>
  <xr:revisionPtr revIDLastSave="0" documentId="13_ncr:1_{045F076F-AF28-481C-8085-68E008062A09}" xr6:coauthVersionLast="47" xr6:coauthVersionMax="47" xr10:uidLastSave="{00000000-0000-0000-0000-000000000000}"/>
  <bookViews>
    <workbookView xWindow="9510" yWindow="-5480" windowWidth="19380" windowHeight="10530" xr2:uid="{00000000-000D-0000-FFFF-FFFF00000000}"/>
  </bookViews>
  <sheets>
    <sheet name="(AR) BOQ View (Working)" sheetId="1" r:id="rId1"/>
    <sheet name="(AR) Building List" sheetId="2" r:id="rId2"/>
    <sheet name="(AR) Reference Spec."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3" i="1" l="1"/>
  <c r="K62" i="1"/>
  <c r="K61"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95" i="1"/>
  <c r="L96" i="1"/>
  <c r="L97" i="1"/>
  <c r="L98" i="1"/>
  <c r="L99" i="1"/>
  <c r="L100" i="1"/>
  <c r="L101" i="1"/>
  <c r="L102" i="1"/>
  <c r="L103" i="1"/>
  <c r="L104" i="1"/>
  <c r="L105" i="1"/>
  <c r="L106" i="1"/>
  <c r="L107" i="1"/>
  <c r="L108" i="1"/>
  <c r="L9" i="1"/>
</calcChain>
</file>

<file path=xl/sharedStrings.xml><?xml version="1.0" encoding="utf-8"?>
<sst xmlns="http://schemas.openxmlformats.org/spreadsheetml/2006/main" count="1019" uniqueCount="428">
  <si>
    <t>BOQ</t>
  </si>
  <si>
    <t>Work Master Code</t>
  </si>
  <si>
    <t>Gauge Code</t>
  </si>
  <si>
    <t>Description</t>
  </si>
  <si>
    <t>Spec.</t>
  </si>
  <si>
    <t>Additional Spec.</t>
  </si>
  <si>
    <t>Reference to</t>
  </si>
  <si>
    <t>UoM</t>
  </si>
  <si>
    <t>Total</t>
  </si>
  <si>
    <t>1</t>
  </si>
  <si>
    <t>Gate House</t>
  </si>
  <si>
    <t/>
  </si>
  <si>
    <t>211</t>
  </si>
  <si>
    <t>Earth Work</t>
  </si>
  <si>
    <t>-</t>
  </si>
  <si>
    <t>A01ZZ001-00001</t>
  </si>
  <si>
    <t>Excavation</t>
  </si>
  <si>
    <t xml:space="preserve"> - Soil, Manual_x000D_
 - D ≤ 1.5M_x000D_</t>
  </si>
  <si>
    <t>A01-01</t>
  </si>
  <si>
    <t>M3</t>
  </si>
  <si>
    <t>A01ZZ001-00002</t>
  </si>
  <si>
    <t xml:space="preserve"> - Soil, Manual_x000D_
 - 1.5M &lt; D ≤ 2.0M_x000D_</t>
  </si>
  <si>
    <t>A01ZZ001-00003</t>
  </si>
  <si>
    <t xml:space="preserve"> - Soil, Manual_x000D_
 - D &gt; 2.0M_x000D_</t>
  </si>
  <si>
    <t>A01ZZ001-00004</t>
  </si>
  <si>
    <t xml:space="preserve"> - Soil, Mech._x000D_
 - D ≤ 2.0M_x000D_</t>
  </si>
  <si>
    <t>A01ZZ001-00005</t>
  </si>
  <si>
    <t xml:space="preserve"> - Soil, Mech._x000D_
 - 2.0M &lt; D ≤ 4.0M_x000D_</t>
  </si>
  <si>
    <t>D=3.0m</t>
  </si>
  <si>
    <t>A01ZZ001-00006</t>
  </si>
  <si>
    <t xml:space="preserve"> - Soil, Mech._x000D_
 - D &gt; 4.0M_x000D_</t>
  </si>
  <si>
    <t>A01ZZ001-00007</t>
  </si>
  <si>
    <t xml:space="preserve"> - Weathered Rock_x000D_</t>
  </si>
  <si>
    <t xml:space="preserve"> - RQD Value=(  )%_x000D_</t>
  </si>
  <si>
    <t>A01ZZ001-00008</t>
  </si>
  <si>
    <t xml:space="preserve"> - Soft Rock_x000D_</t>
  </si>
  <si>
    <t>A01ZZ001-00009</t>
  </si>
  <si>
    <t xml:space="preserve"> - Hard Rock_x000D_</t>
  </si>
  <si>
    <t>A01ZZ003-00001</t>
  </si>
  <si>
    <t>Backfill</t>
  </si>
  <si>
    <t xml:space="preserve"> - Re-use, Soil_x000D_</t>
  </si>
  <si>
    <t xml:space="preserve"> - Compaction=(  )%_x000D_</t>
  </si>
  <si>
    <t>A01-02</t>
  </si>
  <si>
    <t>A01ZZ004-00001</t>
  </si>
  <si>
    <t>Disposal</t>
  </si>
  <si>
    <t xml:space="preserve"> - Soil_x000D_</t>
  </si>
  <si>
    <t xml:space="preserve"> - Disposal Distance=Appx. (  )km from Site_x000D_</t>
  </si>
  <si>
    <t>A01-03</t>
  </si>
  <si>
    <t>A01ZZ005-00001</t>
  </si>
  <si>
    <t>Base Course</t>
  </si>
  <si>
    <t xml:space="preserve"> - THK≤150mm_x000D_</t>
  </si>
  <si>
    <t xml:space="preserve"> - THK=(  )mm_x000D_
 - CBR=(  )%_x000D_</t>
  </si>
  <si>
    <t>M2</t>
  </si>
  <si>
    <t>A01ZZ006-00001</t>
  </si>
  <si>
    <t>Subbase Course</t>
  </si>
  <si>
    <t xml:space="preserve"> - Including Compaction of Sub-Grade_x000D_
 - THK≤150mm_x000D_</t>
  </si>
  <si>
    <t xml:space="preserve"> - THK=(  )mm_x000D_
 - CBR=(  )% for Subgrade, (  )% for Subbase_x000D_
 - Compaction=(  )% for Subgrade, (  )% for Subbase_x000D_</t>
  </si>
  <si>
    <t>A01ZZ012-00001</t>
  </si>
  <si>
    <t>PE Sheet (Vapor Barrier)</t>
  </si>
  <si>
    <t xml:space="preserve"> - THK=(  )mm_x000D_</t>
  </si>
  <si>
    <t>A01-04</t>
  </si>
  <si>
    <t>Pile Work</t>
  </si>
  <si>
    <t>Pile Head Treatment</t>
  </si>
  <si>
    <t>A02AB014-00001</t>
  </si>
  <si>
    <t>Reinforced Concrete Pile (Round Type)</t>
  </si>
  <si>
    <t xml:space="preserve"> - DIA=(  )mm_x000D_</t>
  </si>
  <si>
    <t>EA</t>
  </si>
  <si>
    <t>A02AB015-00001</t>
  </si>
  <si>
    <t>Reinforced Concrete Pile (Square Type)</t>
  </si>
  <si>
    <t xml:space="preserve"> - Size=(  )mm x (  )mm_x000D_</t>
  </si>
  <si>
    <t>A02AB016-00001</t>
  </si>
  <si>
    <t>Pretensioned Concrete Pile (Type-A)</t>
  </si>
  <si>
    <t>A02AB017-00001</t>
  </si>
  <si>
    <t>Pretensioned Concrete Pile (Type-B)</t>
  </si>
  <si>
    <t>A02AB018-00001</t>
  </si>
  <si>
    <t>Pretensioned High-strength Concrete Pile (Type-A)</t>
  </si>
  <si>
    <t>A02AB019-00001</t>
  </si>
  <si>
    <t>Pretensioned High-strength Concrete Pile (Type-B)</t>
  </si>
  <si>
    <t>A02AB020-00001</t>
  </si>
  <si>
    <t>Steel Pipe Pile Work</t>
  </si>
  <si>
    <t xml:space="preserve"> - D=(  )mm / THK=(  )mm_x000D_</t>
  </si>
  <si>
    <t>A02AB021-00001</t>
  </si>
  <si>
    <t>H-Pile Work</t>
  </si>
  <si>
    <t>A02AB022-00001</t>
  </si>
  <si>
    <t>Micro Pile Work</t>
  </si>
  <si>
    <t>A02AB023-00001</t>
  </si>
  <si>
    <t>Cast-In-Place Pile Work</t>
  </si>
  <si>
    <t>Pile Test</t>
  </si>
  <si>
    <t>A02AC024-00001</t>
  </si>
  <si>
    <t>Static Axial Compressive Load Test</t>
  </si>
  <si>
    <t>A02AC025-00001</t>
  </si>
  <si>
    <t>Static Axial Tensile Load Test</t>
  </si>
  <si>
    <t>A02AC026-00001</t>
  </si>
  <si>
    <t>Lateral Load Test</t>
  </si>
  <si>
    <t>A02AC027-00001</t>
  </si>
  <si>
    <t>Dynamic Load Test</t>
  </si>
  <si>
    <t>A02AC028-00001</t>
  </si>
  <si>
    <t>Integrity Test</t>
  </si>
  <si>
    <t>Concrete Work</t>
  </si>
  <si>
    <t>Substructure Work</t>
  </si>
  <si>
    <t>A03AD032-00010</t>
  </si>
  <si>
    <t>Structural Concrete</t>
  </si>
  <si>
    <t xml:space="preserve"> - Cement Type-1_x000D_
 - 20MPa &lt; F'c (Cylinder Strength) ≤ 25MPa_x000D_</t>
  </si>
  <si>
    <t>A03-01</t>
  </si>
  <si>
    <t>A03AD032-00012</t>
  </si>
  <si>
    <t xml:space="preserve"> - Cement Type-5_x000D_
 - 20MPa &lt; F'c (Cylinder Strength) ≤ 25MPa_x000D_</t>
  </si>
  <si>
    <t>A03AD034-00004</t>
  </si>
  <si>
    <t>Lean Concrete (including Form work)</t>
  </si>
  <si>
    <t xml:space="preserve"> - Cement Type-1_x000D_
 - 10MPa &lt; F'c (Cylinder Strength) ≤ 20MPa_x000D_</t>
  </si>
  <si>
    <t>A03-02</t>
  </si>
  <si>
    <t>A03AD035-00001</t>
  </si>
  <si>
    <t>Form Work (3 times in use)</t>
  </si>
  <si>
    <t xml:space="preserve"> - Flat Form_x000D_
 - Dressed Lumber, Plywood or Steel Form(Wood Planks are not Allowed) incl. Chamfer_x000D_</t>
  </si>
  <si>
    <t>A03-03</t>
  </si>
  <si>
    <t>A03AD036-00001</t>
  </si>
  <si>
    <t>Form Work (1 time in use)</t>
  </si>
  <si>
    <t>A03AD037-00002</t>
  </si>
  <si>
    <t>Rebar Work</t>
  </si>
  <si>
    <t xml:space="preserve"> - Deformed Bar (Non-Coat.)_x000D_
 - 400MPa&lt;Fy≤470MPa_x000D_</t>
  </si>
  <si>
    <t>A03-04</t>
  </si>
  <si>
    <t>TON</t>
  </si>
  <si>
    <t>Superstructure Work</t>
  </si>
  <si>
    <t>A03AF032-00010</t>
  </si>
  <si>
    <t>A03AF036-00001</t>
  </si>
  <si>
    <t>A03AF037-00002</t>
  </si>
  <si>
    <t>Equipment Foundation Work</t>
  </si>
  <si>
    <t>A03AG034-00004</t>
  </si>
  <si>
    <t>A03AG035-00001</t>
  </si>
  <si>
    <t>A03AG036-00001</t>
  </si>
  <si>
    <t>Concrete Protective Coating (U/G)</t>
  </si>
  <si>
    <t>A03AH056-00001</t>
  </si>
  <si>
    <t>Bitumen/Bituminous/Asphalt Coating</t>
  </si>
  <si>
    <t>Finishing Work</t>
  </si>
  <si>
    <t>Masonry Work</t>
  </si>
  <si>
    <t>A04AL069-00001</t>
  </si>
  <si>
    <t>Reinforced Concrete Block</t>
  </si>
  <si>
    <t xml:space="preserve"> - w/ All Reinf.(Lath, Steel Tie, Anchor Bar, Mortar, ETC.), Filler, Sealant, Lintel/Sill for Opening, ETC._x000D_
 - 50mm&lt;THK≤100mm_x000D_</t>
  </si>
  <si>
    <t>A04-01</t>
  </si>
  <si>
    <t>A04AL069-00002</t>
  </si>
  <si>
    <t xml:space="preserve"> - w/ All Reinf.(Lath, Steel Tie, Anchor Bar, Mortar, ETC.), Filler, Sealant, Lintel/Sill for Opening, ETC._x000D_
 - 100mm&lt;THK≤200mm_x000D_</t>
  </si>
  <si>
    <t>A04AL076-00002</t>
  </si>
  <si>
    <t>Insulation</t>
  </si>
  <si>
    <t xml:space="preserve"> - Mineral Wool (Rock Wool)_x000D_
 - Minimum Density of 50 kg/m3_x000D_
 - 50mm≤THK&lt;75mm_x000D_</t>
  </si>
  <si>
    <t>Painting Work</t>
  </si>
  <si>
    <t>A04AM077-00001</t>
  </si>
  <si>
    <t>External Wall Painting</t>
  </si>
  <si>
    <t xml:space="preserve"> - Acrylic Emulsion Paint_x000D_</t>
  </si>
  <si>
    <t>A04-02</t>
  </si>
  <si>
    <t>A04AM078-00001</t>
  </si>
  <si>
    <t>Internal Wall Painting</t>
  </si>
  <si>
    <t>A04AM078-00002</t>
  </si>
  <si>
    <t xml:space="preserve"> - Water Emulsion Paint_x000D_</t>
  </si>
  <si>
    <t>Tile Work</t>
  </si>
  <si>
    <t>A04AN082-00002</t>
  </si>
  <si>
    <t>Wall Tile</t>
  </si>
  <si>
    <t xml:space="preserve"> - Glazed Ceramic Tile_x000D_
 - w/ Mortar Bond Coat or Adhesive_x000D_</t>
  </si>
  <si>
    <t xml:space="preserve"> - Tile Size=W(  )mm x L(  )mm x THK(  )mm_x000D_</t>
  </si>
  <si>
    <t>A04-03</t>
  </si>
  <si>
    <t>A04AN083-00001</t>
  </si>
  <si>
    <t>Floor Tile</t>
  </si>
  <si>
    <t xml:space="preserve"> - Ceramic Tile_x000D_
 - Non-Slip Type, w/ Mortar Bond Coat or Adhesive_x000D_</t>
  </si>
  <si>
    <t>A04AN083-00004</t>
  </si>
  <si>
    <t xml:space="preserve"> - Vinyl Tile_x000D_
 - w/ Mortar Bond Coat or Adhesive_x000D_</t>
  </si>
  <si>
    <t>A04-03, A04-05</t>
  </si>
  <si>
    <t>A04AN084-00001</t>
  </si>
  <si>
    <t>Skirt Tile</t>
  </si>
  <si>
    <t xml:space="preserve"> - Unglazed Ceramic Tile_x000D_
 - w/ Mortar Bond Coat or Adhesive_x000D_
 - H&lt;150mm_x000D_</t>
  </si>
  <si>
    <t xml:space="preserve"> - H=(  )mm_x000D_</t>
  </si>
  <si>
    <t>M</t>
  </si>
  <si>
    <t>A04AN084-00015</t>
  </si>
  <si>
    <t xml:space="preserve"> - Vinyl Tile_x000D_
 - w/ Mortar Bond Coat or Adhesive_x000D_
 - 200mm≤H_x000D_</t>
  </si>
  <si>
    <t>A04AN084-00016</t>
  </si>
  <si>
    <t xml:space="preserve"> - Anti-Static Vinyl Tile_x000D_
 - w/ Mortar Bond Coat or Adhesive_x000D_
 - H&lt;150mm_x000D_</t>
  </si>
  <si>
    <t>Waterproofing Work</t>
  </si>
  <si>
    <t>A04AP085-00001</t>
  </si>
  <si>
    <t>Liquid Waterproofing</t>
  </si>
  <si>
    <t xml:space="preserve"> - for Internal Floor Area_x000D_
 - Min. 2 Coats_x000D_</t>
  </si>
  <si>
    <t>A04-06</t>
  </si>
  <si>
    <t>A04AP085-00002</t>
  </si>
  <si>
    <t xml:space="preserve"> - for Internal Wall Area_x000D_
 - Min. 2 Coats_x000D_</t>
  </si>
  <si>
    <t>Roof Work</t>
  </si>
  <si>
    <t>A04AQ012-00001</t>
  </si>
  <si>
    <t>A04AQ088-00004</t>
  </si>
  <si>
    <t>Roof Insulation</t>
  </si>
  <si>
    <t xml:space="preserve"> - Rigid Extruded Polystyrene Foam Insulation_x000D_
 - 100mm≤THK_x000D_</t>
  </si>
  <si>
    <t>A04-07</t>
  </si>
  <si>
    <t>A04AQ089-00001</t>
  </si>
  <si>
    <t>Protective Concrete w/ Steel Trowel Finish</t>
  </si>
  <si>
    <t>A04AQ310-00001</t>
  </si>
  <si>
    <t>Waterproofing Membrane</t>
  </si>
  <si>
    <t xml:space="preserve"> - EPDM(or Equivalent)_x000D_
 - w/ Accessories_x000D_</t>
  </si>
  <si>
    <t>A04-08</t>
  </si>
  <si>
    <t>Door &amp; Window Work</t>
  </si>
  <si>
    <t>A04AR098-00001</t>
  </si>
  <si>
    <t>Steel Door w/ Steel Frame (UoM: M2)</t>
  </si>
  <si>
    <t xml:space="preserve"> - Fire Protective Rating: N/A_x000D_
 - w/ Hardware &amp; Accessories_x000D_</t>
  </si>
  <si>
    <t>A04-09, A04-10</t>
  </si>
  <si>
    <t>A04AR099-00001</t>
  </si>
  <si>
    <t>Steel Door w/ Steel Frame (UoM: EA)</t>
  </si>
  <si>
    <t xml:space="preserve"> - Fire Protective Rating: N/A, Single Door_x000D_
 - w/ Hardware &amp; Accessories_x000D_</t>
  </si>
  <si>
    <t xml:space="preserve"> - W x H = 1,000 mm x 2,100 mm</t>
  </si>
  <si>
    <t>A04AR158-00001</t>
  </si>
  <si>
    <t>Aluminum Window (UoM: M2)</t>
  </si>
  <si>
    <t>A04-18, A04-20</t>
  </si>
  <si>
    <t>A04AR159-00001</t>
  </si>
  <si>
    <t>A</t>
  </si>
  <si>
    <t>Aluminum Window (UoM: EA)</t>
  </si>
  <si>
    <t xml:space="preserve"> - W x H = 3,600 mm x 1,200 mm</t>
  </si>
  <si>
    <t>B</t>
  </si>
  <si>
    <t>C</t>
  </si>
  <si>
    <t>D</t>
  </si>
  <si>
    <t>A04AR160-00001</t>
  </si>
  <si>
    <t>uPVC Window (UoM: M2)</t>
  </si>
  <si>
    <t xml:space="preserve"> - w/ Hardware &amp; Accessories_x000D_</t>
  </si>
  <si>
    <t>A04-18</t>
  </si>
  <si>
    <t>A04AR161-00001</t>
  </si>
  <si>
    <t>uPVC Window (UoM: EA)</t>
  </si>
  <si>
    <t xml:space="preserve"> - W x H=(  )mm x (  )mm_x000D_</t>
  </si>
  <si>
    <t>A04AR163-00001</t>
  </si>
  <si>
    <t>Louver (UoM: M2)</t>
  </si>
  <si>
    <t xml:space="preserve"> - Aluminum_x000D_
 - w/ Hardware &amp; Accessories_x000D_</t>
  </si>
  <si>
    <t>A04AR164-00001</t>
  </si>
  <si>
    <t>Louver (UoM: EA)</t>
  </si>
  <si>
    <t xml:space="preserve"> - W x H = 600 mm x 600 mm</t>
  </si>
  <si>
    <t>Exterior/Interior Finish Work</t>
  </si>
  <si>
    <t>A04AS186-00001</t>
  </si>
  <si>
    <t>Fiber Board Ceiling System</t>
  </si>
  <si>
    <t xml:space="preserve"> - M-Bar System_x000D_
 - w/ Hot-Dip Galvanized Suspension System &amp; Accessories(Moldings, Ceiling Access Door/Hatch, Curtain Boxes and etc.)_x000D_</t>
  </si>
  <si>
    <t xml:space="preserve"> - Tile Size=(  )mm x (  )mm_x000D_</t>
  </si>
  <si>
    <t>A04-28</t>
  </si>
  <si>
    <t>A04AS188-00001</t>
  </si>
  <si>
    <t>Moisture Resistant Gypsum Plaster Board Ceiling System</t>
  </si>
  <si>
    <t xml:space="preserve"> - M-Bar System_x000D_
 - w/ Hot-Dip Galvanized Suspension System &amp; Accessories(Moldings, Ceiling Access Door/Hatch, Curtain Boxes and etc.)_x000D_
 - 1-Layer Gypsumboard THK=12.5mm_x000D_</t>
  </si>
  <si>
    <t>A04-28, A04-29</t>
  </si>
  <si>
    <t>A04AS190-00002</t>
  </si>
  <si>
    <t>Acoustic Tiled Ceiling System</t>
  </si>
  <si>
    <t xml:space="preserve"> - T-Bar System_x000D_
 - w/ Hot-Dip Galvanized Suspension System &amp; Accessories(Moldings, Ceiling Access Door/Hatch, Curtain Boxes and etc.)_x000D_</t>
  </si>
  <si>
    <t>A04-28, A04-30</t>
  </si>
  <si>
    <t>A04AS191-00001</t>
  </si>
  <si>
    <t>Moisture Resistant Tiled Ceiling System</t>
  </si>
  <si>
    <t>A04-28, A04-31</t>
  </si>
  <si>
    <t>Plastering Work</t>
  </si>
  <si>
    <t>A04AT198-00001</t>
  </si>
  <si>
    <t>Plastering</t>
  </si>
  <si>
    <t xml:space="preserve"> - for External Masonry Wall_x000D_</t>
  </si>
  <si>
    <t>A04-32</t>
  </si>
  <si>
    <t>A04AT198-00002</t>
  </si>
  <si>
    <t xml:space="preserve"> - for Internal Masonry Wall_x000D_</t>
  </si>
  <si>
    <t>Miscellaneous Steel Fabrication Work</t>
  </si>
  <si>
    <t>Shelter/Building</t>
  </si>
  <si>
    <t>S02AA020-00001</t>
  </si>
  <si>
    <t>Steel Handrails</t>
  </si>
  <si>
    <t xml:space="preserve"> - Material: (   )_x000D_
 - H=(  )mm_x000D_</t>
  </si>
  <si>
    <t>S01-07</t>
  </si>
  <si>
    <t>Miscellaneous Steel Erection Work</t>
  </si>
  <si>
    <t>S04AA020-00001</t>
  </si>
  <si>
    <t>Project : Therma Visayas 2*150MW CFB Power Plant (Off-shore)</t>
  </si>
  <si>
    <t>Revision : Rev.B</t>
  </si>
  <si>
    <t>No.</t>
  </si>
  <si>
    <t>Unit</t>
  </si>
  <si>
    <t>Project
Facility
Code</t>
  </si>
  <si>
    <t>Building Tag</t>
  </si>
  <si>
    <t>Database
Code</t>
  </si>
  <si>
    <t>Building Name</t>
  </si>
  <si>
    <t>BD
w/o
BM</t>
  </si>
  <si>
    <t>Building/Shelter</t>
  </si>
  <si>
    <t>Green/
Brown</t>
  </si>
  <si>
    <t>NOS</t>
  </si>
  <si>
    <t>Size</t>
  </si>
  <si>
    <t>Pile Spec.</t>
  </si>
  <si>
    <t>Blast Design</t>
  </si>
  <si>
    <t>Fire
Proofing</t>
  </si>
  <si>
    <t>OHC/Hoist</t>
  </si>
  <si>
    <t>Sanitary</t>
  </si>
  <si>
    <t>Remark</t>
  </si>
  <si>
    <t>Type</t>
  </si>
  <si>
    <t>Superstructure</t>
  </si>
  <si>
    <t>Project WBS</t>
  </si>
  <si>
    <t>Story</t>
  </si>
  <si>
    <t>Floor</t>
  </si>
  <si>
    <t>W
(m)</t>
  </si>
  <si>
    <t>L
(m)</t>
  </si>
  <si>
    <t>H
(m)</t>
  </si>
  <si>
    <t>Area
(m2)</t>
  </si>
  <si>
    <t>Area
Deduction
(m2)</t>
  </si>
  <si>
    <t>Including
Total Area
(m2)</t>
  </si>
  <si>
    <t>Total Area
(m2)</t>
  </si>
  <si>
    <t>Volume
(m3)</t>
  </si>
  <si>
    <t>Resistance/
Resilience</t>
  </si>
  <si>
    <t>Pso
(psi)</t>
  </si>
  <si>
    <t>Duration
(ms)</t>
  </si>
  <si>
    <t>(Count)</t>
  </si>
  <si>
    <t>Info.</t>
  </si>
  <si>
    <t>A805</t>
  </si>
  <si>
    <t>BD</t>
  </si>
  <si>
    <t>RC</t>
  </si>
  <si>
    <t>Building(RC)</t>
  </si>
  <si>
    <t>Green</t>
  </si>
  <si>
    <t>N/A</t>
  </si>
  <si>
    <t>1.1</t>
  </si>
  <si>
    <t>O</t>
  </si>
  <si>
    <t>Ground</t>
  </si>
  <si>
    <t>History Memo</t>
  </si>
  <si>
    <t>Building Q'ty Summary</t>
  </si>
  <si>
    <t>Building Area Summary</t>
  </si>
  <si>
    <t xml:space="preserve">BD (Building) : </t>
  </si>
  <si>
    <t xml:space="preserve">OS (Open Shelter) : </t>
  </si>
  <si>
    <t xml:space="preserve">PS (Partially Open Shilter) : </t>
  </si>
  <si>
    <t xml:space="preserve">FD (Foundation) : </t>
  </si>
  <si>
    <t xml:space="preserve">Total : </t>
  </si>
  <si>
    <t>No</t>
  </si>
  <si>
    <t>Excavation_x000D_
1. The bottom of foundation excavations shall be leveled off at the exact depth required._x000D_
2. Excavated slopes shall be as steep as the material will safely stand and comply with all applicable safety standards._x000D_
3. Excavations for structure, foundations or equipment shall be kept free of standing water all times._x000D_
4. Unsuitable excavated material and any surplus suitable material shall be loaded, transported from the site, and disposed of as directed by COMPANY in accordance with the governing local and national laws._x000D_
5. Excavations in cut and fill areas shall be kept free of water by pumping, temporary ditches and other approved means._x000D_
6. The over-excavated areas shall be backfilled and compacted to the required elevation with suitable fill material deposited in layers not exceeding 200mm loose depth and mechanically compacted in accordance with the requirements of backfilling and compaction._x000D_
7. When necessary, guard railings, toe boards, ladders shall be provided.</t>
  </si>
  <si>
    <t>Backfill_x000D_
1. Fill material shall be compacted as required and the maximum dry density shall be determined by ASTM D 1557 or BS 1377.</t>
  </si>
  <si>
    <t>Disposal_x000D_
1. Superficial loose and unsuitable materials removed from the area to be back-filled, and any surplus suitable material, shall be loaded and removed from the site, transported and dumped at locations approved by COMPANY.</t>
  </si>
  <si>
    <t xml:space="preserve">PE Sheet (Vapor Barrier)_x000D_
1. Laps shall be a minimum of 300mm._x000D_
2. It shall be provided with jointing tape and shall comply with all necessary standards and codes. </t>
  </si>
  <si>
    <t>Structural Concrete_x000D_
1. All aggregates shall comply in every respect with ASTM C 33._x000D_
2. Aggregates shall be clean, hard, durable, chemically inert and impermeable._x000D_
3. Water shall be free from impurities, oil, acid, salts, alkali, organic matter and other potentially deleterious substances.</t>
  </si>
  <si>
    <t>Lean Concrete_x000D_
1. Maximum aggregate size 10mm</t>
  </si>
  <si>
    <t>Form Work_x000D_
1. Formwork shall be constructed of wood or steel, provided that where plywood is used for exposed surfaces, it is of a type(plastic coated marine plywood, etc.) to achieve the specified finish._x000D_
 - unexposed surfaces to view : rough form finish for underground concrete_x000D_
 - exposed surfaces to view : smooth form finish for above grade concrete_x000D_
2. All edges of exposed concrete members shall have a chamfer of 25mm, but the final size will be defined during the detailed engineering.</t>
  </si>
  <si>
    <t>Rebar_x000D_
1. Reinforcement shall be clean and free from loose mill scale, loose rust, oil, grease, tar, paint, salt and other deleterious matter and shall be maintained free from concrete droppings up to the time of concreting. _x000D_
2. Intersecting points and splices of the reinforcement bars shall be fixed by using suitable clips or black annealed wires._x000D_
3. The reinforcement bars in structures shall be placers, metal hangers or other satisfactory devices to ensure required coverage between the reinforcement bars and the surface of concrete.</t>
  </si>
  <si>
    <t>A03-05</t>
  </si>
  <si>
    <t>Welded Wire Fabric_x000D_
1. Steel wire fabric shall conform to BS 4483 or ASTM A185 for plain fabric and ASTM A497 for deformed fabric or equivalent.</t>
  </si>
  <si>
    <t>A03-06</t>
  </si>
  <si>
    <t>Expansion Joint_x000D_
1. Joint filler shall be either bituminous impregnated fibreboard, in accordance with ASTM D 994 or asphalt impregnated cork with asphalt saturated glass fibre felt liners, in accordance with ASTM D 1751._x000D_
2. The sealant shall be in accordance with ASTM D 2628 and self-levelling 2-component polyurethane._x000D_
3. Special Requirement for Each Type_x000D_
1) Ready-Made Cover Type_x000D_
 a) Joint's components are same as above description and it shall be covered by ready-made expansion joint cover._x000D_
 b) Cover material can be aluminum or stainless steel and it shall be commercial grade._x000D_
2) Other Covered Type_x000D_
 a) Joint's components are same as above description and it shall be covered by the specified material._x000D_
 b) Cover shall be well fixed by drive pin or screw and the proper care around fixing shall be achieved to prevent any leak from outside.</t>
  </si>
  <si>
    <t>A03-07</t>
  </si>
  <si>
    <t>Isolation Joint_x000D_
1. Joint filler shall be either bituminous impregnated fibreboard in accordance with ASTM D 994 or asphalt impregnated cork with asphalt saturated glass fibre felt liners, 12 mm thick, in accordance with ASTM D 1751._x000D_
2. The sealant shall be in accordance with ASTM D 2628 and self-levelling 2-component polyurethane.</t>
  </si>
  <si>
    <t>A03-08</t>
  </si>
  <si>
    <t>Control Joint_x000D_
1. Saw-cutting shall be done as soon as the concrete is hard enough to prevent surface raveling and aggregte dislodging, and within 12 hours after concrete placement._x000D_
2. The depth of the saw cut shall be between 1/4 and 1/3 of slab thickness as indicated on the drawings._x000D_
3. The sealant shall be a corrosion resistant 2-component resin hardener for joints cut with soft cut saws.</t>
  </si>
  <si>
    <t>A03-09</t>
  </si>
  <si>
    <t>Water Stop_x000D_
1. Waterstop shall be central or external (surface) type made from the specified material and waterstop width shall be minimum 150mm.</t>
  </si>
  <si>
    <t>A03-10</t>
  </si>
  <si>
    <t>Insulation under Ground Floor_x000D_
1. Extruded-Polystyrene Board Insultation shall conform to ASTM C 578, Type Ⅳ_x000D_
 - Minimum density: 26kg/cu.m _x000D_
 - Min. Compressive resistance at yield or 10% deformation,whichever occurs first(with skins intact): 173kPa</t>
  </si>
  <si>
    <t>Masonry Work_x000D_
1. This work shall include all necessary lintels, reinforcement, bonding and stiffening devices, openings, thresholds, sills, galvanized and zinc coated steel ties and anchor, corner bead, stop bead, metal lath, and etc.</t>
  </si>
  <si>
    <t>Paint - General Requirements_x000D_
1. The manufacturer shall be approved by COMPANY during the construction stage._x000D_
2. All proposed coating materials shall be supplied by a single manufacturer and from one manufacturing batch. _x000D_
   Different makers and brands shall be compatible, only used after COMPANY approval and in accordance with noted specifications for painting and coatings work._x000D_
3. The paint system and dry film thickness shall be selected considering the local climate condition, the building characteristic and the severe industrial environment and they shall be in line with the approved manufacturer's standard._x000D_
4. This work includes the fair-face treatment.</t>
  </si>
  <si>
    <t>Tile - General Requirements_x000D_
1. The size and thickness of tile will be fixed during the detailed engineering._x000D_
2. The manufacturer shall be approved by COMPANY during the construction stage._x000D_
   Colors will be selected from the manufacturer’s standard line of colors after the award of contract._x000D_
3. Joints shall be approximately 2mm wide and accurately aligned._x000D_
4. Bedding mortar, adhesive for tiling and joint filling shall be included in this work._x000D_
   Tiles shall be glued on mortar coating, using an appropriate adhesive in strict accordance with the manufacturer's instructions._x000D_
5. Special trim units shall be provided at discontinuous edges, external and internal corners and bases.</t>
  </si>
  <si>
    <t>A04-04</t>
  </si>
  <si>
    <t>Acid/Alkaline Resistant Tile_x000D_
1. Material shall be laid using an ‘acid/alkaline proof glue mortar’ on top of a cement mortar bed previously constructed. _x000D_
2. Mortar used for filling the joints shall be acid/alkaline proof type as well.</t>
  </si>
  <si>
    <t>A04-05</t>
  </si>
  <si>
    <t>Vinyl Tile_x000D_
1. Wearing surface shall be smooth._x000D_
2. It shall be composed of vinyl plastic wear layer and fibrous backing. _x000D_
3. Adhesives: Water-resistant type recommended by manufacturer to suit floor tile and substrat conditions indicated.</t>
  </si>
  <si>
    <t>Liquid Waterproofing_x000D_
1. Polyurethane waterproofing shall be provided for the necessary rooms like toilet, kitchen and etc.</t>
  </si>
  <si>
    <t>Roof Insulation_x000D_
1. Extruded-Polystyrene Board Insultation: ASTM C 578, Type Ⅳ, 26kg/cu.m minimum density, square edged._x000D_
2. It shall be rigid, closed cell and interlocking edges._x000D_
3. Miminum compressive strength to be of 300kPa at 10% deflection when tested in accordance to ASTM D 1621 or DIN 53421.</t>
  </si>
  <si>
    <t xml:space="preserve">Waterproofing Membrane_x000D_
1. All components, course and installation shall be obtained from the approved roofing manufacturer._x000D_
2. The roofing system shall be guaranteed to be watertight and without cracks, bulbs, flaking, etc., for a period of ten(10) years after acceptance. </t>
  </si>
  <si>
    <t>A04-09</t>
  </si>
  <si>
    <t>Door - General Requirements and Hardware_x000D_
1. General Requirements_x000D_
 1) Fire-rated assemblies for fire-rated doors shall comply with NFPA 80 and listed and labeled by a quaified testing agency acceptable to authorities having jurisdiction for fire-protection ratings._x000D_
 2) Transom prepared by the same material with door frame shall be provided to the upper side when the door height is bigger than 2500mm._x000D_
 3) The connection of the subframes to the door frame shall be designed to maintain structural intergrity throughout all the response to the applied loads._x000D_
 4) Shop drawings showing details of fabrication, installation and anchorage shall be submitted to COMPANY to get the approval before manufacturing._x000D_
 5) All internal and external doors shall be fully insulated with the rigid fibre cores._x000D_
 6) Doors shall be self-closing basically._x000D_
 7) Weather stripping should be provided for external door._x000D_
_x000D_
2. Hardware_x000D_
 1) Acceptable hardware and accessories manufacturers shall be conidered for approval upon review of information submitted to the COMPANY._x000D_
 2) All items are to be from a single source supplier._x000D_
 3) Ironmongery appropriated to the fire rating shall be used for fire doors including door closers._x000D_
 4) Minimum Required Hardware List (Details to be developed during the detailed engineering)_x000D_
  a) Butts: Brass or Bronze, ball bearing, _x000D_
             3 hinges per door basically, but the numbers to be defined by manufacturer considering the door height_x000D_
  b) Locksets: All locks shall be provided by one Vendor for the master key system._x000D_
  c) Closers: Hinge side mounting, standard powder coat finish, hold open arm with fusible link, non-sized cylinder with delay action_x000D_
  d) Thresholds: Extruded mill finish aluminum saddle type, _x000D_
                     Door, when colosed, shall seal against threshold._x000D_
  e) Flush Bolts: Top and bottom of inactive leaf of pairs of doors_x000D_
  f) Weather-stripping: Extruded vinyl bulb for head and jambs, Extruded vinyl for door bottoms_x000D_
  g) Astragal: Overlapping astragal with sponge neoprene seal in an extruded aluminum keeper, provide at meeting edge of all pairs of doors. _x000D_
  h) Panic Device: Fire-rating to be matched with door's fire-rating_x000D_
  i) Door Stop: Wall-mounted type or Floor-mounted type, Commercial Grade_x000D_
  j) Kick Plates: Brushed stainless steel kick plates to be fixed to the push side of personnel access doors _x000D_
                    and to the push side of both leaves to equipment access double doors.</t>
  </si>
  <si>
    <t>A04-10</t>
  </si>
  <si>
    <t>Steel Door_x000D_
1. A factory shop prime finish should be provided including special preparation to receive a final paint finish on site.</t>
  </si>
  <si>
    <t>A04-11</t>
  </si>
  <si>
    <t>Blast Resistant Door_x000D_
1. Blast resistant doors shall be capable to resist to the explosion and to transfer the explosion pressure to the surrounding structure. All blast resistant doors shall be provided with performance guarantees to COMPANY approval and calculation shall be submitted to get the approval by COMPANY._x000D_
2. Door and frame assembly shall resist the specified blast pressure without permanent deformation and remain fully operational after multiple blasts unless otherwise specified._x000D_
3. Doors to be air and gas tight before and after blast.</t>
  </si>
  <si>
    <t>A04-12</t>
  </si>
  <si>
    <t>Aluminum Door_x000D_
1. Frameworks shall be heavy-duty aluminum sections and they shall be anodized or powder coated.</t>
  </si>
  <si>
    <t>A04-13</t>
  </si>
  <si>
    <t>Wood Door_x000D_
1. Doors shall comply with BS 459._x000D_
2. Standard wooden interior doors, minimum thickness 40mm, consist of a wooden door-frame with stiffeners and insulation or full core and a double plated panel with painted or laminated finish on both sides._x000D_
3. Each door shall be solid or honeycombs cored leaves, according to acoustic insulation performance required, stratified or pre-paint finish following location._x000D_
4. In wet or humid areas, doors shall be moisture resistant and have water-repellent surfaces all around.</t>
  </si>
  <si>
    <t>A04-14</t>
  </si>
  <si>
    <t>Roll Up Door_x000D_
1. When motorized type is specified, doors shall be electrically operated and complete with guide and operating mechanisms. The doors shall have provision to open manually in case of malfunction._x000D_
2. Roll Up doors shall be insulated and constructed of a continuous sheet of steel or aluminum. _x000D_
3. Roll Up doors shall be provided with weathering strips all round, to prevent drafts and to stop the door from rattling in windy weather.</t>
  </si>
  <si>
    <t>A04-15</t>
  </si>
  <si>
    <t>Sliding Door_x000D_
1. When motorized type is specified, doors shall be electrically operated and complete with guide and operating mechanisms. The doors shall have provision to open manually in case of malfunction._x000D_
2. Hardwares shall be provided as per the approved manufacturer's instruction.</t>
  </si>
  <si>
    <t>A04-16</t>
  </si>
  <si>
    <t>Hanger Door_x000D_
1. The door shall be fully insulated with the rigid fibre cores._x000D_
2. Top rail and steel stopper at the bottom side shall be provided together.</t>
  </si>
  <si>
    <t>A04-17</t>
  </si>
  <si>
    <t>Master Key System_x000D_
1. Three level master key shall be provided, but the final levels including hierarchy for master key system will be exactly defined during the detailed engineering._x000D_
 a) Level 1: master key for all locks of all buildings_x000D_
 b) Level 2: master key for each building_x000D_
 c) Level 3: key for each room._x000D_
2. All key shall be provided with identification markings identifying each specific facility and building._x000D_
3. Four keys shall be provided for each lock._x000D_
4. Extra percentage of paddle locks and cylinder locks for each type compatible with master key system shall be provided.</t>
  </si>
  <si>
    <t>Window - General Requirements_x000D_
1. Windows of the same kind shall be supplied by the same manufacturer and shall be fabricated in accordance with relevant practice for the manufacturing of windows._x000D_
2. Double glazed units consist of an outer solar tinted float glass pane, sealed air gap and an inner clear laminated glass panel._x000D_
3. Assemblies for fire-rated window shall comply with NFPA 80 that are listed and labeled by a qualified testing agency._x000D_
4. Shop drawings showing details of fabrication, installation and anchorage shall be submitted to COMPANY to get the approval before manufacturing._x000D_
5. The detailed hardware will be developed during the detailed engineering.</t>
  </si>
  <si>
    <t>A04-19</t>
  </si>
  <si>
    <t>Blast Resistant Steel Window_x000D_
1. Blast resistant windows shall be capable to resist to the explosion and to transfer the explosion pressure to the surrounding structure. All blast resistant windows shall be provided with performance guarantees to COMPANY approval and calculation shall be submitted to get the approval by COMPANY._x000D_
2. Window assembly shall resist the specified blast pressure without permanent deformation and remain fully operational after multiple blasts unless otherwise specified._x000D_
3. Windows to be air and gas tight before and after blast._x000D_
4. Blast resistant glazing should withstand to the blast with no or minimum cracks retained by the frame, no significant fragments.</t>
  </si>
  <si>
    <t>A04-20</t>
  </si>
  <si>
    <t>Aluminum Window_x000D_
1. Frameworks shall be heavy-duty aluminum sections and they shall be anodized or powder coated.</t>
  </si>
  <si>
    <t>A04-21</t>
  </si>
  <si>
    <t>Screed_x000D_
1. Components:_x000D_
  a) Cement : Portland type, complying with ASTM C 150_x000D_
  b) Fine aggregates : complying with ASTM C 144_x000D_
  c) Water for mixing : clean and free from deleterious substances_x000D_
2. Screed for floor shall be of cement and sand (1:3); the thickness and surface texture are to suit the paving or tiling they are to receive.</t>
  </si>
  <si>
    <t>A04-22</t>
  </si>
  <si>
    <t>Carpet_x000D_
1. Color, pattern, thickness and size will be selected by COMPANY at construction stage, but it shall be commercial grade._x000D_
2. All accessories needed for installation shall be included.</t>
  </si>
  <si>
    <t>A04-23</t>
  </si>
  <si>
    <t>Hardener_x000D_
1. Steel trowel finished green concrete with a 5kg/m2 carborundum and surface treated with an approved metallic integral hardener.</t>
  </si>
  <si>
    <t>A04-24</t>
  </si>
  <si>
    <t>Raised Floor_x000D_
1. 450mm minimum height above the structural floor, 600 x 600 mm cementitious core, galvanized steel panels on fully adjustable galvanized steel pedestals, with removable through bolt galvanized steel stringers._x000D_
2. Pedestals shall be capable of supporting a 22,70 kilogram axial load without permanent deformation._x000D_
3. Floor panels shall be capable of supporting 454 kilogram concentrated load without deflecting more than 2 mm and without permanent deformation in excess of 0.3 mm. _x000D_
4. Floor panels shall be capable of supporting 114 kilogram uniform live load without deflecting more than 1 mm._x000D_
5. Floor panels shall be formed from heavy-duty composite materials non-combustible type with acoustic properties to prevent impact noise, noise transference and tile rocking. _x000D_
6. Floor panels shall be finished with factory applied the required top finish material accurately cut and securely bonded to the floor panels and trimmed at the edges._x000D_
7, Bracing shall be installed to prevent lateral movements of the flooring system. _x000D_
8. All substantial metal parts of the completed raised floor shall be electrically continuous and fully earth bonded. Test results shall be witnessed and recorded._x000D_
9. A set of panel lifting devices shall be provided together.</t>
  </si>
  <si>
    <t>A04-25</t>
  </si>
  <si>
    <t>Plasterboard Dry Liner Systemr_x000D_
1. This system includes non-combustible mineral fibre insulation, supporting frame and gypsum board._x000D_
2. Galvanized steel metal stud shall be installed and the horizontal and vertical spacings of studs shall be defined by the approved vendor, but minimum spacing shall be 400mm._x000D_
3. Minimum density of insulation shall be 50 kg/m3.</t>
  </si>
  <si>
    <t>A04-26</t>
  </si>
  <si>
    <t>Gypsumboard Partition Wall_x000D_
1. Gypsumboard partitions shall be based on a steel frame(galvanized metal bars) fixed to the floor underlying layer and roof slab when fire rating is required. But, ther partition shall be installed between the floor finish and the soffit of the ceiling as the removable type when it doesn't needs to be the fire resistant type._x000D_
2. Partitions shall be minimum of 100 mm thick, including sound insulation (mineral wool, minimum density 50 kg/m³), to meet the specified sound transmission loss._x000D_
3. Steel framing members and all fixings to gypsum board construction shall comply with the manufacturers recommendation for relevant application._x000D_
4. The type of gypsum board, general/moisture resistant/fire resistant, shall be selected considering the proposed installation area.</t>
  </si>
  <si>
    <t>A04-27</t>
  </si>
  <si>
    <t>Cubicle Partition_x000D_
1. Solid polymer, high-density polyethylene(HDPEC) or polypropylene(PP) panel material, not less than 25mm thick, seamless, with eased edges, no-sightline system, and with homogenous color and pattern throughout thickness of material._x000D_
2. Polymer panel finish shall be one color and pattern in each room._x000D_
3. Hardware and accessories shall be heavy-duty operating ones and materials shall be clear-anodized aluminum or stainless steel.</t>
  </si>
  <si>
    <t>Ceiling - General Requirements_x000D_
1. Main and cross runners roll formed from cold-rolled steel sheet, pre-painted, electrolytically zinc coated, or hot-dip galvanized according to ASTM A 653M, not less than Z90 coating designation, with prefinished 15mm wide metal caps on flanges._x000D_
2. All necessary accessories including trim, copings, mullions, sills, corner units, clips, flashings and similar items shall be provided together._x000D_
3. Where required for the means of maintenance, access doors shall be provided including framing.</t>
  </si>
  <si>
    <t>A04-29</t>
  </si>
  <si>
    <t>Gypsum Plaster Board Ceiling System_x000D_
1. A proprietary galvanized steel framing system shall be used basically and a framing system shall be matched with the standard method of the approved manufacturer._x000D_
2. The plaster surfaces shall be stuccoed and smoothed in the joints on-site, obtaining a continuous plain surface. _x000D_
3. The resulting surfaces shall be painted after the application of an undercoat.</t>
  </si>
  <si>
    <t>A04-30</t>
  </si>
  <si>
    <t>Acoustic Tiled Ceiling System_x000D_
1. Acoustic Panel Standard: Comply with ASTM E1264_x000D_
2. Minimum NRC 0.55 Type E=400 mounting according to ASTM E 795</t>
  </si>
  <si>
    <t>A04-31</t>
  </si>
  <si>
    <t>Moisture Resistant Tiled Ceiling System_x000D_
1. Ceiling tile shall be moisture resistant type suitable to use in wet area like toilet, shower room, laboratory and etc.</t>
  </si>
  <si>
    <t>Plastering_x000D_
1. All render accessories including stop/casing/corner beads shall be proprietary stainless steel or aluminum._x000D_
2. Components:_x000D_
  a) Cement : Portland type, complying with ASTM C 150._x000D_
  b) Fine aggregates : complying with ASTM C 144._x000D_
  c) Water for mixing : clean and free from deleterious substances_x000D_
3. A bonding agent to improve adhension between plaster and concrete may be used , after an approval of the make and type of such agent has been given by Company._x000D_
4. The application of plaster shall be at least 2 coats.</t>
  </si>
  <si>
    <t>A04-33</t>
  </si>
  <si>
    <t>Downspout_x000D_
1. When galvanized steel type to be applied, pre-coated galvanized sheet metal to ASTM A 591/A591M and A143/A143M shall be used and they shall be finished to match external wall._x000D_
2. Mounting straps shall be fabricated from same material and finish as gutters when downspout is installed on shelters.</t>
  </si>
  <si>
    <t>A04-34</t>
  </si>
  <si>
    <t>Chain Link Fence_x000D_
1. All steel work to be hot dip galvanized._x000D_
2. PVC coated chain link fence: Dia.3.55mm x 40mm x 40mm, PVC coated to 1000 microns (Exact mesh size will be defined during the detailed engineering.)_x000D_
3. All necessary accessories including access gates w/ padlock set, expansion bolts, bolts, tie wire, tension wire, brace, and similar items shall be provided together.</t>
  </si>
  <si>
    <t>A04-35</t>
  </si>
  <si>
    <t>Metal Louvered Fence_x000D_
1. Metal louvered fence shall be a commercial grade._x000D_
2. It shall be the self-standing type and the structural integrity shall be proved by the manufacturer._x000D_
3. The shop drawings and structural calculation shall be submitted to COMPANY for approval before the work precedence._x000D_
4. All necessary accessories including access gates w/ padlock set, base plates and expansion bolts, bracing, and misc. fixing accessories and similar items shall be provided together._x000D_
5. Coating shall be done suitable for the local climate.</t>
  </si>
  <si>
    <t>A04-36</t>
  </si>
  <si>
    <t>Signage (Building, Room)_x000D_
1. All buildings shall be provided with coordinated external and internal signage._x000D_
2. The building name / reference signage in languages and in materials shall be agreed with COMPANY and to Local regulatory approval.</t>
  </si>
  <si>
    <t>A05-01</t>
  </si>
  <si>
    <t>Single Metal Sheet_x000D_
1. Single metal sheet shall be finished with a factory applied chemical and pollution resistant coating _x000D_
2. Coating system shall be suitable to use considering the local climate and it shall be approved by COMPANY._x000D_
3. All panels and flashing end laps shall be fastened with stainless steel self-tapping screws._x000D_
4. Flashing: Pre-coated galvanized steel, finished to match adjascent metal sheet</t>
  </si>
  <si>
    <t>A05-02</t>
  </si>
  <si>
    <t>Sandwich Panel_x000D_
1. Profiled metal panels shall be fabricated from galvanized steel strip and factory coated with protective and decorative coating. _x000D_
2. Coating system shall be suitable to use considering the local climate and it shall be approved by COMPANY._x000D_
3. All panels and flashing end laps shall be fastened with stainless steel self-tapping screws._x000D_
4. Flashing: Pre-coated galvanized steel, finished to match adjascent metal sheet_x000D_
5. The fire-rated insulated metal panel shall be guaranteed by the manufacturer with the certification._x000D_
6. All necessary accessories including trim, copings, mullions, sills, corner units, clips, flashings and similar items shall be provided together.</t>
  </si>
  <si>
    <t>A05-03</t>
  </si>
  <si>
    <t>Gutter_x000D_
1. Gutter shall be finished to match adjascent metal sheet_x000D_
2. Proper gutter supports shall be provided as per the manufacturer's standard._x000D_
3. Strainers: Bronze, copper or aluminum wire ball type as outlets can be used as per the manufacturer's standard.</t>
  </si>
  <si>
    <t>F01-01</t>
  </si>
  <si>
    <t>Fireproofing - Dense Concrete_x000D_
1. Concrete requirements shall conform to 'Structural Concrete' in this BOQ._x000D_
2. Thickness of concrete must be equal or greater than 50mm._x000D_
3. Galvanized welded wire fabric, min.Φ3x50x50, shall be provided._x000D_
4. All fireproofing shall be caulked with a resilient, weather-resisting caulking compound at the junction of the fireproofing and steel._x000D_
5. The top surface shall be coated as per aboveground protective coating system.</t>
  </si>
  <si>
    <t>F01-02</t>
  </si>
  <si>
    <t>Fireproofing - Lightweight Cementitious_x000D_
1. Lightweight cementitious mix approved by UL using 1709 test methods with 2hr exposure rating shall be used._x000D_
2. Reinforcement shall be galvanized or PVC coated or plastic hexagonal mesh of 25mm to 50mm mesh size having a wire diameter of 1.6mm._x000D_
3. Thickness shall be as specified by the manufacturer.</t>
  </si>
  <si>
    <t>F01-03</t>
  </si>
  <si>
    <t>Fireproofing - Intumescent Coating Type_x000D_
1. Epoxy based intumescent coating approved by UL test methods shall be used.</t>
  </si>
  <si>
    <t>S01-01</t>
  </si>
  <si>
    <t>Structural Steel_x000D_
1. Welding shall conform to AWS D1.1/AWS D1.1M.</t>
  </si>
  <si>
    <t>S01-02</t>
  </si>
  <si>
    <t>Steel Painting_x000D_
(1) Steel Painting (General)_x000D_
  1. Surface preparation: SA 2.5 (ISO)_x000D_
  2. Primer: (   ) μm of (   ) System_x000D_
  3. Intermediate: (   ) μm of (   ) System_x000D_
  4. Final: (   ) μm of (   ) System_x000D_
  5. Total DFT: (   ) μm_x000D_
(2) Steel Painting (Fireproofed Surface)_x000D_
  1. Surface preparation: SA 2.5 (ISO)_x000D_
  2. Primer: (   ) μm of (   ) System_x000D_
  3. Intermediate: (   ) μm of (   ) System_x000D_
  4. Final: (   ) μm of (   ) System_x000D_
  5. Total DFT: (   ) μm</t>
  </si>
  <si>
    <t>S01-03</t>
  </si>
  <si>
    <t>High Strength Bolts &amp; Nuts_x000D_
1. High strength bolts conforming to ASTM A325 Type-1 shall be used for all connections as minimum of two 20mm diameter._x000D_
2. Nuts: ASTM A 563 / A 563M Grade DH, Washers: ASTM F 436 / F 436M_x000D_
3. All bolts, nuts and washers to be hot dip galvanized or electric galvanized.</t>
  </si>
  <si>
    <t>S01-04</t>
  </si>
  <si>
    <t>Common Bolts &amp; Nuts_x000D_
1. Common bolts conforming to ASTM A 307 Grade B shall be used for secondary members (e.g., railings, ladders, purlins and girts)._x000D_
2. Nuts: ASTM A 563 / A 563M Grade DH, Washers: ASTM F 436 / F 436M_x000D_
3. All bolts, nuts and washers to be hot dip galvanized or electric galvanized.</t>
  </si>
  <si>
    <t>S01-05</t>
  </si>
  <si>
    <t>Checkered/Flooring Plate_x000D_
1. Checkered floor plate shall be four-way, raised pattern steel plate with a thickness of 6mm._x000D_
2. Plate material shall conform to ASTM A 36.</t>
  </si>
  <si>
    <t>S01-06</t>
  </si>
  <si>
    <t>Grating_x000D_
1. Steel grating shall be in accordance with ASTM A 1011/A 1011M._x000D_
2. Load bearing bars shall be 30 mm x 3 mm at 30mm pitch, with serrated top edge._x000D_
3. Lateral restraint shall be provided by 6 mm x 6 mm twisted cross-bars at 50 mm pitch._x000D_
4. Cross-bars shall be welded to the upper edge of the load bearing bars._x000D_
5. Grating shall be hot dip galvanized in accordance with ASTM A 123/ A 123M._x000D_
6. A standard non-slip nosing shall be provided on the grating at the head of stairs.</t>
  </si>
  <si>
    <t>Handrail_x000D_
1. Toe plate, minimum height of 100mm, shall be provided._x000D_
2. Maximum post spacing shall be 1.5m.</t>
  </si>
  <si>
    <t>S01-08</t>
  </si>
  <si>
    <t>Steel Ladder_x000D_
1. All ladders shall be side-step ladders basically._x000D_
2. Self-closing safety gate shall be provided across the ladder opening at all landings._x000D_
3. Ladders, which exceed 6.0m, shall be staggered and have the intermediate rest platforms._x000D_
4. All ladders shall be caged except when 2.3 m clearance under cage cannot be maintained_x000D_
5. All things shall be hot dip galvanized with final coating.</t>
  </si>
  <si>
    <t>S02-01</t>
  </si>
  <si>
    <t>Anchor Bolt_x000D_
1. Shank: ASTM A 36 w/ UNC-2A Threads_x000D_
2. Nuts: ASTM A 563, American STD, Heavy Hec w/ UNC-2B Threads_x000D_
3. Washers: ASTM F 436_x000D_
4. Anchor bolts and steel inserts to be hot dip galvanized according to ASTM A 123._x000D_
5. 2-Nuts shall be considered.</t>
  </si>
  <si>
    <t>S03-01</t>
  </si>
  <si>
    <t>Non-Shrink Grouting_x000D_
1. A proprietary non-shrink, non-metallic, non-corrosive grout shall be in accordance with ASTM C1107 Grade B or C._x000D_
2. Minimum compressive strength shall be 40 N/mm2 at 7 days and 60 N/mm2 at 28 days when tested using 50mm cube specimens in accordance with ASTM C109.</t>
  </si>
  <si>
    <t>S03-02</t>
  </si>
  <si>
    <t>Epoxy Grouting_x000D_
1. Minimum compressive strength shall be 65 N/mm2 at 24 hours and 95 N/mm2 at 7 days when tested using 50mm cube specimens in accordance with ASTM C579 Method B._x000D_
2. Epoxy grout shall be used strictly in accordance with manufacturer’s instructions.</t>
  </si>
  <si>
    <t>Gate House(By ESpace)</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</si>
</sst>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
    <numFmt numFmtId="177" formatCode="#,##0.00_ "/>
  </numFmts>
  <fonts count="13" x14ac:knownFonts="1">
    <font>
      <sz val="11"/>
      <color theme="1"/>
      <name val="맑은 고딕"/>
      <family val="2"/>
      <charset val="129"/>
      <scheme val="minor"/>
    </font>
    <font>
      <b/>
      <sz val="20"/>
      <color theme="1"/>
      <name val="맑은 고딕"/>
      <family val="3"/>
      <charset val="129"/>
      <scheme val="minor"/>
    </font>
    <font>
      <sz val="9"/>
      <color rgb="FF000000"/>
      <name val="Tahoma"/>
      <family val="2"/>
    </font>
    <font>
      <sz val="9"/>
      <color theme="1"/>
      <name val="Tahoma"/>
      <family val="2"/>
    </font>
    <font>
      <sz val="9"/>
      <color theme="1"/>
      <name val="맑은 고딕"/>
      <family val="2"/>
      <scheme val="minor"/>
    </font>
    <font>
      <b/>
      <sz val="18"/>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sz val="11"/>
      <color rgb="FFFF0000"/>
      <name val="맑은 고딕"/>
      <family val="3"/>
      <charset val="129"/>
      <scheme val="minor"/>
    </font>
    <font>
      <b/>
      <sz val="9"/>
      <color theme="1"/>
      <name val="맑은 고딕"/>
      <family val="2"/>
      <scheme val="minor"/>
    </font>
    <font>
      <b/>
      <sz val="11"/>
      <color theme="1"/>
      <name val="맑은 고딕"/>
      <family val="2"/>
      <scheme val="minor"/>
    </font>
    <font>
      <sz val="8"/>
      <name val="맑은 고딕"/>
      <family val="2"/>
      <charset val="129"/>
      <scheme val="minor"/>
    </font>
    <font>
      <b/>
      <sz val="11"/>
      <color theme="0" tint="-0.34998626667073579"/>
      <name val="맑은 고딕"/>
      <family val="3"/>
      <charset val="129"/>
      <scheme val="minor"/>
    </font>
  </fonts>
  <fills count="10">
    <fill>
      <patternFill patternType="none"/>
    </fill>
    <fill>
      <patternFill patternType="gray125"/>
    </fill>
    <fill>
      <patternFill patternType="solid">
        <fgColor rgb="FF87CEEB"/>
      </patternFill>
    </fill>
    <fill>
      <patternFill patternType="solid">
        <fgColor rgb="FFD3D3D3"/>
      </patternFill>
    </fill>
    <fill>
      <patternFill patternType="solid">
        <fgColor rgb="FFA0DBB1"/>
      </patternFill>
    </fill>
    <fill>
      <patternFill patternType="solid">
        <fgColor rgb="FFFFFFE0"/>
      </patternFill>
    </fill>
    <fill>
      <patternFill patternType="solid">
        <fgColor theme="0"/>
        <bgColor indexed="64"/>
      </patternFill>
    </fill>
    <fill>
      <patternFill patternType="solid">
        <fgColor theme="4" tint="0.59999389629810485"/>
        <bgColor indexed="64"/>
      </patternFill>
    </fill>
    <fill>
      <patternFill patternType="solid">
        <fgColor rgb="FFF0F8FF"/>
      </patternFill>
    </fill>
    <fill>
      <patternFill patternType="solid">
        <fgColor rgb="FFBDD7EE"/>
      </patternFill>
    </fill>
  </fills>
  <borders count="13">
    <border>
      <left/>
      <right/>
      <top/>
      <bottom/>
      <diagonal/>
    </border>
    <border>
      <left style="thin">
        <color rgb="FFA9A9A9"/>
      </left>
      <right style="thin">
        <color rgb="FFA9A9A9"/>
      </right>
      <top style="thin">
        <color rgb="FFA9A9A9"/>
      </top>
      <bottom style="thin">
        <color rgb="FFA9A9A9"/>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theme="0" tint="-0.14993743705557422"/>
      </right>
      <top style="thin">
        <color theme="0" tint="-0.14993743705557422"/>
      </top>
      <bottom style="thin">
        <color theme="0" tint="-0.14993743705557422"/>
      </bottom>
      <diagonal/>
    </border>
    <border>
      <left style="thin">
        <color auto="1"/>
      </left>
      <right style="thin">
        <color auto="1"/>
      </right>
      <top/>
      <bottom/>
      <diagonal/>
    </border>
    <border>
      <left style="thin">
        <color rgb="FF000000"/>
      </left>
      <right style="thin">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71">
    <xf numFmtId="0" fontId="0" fillId="0" borderId="0" xfId="0">
      <alignment vertical="center"/>
    </xf>
    <xf numFmtId="0" fontId="3"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left" vertical="center"/>
    </xf>
    <xf numFmtId="0" fontId="4" fillId="4" borderId="1" xfId="0" applyFont="1" applyFill="1" applyBorder="1" applyAlignment="1">
      <alignment horizontal="left" vertical="center" wrapText="1"/>
    </xf>
    <xf numFmtId="4" fontId="4" fillId="4" borderId="1" xfId="0" applyNumberFormat="1" applyFont="1" applyFill="1" applyBorder="1" applyAlignment="1">
      <alignment horizontal="right" vertical="center"/>
    </xf>
    <xf numFmtId="0" fontId="4" fillId="5"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1" xfId="0" applyFont="1" applyFill="1" applyBorder="1" applyAlignment="1">
      <alignment horizontal="left" vertical="center" wrapText="1"/>
    </xf>
    <xf numFmtId="4" fontId="4" fillId="5" borderId="1" xfId="0" applyNumberFormat="1" applyFont="1" applyFill="1" applyBorder="1" applyAlignment="1">
      <alignment horizontal="righ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4" fontId="4" fillId="0" borderId="1" xfId="0" applyNumberFormat="1" applyFont="1" applyBorder="1" applyAlignment="1">
      <alignment horizontal="right" vertical="center"/>
    </xf>
    <xf numFmtId="0" fontId="5" fillId="6" borderId="0" xfId="0" applyFont="1" applyFill="1">
      <alignment vertical="center"/>
    </xf>
    <xf numFmtId="0" fontId="1" fillId="6" borderId="0" xfId="0" applyFont="1" applyFill="1">
      <alignment vertical="center"/>
    </xf>
    <xf numFmtId="0" fontId="0" fillId="6" borderId="0" xfId="0" applyFill="1">
      <alignment vertical="center"/>
    </xf>
    <xf numFmtId="0" fontId="0" fillId="6" borderId="2" xfId="0" applyFill="1" applyBorder="1">
      <alignment vertical="center"/>
    </xf>
    <xf numFmtId="0" fontId="6" fillId="6" borderId="0" xfId="0" applyFont="1" applyFill="1" applyAlignment="1">
      <alignment horizontal="left" vertical="center"/>
    </xf>
    <xf numFmtId="0" fontId="5" fillId="6" borderId="0" xfId="0" applyFont="1" applyFill="1" applyAlignment="1">
      <alignment horizontal="right" vertical="center"/>
    </xf>
    <xf numFmtId="14" fontId="0" fillId="6" borderId="3" xfId="0" applyNumberFormat="1" applyFill="1" applyBorder="1" applyAlignment="1">
      <alignment horizontal="center" vertical="center"/>
    </xf>
    <xf numFmtId="0" fontId="0" fillId="0" borderId="9" xfId="0" applyBorder="1">
      <alignment vertical="center"/>
    </xf>
    <xf numFmtId="0" fontId="7" fillId="7" borderId="5" xfId="0" applyFont="1" applyFill="1" applyBorder="1" applyAlignment="1">
      <alignment horizontal="center" vertical="center"/>
    </xf>
    <xf numFmtId="0" fontId="8" fillId="7" borderId="5"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1" xfId="0" applyFont="1" applyFill="1" applyBorder="1" applyAlignment="1">
      <alignment horizontal="left" vertical="center"/>
    </xf>
    <xf numFmtId="176" fontId="9" fillId="3" borderId="11" xfId="0" applyNumberFormat="1" applyFont="1" applyFill="1" applyBorder="1" applyAlignment="1">
      <alignment horizontal="center" vertical="center"/>
    </xf>
    <xf numFmtId="4" fontId="9" fillId="3" borderId="11" xfId="0" applyNumberFormat="1" applyFont="1" applyFill="1" applyBorder="1" applyAlignment="1">
      <alignment horizontal="center" vertical="center"/>
    </xf>
    <xf numFmtId="0" fontId="9" fillId="3" borderId="11" xfId="0" applyFont="1" applyFill="1" applyBorder="1" applyAlignment="1">
      <alignment horizontal="left" vertical="center" wrapText="1"/>
    </xf>
    <xf numFmtId="0" fontId="4" fillId="0" borderId="12" xfId="0" applyFont="1" applyBorder="1" applyAlignment="1">
      <alignment horizontal="center" vertical="center"/>
    </xf>
    <xf numFmtId="0" fontId="0" fillId="0" borderId="12" xfId="0" applyBorder="1">
      <alignment vertical="center"/>
    </xf>
    <xf numFmtId="4" fontId="4" fillId="0" borderId="12" xfId="0" applyNumberFormat="1" applyFont="1" applyBorder="1" applyAlignment="1">
      <alignment horizontal="center" vertical="center"/>
    </xf>
    <xf numFmtId="0" fontId="4" fillId="0" borderId="12" xfId="0" applyFont="1" applyBorder="1" applyAlignment="1">
      <alignment horizontal="left" vertical="center"/>
    </xf>
    <xf numFmtId="0" fontId="0" fillId="0" borderId="12" xfId="0" applyBorder="1" applyAlignment="1">
      <alignment horizontal="left" vertical="top" wrapText="1"/>
    </xf>
    <xf numFmtId="0" fontId="0" fillId="0" borderId="12" xfId="0" applyBorder="1" applyAlignment="1">
      <alignment horizontal="left" vertical="center"/>
    </xf>
    <xf numFmtId="0" fontId="0" fillId="0" borderId="12" xfId="0" applyBorder="1" applyAlignment="1">
      <alignment horizontal="center" vertical="center"/>
    </xf>
    <xf numFmtId="4" fontId="0" fillId="0" borderId="12" xfId="0" applyNumberFormat="1" applyBorder="1" applyAlignment="1">
      <alignment horizontal="center" vertical="center"/>
    </xf>
    <xf numFmtId="0" fontId="10" fillId="0" borderId="12" xfId="0" applyFont="1" applyBorder="1" applyAlignment="1">
      <alignment horizontal="center" vertical="center"/>
    </xf>
    <xf numFmtId="4" fontId="10" fillId="0" borderId="12" xfId="0" applyNumberFormat="1" applyFont="1" applyBorder="1" applyAlignment="1">
      <alignment horizontal="center" vertical="center"/>
    </xf>
    <xf numFmtId="0" fontId="10" fillId="9" borderId="12" xfId="0" applyFont="1" applyFill="1" applyBorder="1" applyAlignment="1">
      <alignment horizontal="center" vertical="center"/>
    </xf>
    <xf numFmtId="0" fontId="0" fillId="0" borderId="11" xfId="0" applyBorder="1" applyAlignment="1">
      <alignment horizontal="left" vertical="center"/>
    </xf>
    <xf numFmtId="0" fontId="0" fillId="0" borderId="11" xfId="0" applyBorder="1" applyAlignment="1">
      <alignment vertical="center" wrapText="1"/>
    </xf>
    <xf numFmtId="0" fontId="0" fillId="0" borderId="11" xfId="0" applyBorder="1" applyAlignment="1">
      <alignment horizontal="left" vertical="top" wrapText="1"/>
    </xf>
    <xf numFmtId="0" fontId="0" fillId="0" borderId="12" xfId="0" applyBorder="1" applyAlignment="1">
      <alignment vertical="center" wrapText="1"/>
    </xf>
    <xf numFmtId="0" fontId="3" fillId="3" borderId="1" xfId="0" applyFont="1" applyFill="1" applyBorder="1" applyAlignment="1">
      <alignment horizontal="center" vertical="center" wrapText="1"/>
    </xf>
    <xf numFmtId="177" fontId="0" fillId="0" borderId="0" xfId="0" applyNumberFormat="1">
      <alignment vertical="center"/>
    </xf>
    <xf numFmtId="177" fontId="12" fillId="0" borderId="0" xfId="0" applyNumberFormat="1" applyFont="1">
      <alignment vertical="center"/>
    </xf>
    <xf numFmtId="0" fontId="1" fillId="2" borderId="0" xfId="0" applyFont="1" applyFill="1" applyAlignment="1">
      <alignment horizontal="center"/>
    </xf>
    <xf numFmtId="49" fontId="2" fillId="3" borderId="1" xfId="0" applyNumberFormat="1" applyFont="1" applyFill="1" applyBorder="1" applyAlignment="1">
      <alignment horizontal="center" vertical="center" wrapText="1" readingOrder="1"/>
    </xf>
    <xf numFmtId="49" fontId="2" fillId="3" borderId="1" xfId="0" applyNumberFormat="1" applyFont="1" applyFill="1" applyBorder="1" applyAlignment="1">
      <alignment horizontal="center" vertical="center" readingOrder="1"/>
    </xf>
    <xf numFmtId="0" fontId="10" fillId="0" borderId="12" xfId="0" applyFont="1" applyBorder="1" applyAlignment="1">
      <alignment horizontal="left" vertical="center"/>
    </xf>
    <xf numFmtId="0" fontId="0" fillId="0" borderId="12" xfId="0" applyBorder="1">
      <alignment vertical="center"/>
    </xf>
    <xf numFmtId="0" fontId="7"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0" fillId="0" borderId="12" xfId="0" applyBorder="1" applyAlignment="1">
      <alignment horizontal="left" vertical="center"/>
    </xf>
    <xf numFmtId="0" fontId="10" fillId="8" borderId="12"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7" xfId="0" applyFont="1" applyFill="1" applyBorder="1" applyAlignment="1">
      <alignment horizontal="center" vertical="center"/>
    </xf>
    <xf numFmtId="0" fontId="8" fillId="7" borderId="5"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8" fillId="7" borderId="4" xfId="0" applyFont="1" applyFill="1" applyBorder="1" applyAlignment="1">
      <alignment horizontal="center" vertical="center"/>
    </xf>
    <xf numFmtId="0" fontId="8" fillId="7" borderId="5" xfId="0" applyFont="1" applyFill="1" applyBorder="1" applyAlignment="1">
      <alignment horizontal="center" vertical="center"/>
    </xf>
    <xf numFmtId="0" fontId="0" fillId="0" borderId="12" xfId="0" applyBorder="1" applyAlignment="1">
      <alignment horizontal="left" vertical="top" wrapText="1"/>
    </xf>
    <xf numFmtId="0" fontId="8" fillId="7" borderId="4" xfId="0" applyFont="1" applyFill="1" applyBorder="1" applyAlignment="1">
      <alignment horizontal="center" vertical="center" wrapText="1"/>
    </xf>
    <xf numFmtId="0" fontId="5" fillId="6" borderId="3" xfId="0" applyFont="1" applyFill="1" applyBorder="1" applyAlignment="1">
      <alignment horizontal="right" vertical="center"/>
    </xf>
    <xf numFmtId="0" fontId="7" fillId="7" borderId="10" xfId="0" applyFont="1" applyFill="1" applyBorder="1" applyAlignment="1">
      <alignment horizontal="center" vertical="center"/>
    </xf>
    <xf numFmtId="0" fontId="8" fillId="7" borderId="10" xfId="0" applyFont="1" applyFill="1" applyBorder="1" applyAlignment="1">
      <alignment horizontal="center" vertical="center"/>
    </xf>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8"/>
  <sheetViews>
    <sheetView tabSelected="1" zoomScale="55" zoomScaleNormal="55" workbookViewId="0">
      <selection activeCell="I12" sqref="I12"/>
    </sheetView>
  </sheetViews>
  <sheetFormatPr defaultColWidth="22.5" defaultRowHeight="16.5" x14ac:dyDescent="0.3"/>
  <cols>
    <col min="1" max="1" width="22.75" customWidth="1"/>
    <col min="2" max="2" width="12.5" bestFit="1" customWidth="1"/>
    <col min="3" max="3" width="48.625" customWidth="1"/>
    <col min="4" max="4" width="41.75" customWidth="1"/>
    <col min="5" max="5" width="42.875" customWidth="1"/>
    <col min="6" max="6" width="20.875" customWidth="1"/>
    <col min="7" max="7" width="10.75" customWidth="1"/>
    <col min="8" max="8" width="13" customWidth="1"/>
    <col min="9" max="9" width="10.375" customWidth="1"/>
    <col min="10" max="10" width="10.375" bestFit="1" customWidth="1"/>
    <col min="11" max="11" width="12" customWidth="1"/>
  </cols>
  <sheetData>
    <row r="1" spans="1:12" ht="16.5" customHeight="1" x14ac:dyDescent="0.3">
      <c r="A1" s="47" t="s">
        <v>0</v>
      </c>
      <c r="B1" s="47"/>
      <c r="C1" s="47"/>
      <c r="D1" s="47"/>
      <c r="E1" s="47"/>
      <c r="F1" s="47"/>
      <c r="G1" s="47"/>
      <c r="H1" s="47"/>
      <c r="I1" s="47"/>
      <c r="J1" s="47"/>
    </row>
    <row r="2" spans="1:12" ht="16.5" customHeight="1" x14ac:dyDescent="0.3">
      <c r="A2" s="47"/>
      <c r="B2" s="47"/>
      <c r="C2" s="47"/>
      <c r="D2" s="47"/>
      <c r="E2" s="47"/>
      <c r="F2" s="47"/>
      <c r="G2" s="47"/>
      <c r="H2" s="47"/>
      <c r="I2" s="47"/>
      <c r="J2" s="47"/>
    </row>
    <row r="3" spans="1:12" ht="16.5" customHeight="1" x14ac:dyDescent="0.3">
      <c r="A3" s="48" t="s">
        <v>1</v>
      </c>
      <c r="B3" s="48" t="s">
        <v>2</v>
      </c>
      <c r="C3" s="48" t="s">
        <v>3</v>
      </c>
      <c r="D3" s="48" t="s">
        <v>4</v>
      </c>
      <c r="E3" s="48" t="s">
        <v>5</v>
      </c>
      <c r="F3" s="48" t="s">
        <v>6</v>
      </c>
      <c r="G3" s="48" t="s">
        <v>7</v>
      </c>
      <c r="H3" s="48" t="s">
        <v>8</v>
      </c>
      <c r="I3" s="1" t="s">
        <v>9</v>
      </c>
      <c r="J3" s="1" t="s">
        <v>9</v>
      </c>
    </row>
    <row r="4" spans="1:12" ht="36" customHeight="1" x14ac:dyDescent="0.3">
      <c r="A4" s="48"/>
      <c r="B4" s="48"/>
      <c r="C4" s="48"/>
      <c r="D4" s="48"/>
      <c r="E4" s="48"/>
      <c r="F4" s="48"/>
      <c r="G4" s="48"/>
      <c r="H4" s="48"/>
      <c r="I4" s="44" t="s">
        <v>427</v>
      </c>
      <c r="J4" s="1" t="s">
        <v>10</v>
      </c>
    </row>
    <row r="5" spans="1:12" ht="18" customHeight="1" x14ac:dyDescent="0.3">
      <c r="A5" s="49"/>
      <c r="B5" s="49"/>
      <c r="C5" s="49"/>
      <c r="D5" s="49"/>
      <c r="E5" s="49"/>
      <c r="F5" s="49"/>
      <c r="G5" s="49"/>
      <c r="H5" s="49"/>
      <c r="I5" s="1" t="s">
        <v>11</v>
      </c>
      <c r="J5" s="1" t="s">
        <v>11</v>
      </c>
    </row>
    <row r="6" spans="1:12" x14ac:dyDescent="0.3">
      <c r="A6" s="49"/>
      <c r="B6" s="49"/>
      <c r="C6" s="49"/>
      <c r="D6" s="49"/>
      <c r="E6" s="49"/>
      <c r="F6" s="49"/>
      <c r="G6" s="49"/>
      <c r="H6" s="49"/>
      <c r="I6" s="1" t="s">
        <v>12</v>
      </c>
      <c r="J6" s="1" t="s">
        <v>12</v>
      </c>
    </row>
    <row r="7" spans="1:12" x14ac:dyDescent="0.3">
      <c r="A7" s="2" t="s">
        <v>11</v>
      </c>
      <c r="B7" s="2" t="s">
        <v>11</v>
      </c>
      <c r="C7" s="3" t="s">
        <v>13</v>
      </c>
      <c r="D7" s="4" t="s">
        <v>11</v>
      </c>
      <c r="E7" s="4" t="s">
        <v>11</v>
      </c>
      <c r="F7" s="3" t="s">
        <v>11</v>
      </c>
      <c r="G7" s="2" t="s">
        <v>11</v>
      </c>
      <c r="H7" s="5"/>
      <c r="I7" s="5"/>
      <c r="J7" s="5"/>
    </row>
    <row r="8" spans="1:12" x14ac:dyDescent="0.3">
      <c r="A8" s="6" t="s">
        <v>11</v>
      </c>
      <c r="B8" s="6" t="s">
        <v>11</v>
      </c>
      <c r="C8" s="7" t="s">
        <v>14</v>
      </c>
      <c r="D8" s="8" t="s">
        <v>11</v>
      </c>
      <c r="E8" s="8" t="s">
        <v>11</v>
      </c>
      <c r="F8" s="7" t="s">
        <v>11</v>
      </c>
      <c r="G8" s="6" t="s">
        <v>11</v>
      </c>
      <c r="H8" s="9"/>
      <c r="I8" s="9"/>
      <c r="J8" s="9"/>
    </row>
    <row r="9" spans="1:12" ht="24" x14ac:dyDescent="0.3">
      <c r="A9" s="10" t="s">
        <v>15</v>
      </c>
      <c r="B9" s="10" t="s">
        <v>11</v>
      </c>
      <c r="C9" s="11" t="s">
        <v>16</v>
      </c>
      <c r="D9" s="12" t="s">
        <v>17</v>
      </c>
      <c r="E9" s="12" t="s">
        <v>11</v>
      </c>
      <c r="F9" s="11" t="s">
        <v>18</v>
      </c>
      <c r="G9" s="10" t="s">
        <v>19</v>
      </c>
      <c r="H9" s="13">
        <v>0</v>
      </c>
      <c r="I9" s="13"/>
      <c r="J9" s="13"/>
      <c r="K9">
        <f>ABS(I9*0.1)</f>
        <v>0</v>
      </c>
      <c r="L9" s="45">
        <f>I9-J9</f>
        <v>0</v>
      </c>
    </row>
    <row r="10" spans="1:12" ht="24" x14ac:dyDescent="0.3">
      <c r="A10" s="10" t="s">
        <v>20</v>
      </c>
      <c r="B10" s="10" t="s">
        <v>11</v>
      </c>
      <c r="C10" s="11" t="s">
        <v>16</v>
      </c>
      <c r="D10" s="12" t="s">
        <v>21</v>
      </c>
      <c r="E10" s="12" t="s">
        <v>11</v>
      </c>
      <c r="F10" s="11" t="s">
        <v>18</v>
      </c>
      <c r="G10" s="10" t="s">
        <v>19</v>
      </c>
      <c r="H10" s="13">
        <v>0</v>
      </c>
      <c r="I10" s="13"/>
      <c r="J10" s="13"/>
      <c r="K10">
        <f t="shared" ref="K10:K73" si="0">ABS(I10*0.15)</f>
        <v>0</v>
      </c>
      <c r="L10" s="45">
        <f t="shared" ref="L10:L73" si="1">I10-J10</f>
        <v>0</v>
      </c>
    </row>
    <row r="11" spans="1:12" ht="24" x14ac:dyDescent="0.3">
      <c r="A11" s="10" t="s">
        <v>22</v>
      </c>
      <c r="B11" s="10" t="s">
        <v>11</v>
      </c>
      <c r="C11" s="11" t="s">
        <v>16</v>
      </c>
      <c r="D11" s="12" t="s">
        <v>23</v>
      </c>
      <c r="E11" s="12" t="s">
        <v>11</v>
      </c>
      <c r="F11" s="11" t="s">
        <v>18</v>
      </c>
      <c r="G11" s="10" t="s">
        <v>19</v>
      </c>
      <c r="H11" s="13">
        <v>0</v>
      </c>
      <c r="I11" s="13"/>
      <c r="J11" s="13"/>
      <c r="K11">
        <f t="shared" si="0"/>
        <v>0</v>
      </c>
      <c r="L11" s="45">
        <f t="shared" si="1"/>
        <v>0</v>
      </c>
    </row>
    <row r="12" spans="1:12" ht="24" x14ac:dyDescent="0.3">
      <c r="A12" s="10" t="s">
        <v>24</v>
      </c>
      <c r="B12" s="10" t="s">
        <v>11</v>
      </c>
      <c r="C12" s="11" t="s">
        <v>16</v>
      </c>
      <c r="D12" s="12" t="s">
        <v>25</v>
      </c>
      <c r="E12" s="12" t="s">
        <v>11</v>
      </c>
      <c r="F12" s="11" t="s">
        <v>18</v>
      </c>
      <c r="G12" s="10" t="s">
        <v>19</v>
      </c>
      <c r="H12" s="13">
        <v>376.18</v>
      </c>
      <c r="I12" s="13">
        <v>376.18</v>
      </c>
      <c r="J12" s="13">
        <v>354.79300000000001</v>
      </c>
      <c r="K12">
        <f t="shared" si="0"/>
        <v>56.427</v>
      </c>
      <c r="L12" s="45">
        <f t="shared" si="1"/>
        <v>21.387</v>
      </c>
    </row>
    <row r="13" spans="1:12" ht="24" x14ac:dyDescent="0.3">
      <c r="A13" s="10" t="s">
        <v>26</v>
      </c>
      <c r="B13" s="10" t="s">
        <v>11</v>
      </c>
      <c r="C13" s="11" t="s">
        <v>16</v>
      </c>
      <c r="D13" s="12" t="s">
        <v>27</v>
      </c>
      <c r="E13" s="12" t="s">
        <v>28</v>
      </c>
      <c r="F13" s="11" t="s">
        <v>18</v>
      </c>
      <c r="G13" s="10" t="s">
        <v>19</v>
      </c>
      <c r="H13" s="13">
        <v>0</v>
      </c>
      <c r="I13" s="13"/>
      <c r="J13" s="13"/>
      <c r="K13">
        <f t="shared" si="0"/>
        <v>0</v>
      </c>
      <c r="L13" s="45">
        <f t="shared" si="1"/>
        <v>0</v>
      </c>
    </row>
    <row r="14" spans="1:12" ht="24" x14ac:dyDescent="0.3">
      <c r="A14" s="10" t="s">
        <v>29</v>
      </c>
      <c r="B14" s="10" t="s">
        <v>11</v>
      </c>
      <c r="C14" s="11" t="s">
        <v>16</v>
      </c>
      <c r="D14" s="12" t="s">
        <v>30</v>
      </c>
      <c r="E14" s="12" t="s">
        <v>11</v>
      </c>
      <c r="F14" s="11" t="s">
        <v>18</v>
      </c>
      <c r="G14" s="10" t="s">
        <v>19</v>
      </c>
      <c r="H14" s="13">
        <v>0</v>
      </c>
      <c r="I14" s="13"/>
      <c r="J14" s="13"/>
      <c r="K14">
        <f t="shared" si="0"/>
        <v>0</v>
      </c>
      <c r="L14" s="45">
        <f t="shared" si="1"/>
        <v>0</v>
      </c>
    </row>
    <row r="15" spans="1:12" x14ac:dyDescent="0.3">
      <c r="A15" s="10" t="s">
        <v>31</v>
      </c>
      <c r="B15" s="10" t="s">
        <v>11</v>
      </c>
      <c r="C15" s="11" t="s">
        <v>16</v>
      </c>
      <c r="D15" s="12" t="s">
        <v>32</v>
      </c>
      <c r="E15" s="12" t="s">
        <v>33</v>
      </c>
      <c r="F15" s="11" t="s">
        <v>18</v>
      </c>
      <c r="G15" s="10" t="s">
        <v>19</v>
      </c>
      <c r="H15" s="13">
        <v>0</v>
      </c>
      <c r="I15" s="13"/>
      <c r="J15" s="13"/>
      <c r="K15">
        <f t="shared" si="0"/>
        <v>0</v>
      </c>
      <c r="L15" s="45">
        <f t="shared" si="1"/>
        <v>0</v>
      </c>
    </row>
    <row r="16" spans="1:12" x14ac:dyDescent="0.3">
      <c r="A16" s="10" t="s">
        <v>34</v>
      </c>
      <c r="B16" s="10" t="s">
        <v>11</v>
      </c>
      <c r="C16" s="11" t="s">
        <v>16</v>
      </c>
      <c r="D16" s="12" t="s">
        <v>35</v>
      </c>
      <c r="E16" s="12" t="s">
        <v>33</v>
      </c>
      <c r="F16" s="11" t="s">
        <v>18</v>
      </c>
      <c r="G16" s="10" t="s">
        <v>19</v>
      </c>
      <c r="H16" s="13">
        <v>0</v>
      </c>
      <c r="I16" s="13"/>
      <c r="J16" s="13"/>
      <c r="K16">
        <f t="shared" si="0"/>
        <v>0</v>
      </c>
      <c r="L16" s="45">
        <f t="shared" si="1"/>
        <v>0</v>
      </c>
    </row>
    <row r="17" spans="1:12" x14ac:dyDescent="0.3">
      <c r="A17" s="10" t="s">
        <v>36</v>
      </c>
      <c r="B17" s="10" t="s">
        <v>11</v>
      </c>
      <c r="C17" s="11" t="s">
        <v>16</v>
      </c>
      <c r="D17" s="12" t="s">
        <v>37</v>
      </c>
      <c r="E17" s="12" t="s">
        <v>33</v>
      </c>
      <c r="F17" s="11" t="s">
        <v>18</v>
      </c>
      <c r="G17" s="10" t="s">
        <v>19</v>
      </c>
      <c r="H17" s="13">
        <v>0</v>
      </c>
      <c r="I17" s="13"/>
      <c r="J17" s="13"/>
      <c r="K17">
        <f t="shared" si="0"/>
        <v>0</v>
      </c>
      <c r="L17" s="45">
        <f t="shared" si="1"/>
        <v>0</v>
      </c>
    </row>
    <row r="18" spans="1:12" x14ac:dyDescent="0.3">
      <c r="A18" s="10" t="s">
        <v>38</v>
      </c>
      <c r="B18" s="10" t="s">
        <v>11</v>
      </c>
      <c r="C18" s="11" t="s">
        <v>39</v>
      </c>
      <c r="D18" s="12" t="s">
        <v>40</v>
      </c>
      <c r="E18" s="12" t="s">
        <v>41</v>
      </c>
      <c r="F18" s="11" t="s">
        <v>42</v>
      </c>
      <c r="G18" s="10" t="s">
        <v>19</v>
      </c>
      <c r="H18" s="13">
        <v>305.91000000000003</v>
      </c>
      <c r="I18" s="13">
        <v>305.91000000000003</v>
      </c>
      <c r="J18" s="13">
        <v>332.05700000000002</v>
      </c>
      <c r="K18">
        <f t="shared" si="0"/>
        <v>45.886500000000005</v>
      </c>
      <c r="L18" s="45">
        <f t="shared" si="1"/>
        <v>-26.146999999999991</v>
      </c>
    </row>
    <row r="19" spans="1:12" x14ac:dyDescent="0.3">
      <c r="A19" s="10" t="s">
        <v>43</v>
      </c>
      <c r="B19" s="10" t="s">
        <v>11</v>
      </c>
      <c r="C19" s="11" t="s">
        <v>44</v>
      </c>
      <c r="D19" s="12" t="s">
        <v>45</v>
      </c>
      <c r="E19" s="12" t="s">
        <v>46</v>
      </c>
      <c r="F19" s="11" t="s">
        <v>47</v>
      </c>
      <c r="G19" s="10" t="s">
        <v>19</v>
      </c>
      <c r="H19" s="13">
        <v>70.27</v>
      </c>
      <c r="I19" s="13">
        <v>70.27</v>
      </c>
      <c r="J19" s="13">
        <v>22.736000000000001</v>
      </c>
      <c r="K19">
        <f t="shared" si="0"/>
        <v>10.5405</v>
      </c>
      <c r="L19" s="45">
        <f t="shared" si="1"/>
        <v>47.533999999999992</v>
      </c>
    </row>
    <row r="20" spans="1:12" ht="24" x14ac:dyDescent="0.3">
      <c r="A20" s="10" t="s">
        <v>48</v>
      </c>
      <c r="B20" s="10" t="s">
        <v>11</v>
      </c>
      <c r="C20" s="11" t="s">
        <v>49</v>
      </c>
      <c r="D20" s="12" t="s">
        <v>50</v>
      </c>
      <c r="E20" s="12" t="s">
        <v>51</v>
      </c>
      <c r="F20" s="11" t="s">
        <v>11</v>
      </c>
      <c r="G20" s="10" t="s">
        <v>52</v>
      </c>
      <c r="H20" s="13">
        <v>136.56</v>
      </c>
      <c r="I20" s="13">
        <v>136.56</v>
      </c>
      <c r="J20" s="13">
        <v>129.38499999999999</v>
      </c>
      <c r="K20">
        <f t="shared" si="0"/>
        <v>20.483999999999998</v>
      </c>
      <c r="L20" s="45">
        <f t="shared" si="1"/>
        <v>7.1750000000000114</v>
      </c>
    </row>
    <row r="21" spans="1:12" ht="36" x14ac:dyDescent="0.3">
      <c r="A21" s="10" t="s">
        <v>53</v>
      </c>
      <c r="B21" s="10" t="s">
        <v>11</v>
      </c>
      <c r="C21" s="11" t="s">
        <v>54</v>
      </c>
      <c r="D21" s="12" t="s">
        <v>55</v>
      </c>
      <c r="E21" s="12" t="s">
        <v>56</v>
      </c>
      <c r="F21" s="11" t="s">
        <v>11</v>
      </c>
      <c r="G21" s="10" t="s">
        <v>52</v>
      </c>
      <c r="H21" s="13">
        <v>136.56</v>
      </c>
      <c r="I21" s="13">
        <v>136.56</v>
      </c>
      <c r="J21" s="13">
        <v>129.38499999999999</v>
      </c>
      <c r="K21">
        <f t="shared" si="0"/>
        <v>20.483999999999998</v>
      </c>
      <c r="L21" s="45">
        <f t="shared" si="1"/>
        <v>7.1750000000000114</v>
      </c>
    </row>
    <row r="22" spans="1:12" x14ac:dyDescent="0.3">
      <c r="A22" s="10" t="s">
        <v>57</v>
      </c>
      <c r="B22" s="10" t="s">
        <v>11</v>
      </c>
      <c r="C22" s="11" t="s">
        <v>58</v>
      </c>
      <c r="D22" s="12" t="s">
        <v>11</v>
      </c>
      <c r="E22" s="12" t="s">
        <v>59</v>
      </c>
      <c r="F22" s="11" t="s">
        <v>60</v>
      </c>
      <c r="G22" s="10" t="s">
        <v>52</v>
      </c>
      <c r="H22" s="13">
        <v>136.56</v>
      </c>
      <c r="I22" s="13">
        <v>136.56</v>
      </c>
      <c r="J22" s="13">
        <v>129.38499999999999</v>
      </c>
      <c r="K22">
        <f t="shared" si="0"/>
        <v>20.483999999999998</v>
      </c>
      <c r="L22" s="45">
        <f t="shared" si="1"/>
        <v>7.1750000000000114</v>
      </c>
    </row>
    <row r="23" spans="1:12" x14ac:dyDescent="0.3">
      <c r="A23" s="2" t="s">
        <v>11</v>
      </c>
      <c r="B23" s="2" t="s">
        <v>11</v>
      </c>
      <c r="C23" s="3" t="s">
        <v>61</v>
      </c>
      <c r="D23" s="4" t="s">
        <v>11</v>
      </c>
      <c r="E23" s="4" t="s">
        <v>11</v>
      </c>
      <c r="F23" s="3" t="s">
        <v>11</v>
      </c>
      <c r="G23" s="2" t="s">
        <v>11</v>
      </c>
      <c r="H23" s="5"/>
      <c r="I23" s="5"/>
      <c r="J23" s="5"/>
      <c r="K23">
        <f t="shared" si="0"/>
        <v>0</v>
      </c>
      <c r="L23" s="45">
        <f t="shared" si="1"/>
        <v>0</v>
      </c>
    </row>
    <row r="24" spans="1:12" x14ac:dyDescent="0.3">
      <c r="A24" s="6" t="s">
        <v>11</v>
      </c>
      <c r="B24" s="6" t="s">
        <v>11</v>
      </c>
      <c r="C24" s="7" t="s">
        <v>62</v>
      </c>
      <c r="D24" s="8" t="s">
        <v>11</v>
      </c>
      <c r="E24" s="8" t="s">
        <v>11</v>
      </c>
      <c r="F24" s="7" t="s">
        <v>11</v>
      </c>
      <c r="G24" s="6" t="s">
        <v>11</v>
      </c>
      <c r="H24" s="9"/>
      <c r="I24" s="9"/>
      <c r="J24" s="9"/>
      <c r="K24">
        <f t="shared" si="0"/>
        <v>0</v>
      </c>
      <c r="L24" s="45">
        <f t="shared" si="1"/>
        <v>0</v>
      </c>
    </row>
    <row r="25" spans="1:12" x14ac:dyDescent="0.3">
      <c r="A25" s="10" t="s">
        <v>63</v>
      </c>
      <c r="B25" s="10" t="s">
        <v>11</v>
      </c>
      <c r="C25" s="11" t="s">
        <v>64</v>
      </c>
      <c r="D25" s="12" t="s">
        <v>11</v>
      </c>
      <c r="E25" s="12" t="s">
        <v>65</v>
      </c>
      <c r="F25" s="11" t="s">
        <v>11</v>
      </c>
      <c r="G25" s="10" t="s">
        <v>66</v>
      </c>
      <c r="H25" s="13">
        <v>0</v>
      </c>
      <c r="I25" s="13"/>
      <c r="J25" s="13"/>
      <c r="K25">
        <f t="shared" si="0"/>
        <v>0</v>
      </c>
      <c r="L25" s="45">
        <f t="shared" si="1"/>
        <v>0</v>
      </c>
    </row>
    <row r="26" spans="1:12" x14ac:dyDescent="0.3">
      <c r="A26" s="10" t="s">
        <v>67</v>
      </c>
      <c r="B26" s="10" t="s">
        <v>11</v>
      </c>
      <c r="C26" s="11" t="s">
        <v>68</v>
      </c>
      <c r="D26" s="12" t="s">
        <v>11</v>
      </c>
      <c r="E26" s="12" t="s">
        <v>69</v>
      </c>
      <c r="F26" s="11" t="s">
        <v>11</v>
      </c>
      <c r="G26" s="10" t="s">
        <v>66</v>
      </c>
      <c r="H26" s="13">
        <v>0</v>
      </c>
      <c r="I26" s="13"/>
      <c r="J26" s="13"/>
      <c r="K26">
        <f t="shared" si="0"/>
        <v>0</v>
      </c>
      <c r="L26" s="45">
        <f t="shared" si="1"/>
        <v>0</v>
      </c>
    </row>
    <row r="27" spans="1:12" x14ac:dyDescent="0.3">
      <c r="A27" s="10" t="s">
        <v>70</v>
      </c>
      <c r="B27" s="10" t="s">
        <v>11</v>
      </c>
      <c r="C27" s="11" t="s">
        <v>71</v>
      </c>
      <c r="D27" s="12" t="s">
        <v>11</v>
      </c>
      <c r="E27" s="12" t="s">
        <v>65</v>
      </c>
      <c r="F27" s="11" t="s">
        <v>11</v>
      </c>
      <c r="G27" s="10" t="s">
        <v>66</v>
      </c>
      <c r="H27" s="13">
        <v>0</v>
      </c>
      <c r="I27" s="13"/>
      <c r="J27" s="13"/>
      <c r="K27">
        <f t="shared" si="0"/>
        <v>0</v>
      </c>
      <c r="L27" s="45">
        <f t="shared" si="1"/>
        <v>0</v>
      </c>
    </row>
    <row r="28" spans="1:12" x14ac:dyDescent="0.3">
      <c r="A28" s="10" t="s">
        <v>72</v>
      </c>
      <c r="B28" s="10" t="s">
        <v>11</v>
      </c>
      <c r="C28" s="11" t="s">
        <v>73</v>
      </c>
      <c r="D28" s="12" t="s">
        <v>11</v>
      </c>
      <c r="E28" s="12" t="s">
        <v>65</v>
      </c>
      <c r="F28" s="11" t="s">
        <v>11</v>
      </c>
      <c r="G28" s="10" t="s">
        <v>66</v>
      </c>
      <c r="H28" s="13">
        <v>0</v>
      </c>
      <c r="I28" s="13"/>
      <c r="J28" s="13"/>
      <c r="K28">
        <f t="shared" si="0"/>
        <v>0</v>
      </c>
      <c r="L28" s="45">
        <f t="shared" si="1"/>
        <v>0</v>
      </c>
    </row>
    <row r="29" spans="1:12" x14ac:dyDescent="0.3">
      <c r="A29" s="10" t="s">
        <v>74</v>
      </c>
      <c r="B29" s="10" t="s">
        <v>11</v>
      </c>
      <c r="C29" s="11" t="s">
        <v>75</v>
      </c>
      <c r="D29" s="12" t="s">
        <v>11</v>
      </c>
      <c r="E29" s="12" t="s">
        <v>65</v>
      </c>
      <c r="F29" s="11" t="s">
        <v>11</v>
      </c>
      <c r="G29" s="10" t="s">
        <v>66</v>
      </c>
      <c r="H29" s="13">
        <v>0</v>
      </c>
      <c r="I29" s="13"/>
      <c r="J29" s="13"/>
      <c r="K29">
        <f t="shared" si="0"/>
        <v>0</v>
      </c>
      <c r="L29" s="45">
        <f t="shared" si="1"/>
        <v>0</v>
      </c>
    </row>
    <row r="30" spans="1:12" x14ac:dyDescent="0.3">
      <c r="A30" s="10" t="s">
        <v>76</v>
      </c>
      <c r="B30" s="10" t="s">
        <v>11</v>
      </c>
      <c r="C30" s="11" t="s">
        <v>77</v>
      </c>
      <c r="D30" s="12" t="s">
        <v>11</v>
      </c>
      <c r="E30" s="12" t="s">
        <v>65</v>
      </c>
      <c r="F30" s="11" t="s">
        <v>11</v>
      </c>
      <c r="G30" s="10" t="s">
        <v>66</v>
      </c>
      <c r="H30" s="13">
        <v>0</v>
      </c>
      <c r="I30" s="13"/>
      <c r="J30" s="13"/>
      <c r="K30">
        <f t="shared" si="0"/>
        <v>0</v>
      </c>
      <c r="L30" s="45">
        <f t="shared" si="1"/>
        <v>0</v>
      </c>
    </row>
    <row r="31" spans="1:12" x14ac:dyDescent="0.3">
      <c r="A31" s="10" t="s">
        <v>78</v>
      </c>
      <c r="B31" s="10" t="s">
        <v>11</v>
      </c>
      <c r="C31" s="11" t="s">
        <v>79</v>
      </c>
      <c r="D31" s="12" t="s">
        <v>11</v>
      </c>
      <c r="E31" s="12" t="s">
        <v>80</v>
      </c>
      <c r="F31" s="11" t="s">
        <v>11</v>
      </c>
      <c r="G31" s="10" t="s">
        <v>66</v>
      </c>
      <c r="H31" s="13">
        <v>0</v>
      </c>
      <c r="I31" s="13"/>
      <c r="J31" s="13"/>
      <c r="K31">
        <f t="shared" si="0"/>
        <v>0</v>
      </c>
      <c r="L31" s="45">
        <f t="shared" si="1"/>
        <v>0</v>
      </c>
    </row>
    <row r="32" spans="1:12" x14ac:dyDescent="0.3">
      <c r="A32" s="10" t="s">
        <v>81</v>
      </c>
      <c r="B32" s="10" t="s">
        <v>11</v>
      </c>
      <c r="C32" s="11" t="s">
        <v>82</v>
      </c>
      <c r="D32" s="12" t="s">
        <v>11</v>
      </c>
      <c r="E32" s="12" t="s">
        <v>11</v>
      </c>
      <c r="F32" s="11" t="s">
        <v>11</v>
      </c>
      <c r="G32" s="10" t="s">
        <v>66</v>
      </c>
      <c r="H32" s="13">
        <v>0</v>
      </c>
      <c r="I32" s="13"/>
      <c r="J32" s="13"/>
      <c r="K32">
        <f t="shared" si="0"/>
        <v>0</v>
      </c>
      <c r="L32" s="45">
        <f t="shared" si="1"/>
        <v>0</v>
      </c>
    </row>
    <row r="33" spans="1:12" x14ac:dyDescent="0.3">
      <c r="A33" s="10" t="s">
        <v>83</v>
      </c>
      <c r="B33" s="10" t="s">
        <v>11</v>
      </c>
      <c r="C33" s="11" t="s">
        <v>84</v>
      </c>
      <c r="D33" s="12" t="s">
        <v>11</v>
      </c>
      <c r="E33" s="12" t="s">
        <v>65</v>
      </c>
      <c r="F33" s="11" t="s">
        <v>11</v>
      </c>
      <c r="G33" s="10" t="s">
        <v>66</v>
      </c>
      <c r="H33" s="13">
        <v>0</v>
      </c>
      <c r="I33" s="13"/>
      <c r="J33" s="13"/>
      <c r="K33">
        <f t="shared" si="0"/>
        <v>0</v>
      </c>
      <c r="L33" s="45">
        <f t="shared" si="1"/>
        <v>0</v>
      </c>
    </row>
    <row r="34" spans="1:12" x14ac:dyDescent="0.3">
      <c r="A34" s="10" t="s">
        <v>85</v>
      </c>
      <c r="B34" s="10" t="s">
        <v>11</v>
      </c>
      <c r="C34" s="11" t="s">
        <v>86</v>
      </c>
      <c r="D34" s="12" t="s">
        <v>11</v>
      </c>
      <c r="E34" s="12" t="s">
        <v>65</v>
      </c>
      <c r="F34" s="11" t="s">
        <v>11</v>
      </c>
      <c r="G34" s="10" t="s">
        <v>66</v>
      </c>
      <c r="H34" s="13">
        <v>0</v>
      </c>
      <c r="I34" s="13"/>
      <c r="J34" s="13"/>
      <c r="K34">
        <f t="shared" si="0"/>
        <v>0</v>
      </c>
      <c r="L34" s="45">
        <f t="shared" si="1"/>
        <v>0</v>
      </c>
    </row>
    <row r="35" spans="1:12" x14ac:dyDescent="0.3">
      <c r="A35" s="6" t="s">
        <v>11</v>
      </c>
      <c r="B35" s="6" t="s">
        <v>11</v>
      </c>
      <c r="C35" s="7" t="s">
        <v>87</v>
      </c>
      <c r="D35" s="8" t="s">
        <v>11</v>
      </c>
      <c r="E35" s="8" t="s">
        <v>11</v>
      </c>
      <c r="F35" s="7" t="s">
        <v>11</v>
      </c>
      <c r="G35" s="6" t="s">
        <v>11</v>
      </c>
      <c r="H35" s="9"/>
      <c r="I35" s="9"/>
      <c r="J35" s="9"/>
      <c r="K35">
        <f t="shared" si="0"/>
        <v>0</v>
      </c>
      <c r="L35" s="45">
        <f t="shared" si="1"/>
        <v>0</v>
      </c>
    </row>
    <row r="36" spans="1:12" x14ac:dyDescent="0.3">
      <c r="A36" s="10" t="s">
        <v>88</v>
      </c>
      <c r="B36" s="10" t="s">
        <v>11</v>
      </c>
      <c r="C36" s="11" t="s">
        <v>89</v>
      </c>
      <c r="D36" s="12" t="s">
        <v>11</v>
      </c>
      <c r="E36" s="12" t="s">
        <v>11</v>
      </c>
      <c r="F36" s="11" t="s">
        <v>11</v>
      </c>
      <c r="G36" s="10" t="s">
        <v>66</v>
      </c>
      <c r="H36" s="13">
        <v>0</v>
      </c>
      <c r="I36" s="13"/>
      <c r="J36" s="13"/>
      <c r="K36">
        <f t="shared" si="0"/>
        <v>0</v>
      </c>
      <c r="L36" s="45">
        <f t="shared" si="1"/>
        <v>0</v>
      </c>
    </row>
    <row r="37" spans="1:12" x14ac:dyDescent="0.3">
      <c r="A37" s="10" t="s">
        <v>90</v>
      </c>
      <c r="B37" s="10" t="s">
        <v>11</v>
      </c>
      <c r="C37" s="11" t="s">
        <v>91</v>
      </c>
      <c r="D37" s="12" t="s">
        <v>11</v>
      </c>
      <c r="E37" s="12" t="s">
        <v>11</v>
      </c>
      <c r="F37" s="11" t="s">
        <v>11</v>
      </c>
      <c r="G37" s="10" t="s">
        <v>66</v>
      </c>
      <c r="H37" s="13">
        <v>0</v>
      </c>
      <c r="I37" s="13"/>
      <c r="J37" s="13"/>
      <c r="K37">
        <f t="shared" si="0"/>
        <v>0</v>
      </c>
      <c r="L37" s="45">
        <f t="shared" si="1"/>
        <v>0</v>
      </c>
    </row>
    <row r="38" spans="1:12" x14ac:dyDescent="0.3">
      <c r="A38" s="10" t="s">
        <v>92</v>
      </c>
      <c r="B38" s="10" t="s">
        <v>11</v>
      </c>
      <c r="C38" s="11" t="s">
        <v>93</v>
      </c>
      <c r="D38" s="12" t="s">
        <v>11</v>
      </c>
      <c r="E38" s="12" t="s">
        <v>11</v>
      </c>
      <c r="F38" s="11" t="s">
        <v>11</v>
      </c>
      <c r="G38" s="10" t="s">
        <v>66</v>
      </c>
      <c r="H38" s="13">
        <v>0</v>
      </c>
      <c r="I38" s="13"/>
      <c r="J38" s="13"/>
      <c r="K38">
        <f t="shared" si="0"/>
        <v>0</v>
      </c>
      <c r="L38" s="45">
        <f t="shared" si="1"/>
        <v>0</v>
      </c>
    </row>
    <row r="39" spans="1:12" x14ac:dyDescent="0.3">
      <c r="A39" s="10" t="s">
        <v>94</v>
      </c>
      <c r="B39" s="10" t="s">
        <v>11</v>
      </c>
      <c r="C39" s="11" t="s">
        <v>95</v>
      </c>
      <c r="D39" s="12" t="s">
        <v>11</v>
      </c>
      <c r="E39" s="12" t="s">
        <v>11</v>
      </c>
      <c r="F39" s="11" t="s">
        <v>11</v>
      </c>
      <c r="G39" s="10" t="s">
        <v>66</v>
      </c>
      <c r="H39" s="13">
        <v>0</v>
      </c>
      <c r="I39" s="13"/>
      <c r="J39" s="13"/>
      <c r="K39">
        <f t="shared" si="0"/>
        <v>0</v>
      </c>
      <c r="L39" s="45">
        <f t="shared" si="1"/>
        <v>0</v>
      </c>
    </row>
    <row r="40" spans="1:12" x14ac:dyDescent="0.3">
      <c r="A40" s="10" t="s">
        <v>96</v>
      </c>
      <c r="B40" s="10" t="s">
        <v>11</v>
      </c>
      <c r="C40" s="11" t="s">
        <v>97</v>
      </c>
      <c r="D40" s="12" t="s">
        <v>11</v>
      </c>
      <c r="E40" s="12" t="s">
        <v>11</v>
      </c>
      <c r="F40" s="11" t="s">
        <v>11</v>
      </c>
      <c r="G40" s="10" t="s">
        <v>66</v>
      </c>
      <c r="H40" s="13">
        <v>0</v>
      </c>
      <c r="I40" s="13"/>
      <c r="J40" s="13"/>
      <c r="K40">
        <f t="shared" si="0"/>
        <v>0</v>
      </c>
      <c r="L40" s="45">
        <f t="shared" si="1"/>
        <v>0</v>
      </c>
    </row>
    <row r="41" spans="1:12" x14ac:dyDescent="0.3">
      <c r="A41" s="2" t="s">
        <v>11</v>
      </c>
      <c r="B41" s="2" t="s">
        <v>11</v>
      </c>
      <c r="C41" s="3" t="s">
        <v>98</v>
      </c>
      <c r="D41" s="4" t="s">
        <v>11</v>
      </c>
      <c r="E41" s="4" t="s">
        <v>11</v>
      </c>
      <c r="F41" s="3" t="s">
        <v>11</v>
      </c>
      <c r="G41" s="2" t="s">
        <v>11</v>
      </c>
      <c r="H41" s="5"/>
      <c r="I41" s="5"/>
      <c r="J41" s="5"/>
      <c r="K41">
        <f t="shared" si="0"/>
        <v>0</v>
      </c>
      <c r="L41" s="45">
        <f t="shared" si="1"/>
        <v>0</v>
      </c>
    </row>
    <row r="42" spans="1:12" x14ac:dyDescent="0.3">
      <c r="A42" s="6" t="s">
        <v>11</v>
      </c>
      <c r="B42" s="6" t="s">
        <v>11</v>
      </c>
      <c r="C42" s="7" t="s">
        <v>99</v>
      </c>
      <c r="D42" s="8" t="s">
        <v>11</v>
      </c>
      <c r="E42" s="8" t="s">
        <v>11</v>
      </c>
      <c r="F42" s="7" t="s">
        <v>11</v>
      </c>
      <c r="G42" s="6" t="s">
        <v>11</v>
      </c>
      <c r="H42" s="9"/>
      <c r="I42" s="9"/>
      <c r="J42" s="9"/>
      <c r="K42">
        <f t="shared" si="0"/>
        <v>0</v>
      </c>
      <c r="L42" s="45">
        <f t="shared" si="1"/>
        <v>0</v>
      </c>
    </row>
    <row r="43" spans="1:12" ht="24" x14ac:dyDescent="0.3">
      <c r="A43" s="10" t="s">
        <v>100</v>
      </c>
      <c r="B43" s="10" t="s">
        <v>11</v>
      </c>
      <c r="C43" s="11" t="s">
        <v>101</v>
      </c>
      <c r="D43" s="12" t="s">
        <v>102</v>
      </c>
      <c r="E43" s="12" t="s">
        <v>11</v>
      </c>
      <c r="F43" s="11" t="s">
        <v>103</v>
      </c>
      <c r="G43" s="10" t="s">
        <v>19</v>
      </c>
      <c r="H43" s="13">
        <v>38.51</v>
      </c>
      <c r="I43" s="13">
        <v>38.51</v>
      </c>
      <c r="J43" s="13">
        <v>34.649000000000001</v>
      </c>
      <c r="K43">
        <f t="shared" si="0"/>
        <v>5.7764999999999995</v>
      </c>
      <c r="L43" s="45">
        <f t="shared" si="1"/>
        <v>3.8609999999999971</v>
      </c>
    </row>
    <row r="44" spans="1:12" ht="24" x14ac:dyDescent="0.3">
      <c r="A44" s="10" t="s">
        <v>104</v>
      </c>
      <c r="B44" s="10" t="s">
        <v>11</v>
      </c>
      <c r="C44" s="11" t="s">
        <v>101</v>
      </c>
      <c r="D44" s="12" t="s">
        <v>105</v>
      </c>
      <c r="E44" s="12" t="s">
        <v>11</v>
      </c>
      <c r="F44" s="11" t="s">
        <v>103</v>
      </c>
      <c r="G44" s="10" t="s">
        <v>19</v>
      </c>
      <c r="H44" s="13">
        <v>0</v>
      </c>
      <c r="I44" s="13"/>
      <c r="J44" s="13">
        <v>9.3040000000000003</v>
      </c>
      <c r="K44">
        <f t="shared" si="0"/>
        <v>0</v>
      </c>
      <c r="L44" s="45">
        <f t="shared" si="1"/>
        <v>-9.3040000000000003</v>
      </c>
    </row>
    <row r="45" spans="1:12" ht="24" x14ac:dyDescent="0.3">
      <c r="A45" s="10" t="s">
        <v>106</v>
      </c>
      <c r="B45" s="10" t="s">
        <v>11</v>
      </c>
      <c r="C45" s="11" t="s">
        <v>107</v>
      </c>
      <c r="D45" s="12" t="s">
        <v>108</v>
      </c>
      <c r="E45" s="12" t="s">
        <v>11</v>
      </c>
      <c r="F45" s="11" t="s">
        <v>109</v>
      </c>
      <c r="G45" s="10" t="s">
        <v>19</v>
      </c>
      <c r="H45" s="13">
        <v>13.66</v>
      </c>
      <c r="I45" s="13">
        <v>13.66</v>
      </c>
      <c r="J45" s="13">
        <v>12.94</v>
      </c>
      <c r="K45">
        <f t="shared" si="0"/>
        <v>2.0489999999999999</v>
      </c>
      <c r="L45" s="45">
        <f t="shared" si="1"/>
        <v>0.72000000000000064</v>
      </c>
    </row>
    <row r="46" spans="1:12" ht="36" x14ac:dyDescent="0.3">
      <c r="A46" s="10" t="s">
        <v>110</v>
      </c>
      <c r="B46" s="10" t="s">
        <v>11</v>
      </c>
      <c r="C46" s="11" t="s">
        <v>111</v>
      </c>
      <c r="D46" s="12" t="s">
        <v>112</v>
      </c>
      <c r="E46" s="12" t="s">
        <v>11</v>
      </c>
      <c r="F46" s="11" t="s">
        <v>113</v>
      </c>
      <c r="G46" s="10" t="s">
        <v>52</v>
      </c>
      <c r="H46" s="13">
        <v>86.85</v>
      </c>
      <c r="I46" s="13">
        <v>86.85</v>
      </c>
      <c r="J46" s="13">
        <v>141.286</v>
      </c>
      <c r="K46">
        <f t="shared" si="0"/>
        <v>13.027499999999998</v>
      </c>
      <c r="L46" s="46">
        <f t="shared" si="1"/>
        <v>-54.436000000000007</v>
      </c>
    </row>
    <row r="47" spans="1:12" ht="36" x14ac:dyDescent="0.3">
      <c r="A47" s="10" t="s">
        <v>114</v>
      </c>
      <c r="B47" s="10" t="s">
        <v>11</v>
      </c>
      <c r="C47" s="11" t="s">
        <v>115</v>
      </c>
      <c r="D47" s="12" t="s">
        <v>112</v>
      </c>
      <c r="E47" s="12" t="s">
        <v>11</v>
      </c>
      <c r="F47" s="11" t="s">
        <v>113</v>
      </c>
      <c r="G47" s="10" t="s">
        <v>52</v>
      </c>
      <c r="H47" s="13">
        <v>3.24</v>
      </c>
      <c r="I47" s="13">
        <v>3.24</v>
      </c>
      <c r="J47" s="13"/>
      <c r="K47">
        <f t="shared" si="0"/>
        <v>0.48599999999999999</v>
      </c>
      <c r="L47" s="46">
        <f t="shared" si="1"/>
        <v>3.24</v>
      </c>
    </row>
    <row r="48" spans="1:12" ht="24" x14ac:dyDescent="0.3">
      <c r="A48" s="10" t="s">
        <v>116</v>
      </c>
      <c r="B48" s="10" t="s">
        <v>11</v>
      </c>
      <c r="C48" s="11" t="s">
        <v>117</v>
      </c>
      <c r="D48" s="12" t="s">
        <v>118</v>
      </c>
      <c r="E48" s="12" t="s">
        <v>11</v>
      </c>
      <c r="F48" s="11" t="s">
        <v>119</v>
      </c>
      <c r="G48" s="10" t="s">
        <v>120</v>
      </c>
      <c r="H48" s="13">
        <v>4.95</v>
      </c>
      <c r="I48" s="13">
        <v>4.95</v>
      </c>
      <c r="J48" s="13">
        <v>9.0350000000000001</v>
      </c>
      <c r="K48">
        <f t="shared" si="0"/>
        <v>0.74250000000000005</v>
      </c>
      <c r="L48" s="46">
        <f t="shared" si="1"/>
        <v>-4.085</v>
      </c>
    </row>
    <row r="49" spans="1:12" x14ac:dyDescent="0.3">
      <c r="A49" s="6" t="s">
        <v>11</v>
      </c>
      <c r="B49" s="6" t="s">
        <v>11</v>
      </c>
      <c r="C49" s="7" t="s">
        <v>121</v>
      </c>
      <c r="D49" s="8" t="s">
        <v>11</v>
      </c>
      <c r="E49" s="8" t="s">
        <v>11</v>
      </c>
      <c r="F49" s="7" t="s">
        <v>11</v>
      </c>
      <c r="G49" s="6" t="s">
        <v>11</v>
      </c>
      <c r="H49" s="9"/>
      <c r="I49" s="9"/>
      <c r="J49" s="9"/>
      <c r="K49">
        <f t="shared" si="0"/>
        <v>0</v>
      </c>
      <c r="L49" s="45">
        <f t="shared" si="1"/>
        <v>0</v>
      </c>
    </row>
    <row r="50" spans="1:12" ht="24" x14ac:dyDescent="0.3">
      <c r="A50" s="10" t="s">
        <v>122</v>
      </c>
      <c r="B50" s="10" t="s">
        <v>11</v>
      </c>
      <c r="C50" s="11" t="s">
        <v>101</v>
      </c>
      <c r="D50" s="12" t="s">
        <v>102</v>
      </c>
      <c r="E50" s="12" t="s">
        <v>11</v>
      </c>
      <c r="F50" s="11" t="s">
        <v>103</v>
      </c>
      <c r="G50" s="10" t="s">
        <v>19</v>
      </c>
      <c r="H50" s="13">
        <v>31.15</v>
      </c>
      <c r="I50" s="13">
        <v>31.15</v>
      </c>
      <c r="J50" s="13">
        <v>35.613999999999997</v>
      </c>
      <c r="K50">
        <f t="shared" si="0"/>
        <v>4.6724999999999994</v>
      </c>
      <c r="L50" s="45">
        <f t="shared" si="1"/>
        <v>-4.4639999999999986</v>
      </c>
    </row>
    <row r="51" spans="1:12" ht="36" x14ac:dyDescent="0.3">
      <c r="A51" s="10" t="s">
        <v>123</v>
      </c>
      <c r="B51" s="10" t="s">
        <v>11</v>
      </c>
      <c r="C51" s="11" t="s">
        <v>115</v>
      </c>
      <c r="D51" s="12" t="s">
        <v>112</v>
      </c>
      <c r="E51" s="12" t="s">
        <v>11</v>
      </c>
      <c r="F51" s="11" t="s">
        <v>113</v>
      </c>
      <c r="G51" s="10" t="s">
        <v>52</v>
      </c>
      <c r="H51" s="13">
        <v>245.92</v>
      </c>
      <c r="I51" s="13">
        <v>245.92</v>
      </c>
      <c r="J51" s="13">
        <v>189.572</v>
      </c>
      <c r="K51">
        <f t="shared" si="0"/>
        <v>36.887999999999998</v>
      </c>
      <c r="L51" s="46">
        <f t="shared" si="1"/>
        <v>56.347999999999985</v>
      </c>
    </row>
    <row r="52" spans="1:12" ht="24" x14ac:dyDescent="0.3">
      <c r="A52" s="10" t="s">
        <v>124</v>
      </c>
      <c r="B52" s="10" t="s">
        <v>11</v>
      </c>
      <c r="C52" s="11" t="s">
        <v>117</v>
      </c>
      <c r="D52" s="12" t="s">
        <v>118</v>
      </c>
      <c r="E52" s="12" t="s">
        <v>11</v>
      </c>
      <c r="F52" s="11" t="s">
        <v>119</v>
      </c>
      <c r="G52" s="10" t="s">
        <v>120</v>
      </c>
      <c r="H52" s="13">
        <v>4.5199999999999996</v>
      </c>
      <c r="I52" s="13">
        <v>4.5199999999999996</v>
      </c>
      <c r="J52" s="13">
        <v>2.153</v>
      </c>
      <c r="K52">
        <f t="shared" si="0"/>
        <v>0.67799999999999994</v>
      </c>
      <c r="L52" s="46">
        <f t="shared" si="1"/>
        <v>2.3669999999999995</v>
      </c>
    </row>
    <row r="53" spans="1:12" x14ac:dyDescent="0.3">
      <c r="A53" s="6" t="s">
        <v>11</v>
      </c>
      <c r="B53" s="6" t="s">
        <v>11</v>
      </c>
      <c r="C53" s="7" t="s">
        <v>125</v>
      </c>
      <c r="D53" s="8" t="s">
        <v>11</v>
      </c>
      <c r="E53" s="8" t="s">
        <v>11</v>
      </c>
      <c r="F53" s="7" t="s">
        <v>11</v>
      </c>
      <c r="G53" s="6" t="s">
        <v>11</v>
      </c>
      <c r="H53" s="9"/>
      <c r="I53" s="9"/>
      <c r="J53" s="9"/>
      <c r="K53">
        <f t="shared" si="0"/>
        <v>0</v>
      </c>
      <c r="L53" s="45">
        <f t="shared" si="1"/>
        <v>0</v>
      </c>
    </row>
    <row r="54" spans="1:12" ht="24" x14ac:dyDescent="0.3">
      <c r="A54" s="10" t="s">
        <v>126</v>
      </c>
      <c r="B54" s="10" t="s">
        <v>11</v>
      </c>
      <c r="C54" s="11" t="s">
        <v>107</v>
      </c>
      <c r="D54" s="12" t="s">
        <v>108</v>
      </c>
      <c r="E54" s="12" t="s">
        <v>11</v>
      </c>
      <c r="F54" s="11" t="s">
        <v>109</v>
      </c>
      <c r="G54" s="10" t="s">
        <v>19</v>
      </c>
      <c r="H54" s="13">
        <v>0</v>
      </c>
      <c r="I54" s="13"/>
      <c r="J54" s="13"/>
      <c r="K54">
        <f t="shared" si="0"/>
        <v>0</v>
      </c>
      <c r="L54" s="45">
        <f t="shared" si="1"/>
        <v>0</v>
      </c>
    </row>
    <row r="55" spans="1:12" ht="36" x14ac:dyDescent="0.3">
      <c r="A55" s="10" t="s">
        <v>127</v>
      </c>
      <c r="B55" s="10" t="s">
        <v>11</v>
      </c>
      <c r="C55" s="11" t="s">
        <v>111</v>
      </c>
      <c r="D55" s="12" t="s">
        <v>112</v>
      </c>
      <c r="E55" s="12" t="s">
        <v>11</v>
      </c>
      <c r="F55" s="11" t="s">
        <v>113</v>
      </c>
      <c r="G55" s="10" t="s">
        <v>52</v>
      </c>
      <c r="H55" s="13">
        <v>0</v>
      </c>
      <c r="I55" s="13"/>
      <c r="J55" s="13"/>
      <c r="K55">
        <f t="shared" si="0"/>
        <v>0</v>
      </c>
      <c r="L55" s="45">
        <f t="shared" si="1"/>
        <v>0</v>
      </c>
    </row>
    <row r="56" spans="1:12" ht="36" x14ac:dyDescent="0.3">
      <c r="A56" s="10" t="s">
        <v>128</v>
      </c>
      <c r="B56" s="10" t="s">
        <v>11</v>
      </c>
      <c r="C56" s="11" t="s">
        <v>115</v>
      </c>
      <c r="D56" s="12" t="s">
        <v>112</v>
      </c>
      <c r="E56" s="12" t="s">
        <v>11</v>
      </c>
      <c r="F56" s="11" t="s">
        <v>113</v>
      </c>
      <c r="G56" s="10" t="s">
        <v>52</v>
      </c>
      <c r="H56" s="13">
        <v>0</v>
      </c>
      <c r="I56" s="13"/>
      <c r="J56" s="13"/>
      <c r="K56">
        <f t="shared" si="0"/>
        <v>0</v>
      </c>
      <c r="L56" s="45">
        <f t="shared" si="1"/>
        <v>0</v>
      </c>
    </row>
    <row r="57" spans="1:12" x14ac:dyDescent="0.3">
      <c r="A57" s="6" t="s">
        <v>11</v>
      </c>
      <c r="B57" s="6" t="s">
        <v>11</v>
      </c>
      <c r="C57" s="7" t="s">
        <v>129</v>
      </c>
      <c r="D57" s="8" t="s">
        <v>11</v>
      </c>
      <c r="E57" s="8" t="s">
        <v>11</v>
      </c>
      <c r="F57" s="7" t="s">
        <v>11</v>
      </c>
      <c r="G57" s="6" t="s">
        <v>11</v>
      </c>
      <c r="H57" s="9"/>
      <c r="I57" s="9"/>
      <c r="J57" s="9"/>
      <c r="K57">
        <f t="shared" si="0"/>
        <v>0</v>
      </c>
      <c r="L57" s="45">
        <f t="shared" si="1"/>
        <v>0</v>
      </c>
    </row>
    <row r="58" spans="1:12" x14ac:dyDescent="0.3">
      <c r="A58" s="10" t="s">
        <v>130</v>
      </c>
      <c r="B58" s="10" t="s">
        <v>11</v>
      </c>
      <c r="C58" s="11" t="s">
        <v>131</v>
      </c>
      <c r="D58" s="12" t="s">
        <v>11</v>
      </c>
      <c r="E58" s="12" t="s">
        <v>11</v>
      </c>
      <c r="F58" s="11" t="s">
        <v>11</v>
      </c>
      <c r="G58" s="10" t="s">
        <v>52</v>
      </c>
      <c r="H58" s="13">
        <v>238.51</v>
      </c>
      <c r="I58" s="13">
        <v>238.51</v>
      </c>
      <c r="J58" s="13">
        <v>250.00700000000001</v>
      </c>
      <c r="K58">
        <f t="shared" si="0"/>
        <v>35.776499999999999</v>
      </c>
      <c r="L58" s="45">
        <f t="shared" si="1"/>
        <v>-11.497000000000014</v>
      </c>
    </row>
    <row r="59" spans="1:12" x14ac:dyDescent="0.3">
      <c r="A59" s="2" t="s">
        <v>11</v>
      </c>
      <c r="B59" s="2" t="s">
        <v>11</v>
      </c>
      <c r="C59" s="3" t="s">
        <v>132</v>
      </c>
      <c r="D59" s="4" t="s">
        <v>11</v>
      </c>
      <c r="E59" s="4" t="s">
        <v>11</v>
      </c>
      <c r="F59" s="3" t="s">
        <v>11</v>
      </c>
      <c r="G59" s="2" t="s">
        <v>11</v>
      </c>
      <c r="H59" s="5"/>
      <c r="I59" s="5"/>
      <c r="J59" s="5"/>
      <c r="K59">
        <f t="shared" si="0"/>
        <v>0</v>
      </c>
      <c r="L59" s="45">
        <f t="shared" si="1"/>
        <v>0</v>
      </c>
    </row>
    <row r="60" spans="1:12" x14ac:dyDescent="0.3">
      <c r="A60" s="6" t="s">
        <v>11</v>
      </c>
      <c r="B60" s="6" t="s">
        <v>11</v>
      </c>
      <c r="C60" s="7" t="s">
        <v>133</v>
      </c>
      <c r="D60" s="8" t="s">
        <v>11</v>
      </c>
      <c r="E60" s="8" t="s">
        <v>11</v>
      </c>
      <c r="F60" s="7" t="s">
        <v>11</v>
      </c>
      <c r="G60" s="6" t="s">
        <v>11</v>
      </c>
      <c r="H60" s="9"/>
      <c r="I60" s="9"/>
      <c r="J60" s="9"/>
      <c r="K60">
        <f t="shared" si="0"/>
        <v>0</v>
      </c>
      <c r="L60" s="45">
        <f t="shared" si="1"/>
        <v>0</v>
      </c>
    </row>
    <row r="61" spans="1:12" ht="36" x14ac:dyDescent="0.3">
      <c r="A61" s="10" t="s">
        <v>134</v>
      </c>
      <c r="B61" s="10" t="s">
        <v>11</v>
      </c>
      <c r="C61" s="11" t="s">
        <v>135</v>
      </c>
      <c r="D61" s="12" t="s">
        <v>136</v>
      </c>
      <c r="E61" s="12" t="s">
        <v>59</v>
      </c>
      <c r="F61" s="11" t="s">
        <v>137</v>
      </c>
      <c r="G61" s="10" t="s">
        <v>52</v>
      </c>
      <c r="H61" s="13">
        <v>121.97</v>
      </c>
      <c r="I61" s="13">
        <v>99.21</v>
      </c>
      <c r="J61" s="13">
        <v>84.141999999999996</v>
      </c>
      <c r="K61">
        <f>ABS(I61*0.16)</f>
        <v>15.8736</v>
      </c>
      <c r="L61" s="45">
        <f t="shared" si="1"/>
        <v>15.067999999999998</v>
      </c>
    </row>
    <row r="62" spans="1:12" ht="36" x14ac:dyDescent="0.3">
      <c r="A62" s="10" t="s">
        <v>138</v>
      </c>
      <c r="B62" s="10" t="s">
        <v>11</v>
      </c>
      <c r="C62" s="11" t="s">
        <v>135</v>
      </c>
      <c r="D62" s="12" t="s">
        <v>139</v>
      </c>
      <c r="E62" s="12" t="s">
        <v>59</v>
      </c>
      <c r="F62" s="11" t="s">
        <v>137</v>
      </c>
      <c r="G62" s="10" t="s">
        <v>52</v>
      </c>
      <c r="H62" s="13">
        <v>195.79</v>
      </c>
      <c r="I62" s="13">
        <v>159.83000000000001</v>
      </c>
      <c r="J62" s="13">
        <v>148.33000000000001</v>
      </c>
      <c r="K62">
        <f>ABS(I62*0.16)</f>
        <v>25.572800000000001</v>
      </c>
      <c r="L62" s="45">
        <f t="shared" si="1"/>
        <v>11.5</v>
      </c>
    </row>
    <row r="63" spans="1:12" ht="36" x14ac:dyDescent="0.3">
      <c r="A63" s="10" t="s">
        <v>140</v>
      </c>
      <c r="B63" s="10" t="s">
        <v>11</v>
      </c>
      <c r="C63" s="11" t="s">
        <v>141</v>
      </c>
      <c r="D63" s="12" t="s">
        <v>142</v>
      </c>
      <c r="E63" s="12" t="s">
        <v>59</v>
      </c>
      <c r="F63" s="11" t="s">
        <v>11</v>
      </c>
      <c r="G63" s="10" t="s">
        <v>52</v>
      </c>
      <c r="H63" s="13">
        <v>121.97</v>
      </c>
      <c r="I63" s="13">
        <v>99.21</v>
      </c>
      <c r="J63" s="13">
        <v>84.141999999999996</v>
      </c>
      <c r="K63">
        <f>ABS(I63*0.16)</f>
        <v>15.8736</v>
      </c>
      <c r="L63" s="45">
        <f t="shared" si="1"/>
        <v>15.067999999999998</v>
      </c>
    </row>
    <row r="64" spans="1:12" x14ac:dyDescent="0.3">
      <c r="A64" s="6" t="s">
        <v>11</v>
      </c>
      <c r="B64" s="6" t="s">
        <v>11</v>
      </c>
      <c r="C64" s="7" t="s">
        <v>143</v>
      </c>
      <c r="D64" s="8" t="s">
        <v>11</v>
      </c>
      <c r="E64" s="8" t="s">
        <v>11</v>
      </c>
      <c r="F64" s="7" t="s">
        <v>11</v>
      </c>
      <c r="G64" s="6" t="s">
        <v>11</v>
      </c>
      <c r="H64" s="9"/>
      <c r="I64" s="9"/>
      <c r="J64" s="9"/>
      <c r="K64">
        <f t="shared" si="0"/>
        <v>0</v>
      </c>
      <c r="L64" s="45">
        <f t="shared" si="1"/>
        <v>0</v>
      </c>
    </row>
    <row r="65" spans="1:12" x14ac:dyDescent="0.3">
      <c r="A65" s="10" t="s">
        <v>144</v>
      </c>
      <c r="B65" s="10" t="s">
        <v>11</v>
      </c>
      <c r="C65" s="11" t="s">
        <v>145</v>
      </c>
      <c r="D65" s="12" t="s">
        <v>146</v>
      </c>
      <c r="E65" s="12" t="s">
        <v>11</v>
      </c>
      <c r="F65" s="11" t="s">
        <v>147</v>
      </c>
      <c r="G65" s="10" t="s">
        <v>52</v>
      </c>
      <c r="H65" s="13">
        <v>176.57</v>
      </c>
      <c r="I65" s="13">
        <v>171.31</v>
      </c>
      <c r="J65" s="13">
        <v>154.61600000000001</v>
      </c>
      <c r="K65">
        <f t="shared" si="0"/>
        <v>25.6965</v>
      </c>
      <c r="L65" s="45">
        <f t="shared" si="1"/>
        <v>16.693999999999988</v>
      </c>
    </row>
    <row r="66" spans="1:12" x14ac:dyDescent="0.3">
      <c r="A66" s="10" t="s">
        <v>148</v>
      </c>
      <c r="B66" s="10" t="s">
        <v>11</v>
      </c>
      <c r="C66" s="11" t="s">
        <v>149</v>
      </c>
      <c r="D66" s="12" t="s">
        <v>146</v>
      </c>
      <c r="E66" s="12" t="s">
        <v>11</v>
      </c>
      <c r="F66" s="11" t="s">
        <v>147</v>
      </c>
      <c r="G66" s="10" t="s">
        <v>52</v>
      </c>
      <c r="H66" s="13">
        <v>0</v>
      </c>
      <c r="I66" s="13"/>
      <c r="J66" s="13"/>
      <c r="K66">
        <f t="shared" si="0"/>
        <v>0</v>
      </c>
      <c r="L66" s="45">
        <f t="shared" si="1"/>
        <v>0</v>
      </c>
    </row>
    <row r="67" spans="1:12" x14ac:dyDescent="0.3">
      <c r="A67" s="10" t="s">
        <v>150</v>
      </c>
      <c r="B67" s="10" t="s">
        <v>11</v>
      </c>
      <c r="C67" s="11" t="s">
        <v>149</v>
      </c>
      <c r="D67" s="12" t="s">
        <v>151</v>
      </c>
      <c r="E67" s="12" t="s">
        <v>11</v>
      </c>
      <c r="F67" s="11" t="s">
        <v>147</v>
      </c>
      <c r="G67" s="10" t="s">
        <v>52</v>
      </c>
      <c r="H67" s="13">
        <v>142.91999999999999</v>
      </c>
      <c r="I67" s="13">
        <v>142.91999999999999</v>
      </c>
      <c r="J67" s="13">
        <v>235.58799999999999</v>
      </c>
      <c r="K67">
        <f t="shared" si="0"/>
        <v>21.437999999999999</v>
      </c>
      <c r="L67" s="45">
        <f t="shared" si="1"/>
        <v>-92.668000000000006</v>
      </c>
    </row>
    <row r="68" spans="1:12" x14ac:dyDescent="0.3">
      <c r="A68" s="6" t="s">
        <v>11</v>
      </c>
      <c r="B68" s="6" t="s">
        <v>11</v>
      </c>
      <c r="C68" s="7" t="s">
        <v>152</v>
      </c>
      <c r="D68" s="8" t="s">
        <v>11</v>
      </c>
      <c r="E68" s="8" t="s">
        <v>11</v>
      </c>
      <c r="F68" s="7" t="s">
        <v>11</v>
      </c>
      <c r="G68" s="6" t="s">
        <v>11</v>
      </c>
      <c r="H68" s="9"/>
      <c r="I68" s="9"/>
      <c r="J68" s="9"/>
      <c r="K68">
        <f t="shared" si="0"/>
        <v>0</v>
      </c>
      <c r="L68" s="45">
        <f t="shared" si="1"/>
        <v>0</v>
      </c>
    </row>
    <row r="69" spans="1:12" ht="24" x14ac:dyDescent="0.3">
      <c r="A69" s="10" t="s">
        <v>153</v>
      </c>
      <c r="B69" s="10" t="s">
        <v>11</v>
      </c>
      <c r="C69" s="11" t="s">
        <v>154</v>
      </c>
      <c r="D69" s="12" t="s">
        <v>155</v>
      </c>
      <c r="E69" s="12" t="s">
        <v>156</v>
      </c>
      <c r="F69" s="11" t="s">
        <v>157</v>
      </c>
      <c r="G69" s="10" t="s">
        <v>52</v>
      </c>
      <c r="H69" s="13">
        <v>26.16</v>
      </c>
      <c r="I69" s="13">
        <v>26.16</v>
      </c>
      <c r="J69" s="13">
        <v>23.125</v>
      </c>
      <c r="K69">
        <f t="shared" si="0"/>
        <v>3.9239999999999999</v>
      </c>
      <c r="L69" s="45">
        <f t="shared" si="1"/>
        <v>3.0350000000000001</v>
      </c>
    </row>
    <row r="70" spans="1:12" ht="24" x14ac:dyDescent="0.3">
      <c r="A70" s="10" t="s">
        <v>158</v>
      </c>
      <c r="B70" s="10" t="s">
        <v>11</v>
      </c>
      <c r="C70" s="11" t="s">
        <v>159</v>
      </c>
      <c r="D70" s="12" t="s">
        <v>160</v>
      </c>
      <c r="E70" s="12" t="s">
        <v>156</v>
      </c>
      <c r="F70" s="11" t="s">
        <v>157</v>
      </c>
      <c r="G70" s="10" t="s">
        <v>52</v>
      </c>
      <c r="H70" s="13">
        <v>7</v>
      </c>
      <c r="I70" s="13">
        <v>7</v>
      </c>
      <c r="J70" s="13">
        <v>5.5890000000000004</v>
      </c>
      <c r="K70">
        <f t="shared" si="0"/>
        <v>1.05</v>
      </c>
      <c r="L70" s="45">
        <f t="shared" si="1"/>
        <v>1.4109999999999996</v>
      </c>
    </row>
    <row r="71" spans="1:12" ht="24" x14ac:dyDescent="0.3">
      <c r="A71" s="10" t="s">
        <v>161</v>
      </c>
      <c r="B71" s="10" t="s">
        <v>11</v>
      </c>
      <c r="C71" s="11" t="s">
        <v>159</v>
      </c>
      <c r="D71" s="12" t="s">
        <v>162</v>
      </c>
      <c r="E71" s="12" t="s">
        <v>156</v>
      </c>
      <c r="F71" s="11" t="s">
        <v>163</v>
      </c>
      <c r="G71" s="10" t="s">
        <v>52</v>
      </c>
      <c r="H71" s="13">
        <v>68</v>
      </c>
      <c r="I71" s="13">
        <v>68</v>
      </c>
      <c r="J71" s="13">
        <v>90.132000000000005</v>
      </c>
      <c r="K71">
        <f t="shared" si="0"/>
        <v>10.199999999999999</v>
      </c>
      <c r="L71" s="45">
        <f t="shared" si="1"/>
        <v>-22.132000000000005</v>
      </c>
    </row>
    <row r="72" spans="1:12" ht="36" x14ac:dyDescent="0.3">
      <c r="A72" s="10" t="s">
        <v>164</v>
      </c>
      <c r="B72" s="10" t="s">
        <v>11</v>
      </c>
      <c r="C72" s="11" t="s">
        <v>165</v>
      </c>
      <c r="D72" s="12" t="s">
        <v>166</v>
      </c>
      <c r="E72" s="12" t="s">
        <v>167</v>
      </c>
      <c r="F72" s="11" t="s">
        <v>157</v>
      </c>
      <c r="G72" s="10" t="s">
        <v>168</v>
      </c>
      <c r="H72" s="13">
        <v>9.6</v>
      </c>
      <c r="I72" s="13">
        <v>9.6</v>
      </c>
      <c r="J72" s="13">
        <v>9.4760000000000009</v>
      </c>
      <c r="K72">
        <f t="shared" si="0"/>
        <v>1.44</v>
      </c>
      <c r="L72" s="45">
        <f t="shared" si="1"/>
        <v>0.12399999999999878</v>
      </c>
    </row>
    <row r="73" spans="1:12" ht="36" x14ac:dyDescent="0.3">
      <c r="A73" s="10" t="s">
        <v>169</v>
      </c>
      <c r="B73" s="10" t="s">
        <v>11</v>
      </c>
      <c r="C73" s="11" t="s">
        <v>165</v>
      </c>
      <c r="D73" s="12" t="s">
        <v>170</v>
      </c>
      <c r="E73" s="12" t="s">
        <v>167</v>
      </c>
      <c r="F73" s="11" t="s">
        <v>163</v>
      </c>
      <c r="G73" s="10" t="s">
        <v>168</v>
      </c>
      <c r="H73" s="13">
        <v>56</v>
      </c>
      <c r="I73" s="13">
        <v>56</v>
      </c>
      <c r="J73" s="13">
        <v>78.680000000000007</v>
      </c>
      <c r="K73">
        <f t="shared" si="0"/>
        <v>8.4</v>
      </c>
      <c r="L73" s="45">
        <f t="shared" si="1"/>
        <v>-22.680000000000007</v>
      </c>
    </row>
    <row r="74" spans="1:12" ht="36" x14ac:dyDescent="0.3">
      <c r="A74" s="10" t="s">
        <v>171</v>
      </c>
      <c r="B74" s="10" t="s">
        <v>11</v>
      </c>
      <c r="C74" s="11" t="s">
        <v>165</v>
      </c>
      <c r="D74" s="12" t="s">
        <v>172</v>
      </c>
      <c r="E74" s="12" t="s">
        <v>167</v>
      </c>
      <c r="F74" s="11" t="s">
        <v>163</v>
      </c>
      <c r="G74" s="10" t="s">
        <v>168</v>
      </c>
      <c r="H74" s="13">
        <v>0</v>
      </c>
      <c r="I74" s="13"/>
      <c r="J74" s="13"/>
      <c r="K74">
        <f t="shared" ref="K74:K108" si="2">ABS(I74*0.15)</f>
        <v>0</v>
      </c>
      <c r="L74" s="45">
        <f t="shared" ref="L74:L108" si="3">I74-J74</f>
        <v>0</v>
      </c>
    </row>
    <row r="75" spans="1:12" x14ac:dyDescent="0.3">
      <c r="A75" s="6" t="s">
        <v>11</v>
      </c>
      <c r="B75" s="6" t="s">
        <v>11</v>
      </c>
      <c r="C75" s="7" t="s">
        <v>173</v>
      </c>
      <c r="D75" s="8" t="s">
        <v>11</v>
      </c>
      <c r="E75" s="8" t="s">
        <v>11</v>
      </c>
      <c r="F75" s="7" t="s">
        <v>11</v>
      </c>
      <c r="G75" s="6" t="s">
        <v>11</v>
      </c>
      <c r="H75" s="9"/>
      <c r="I75" s="9"/>
      <c r="J75" s="9"/>
      <c r="K75">
        <f t="shared" si="2"/>
        <v>0</v>
      </c>
      <c r="L75" s="45">
        <f t="shared" si="3"/>
        <v>0</v>
      </c>
    </row>
    <row r="76" spans="1:12" ht="24" x14ac:dyDescent="0.3">
      <c r="A76" s="10" t="s">
        <v>174</v>
      </c>
      <c r="B76" s="10" t="s">
        <v>11</v>
      </c>
      <c r="C76" s="11" t="s">
        <v>175</v>
      </c>
      <c r="D76" s="12" t="s">
        <v>176</v>
      </c>
      <c r="E76" s="12" t="s">
        <v>11</v>
      </c>
      <c r="F76" s="11" t="s">
        <v>177</v>
      </c>
      <c r="G76" s="10" t="s">
        <v>52</v>
      </c>
      <c r="H76" s="13">
        <v>7</v>
      </c>
      <c r="I76" s="13">
        <v>7</v>
      </c>
      <c r="J76" s="13">
        <v>5.5890000000000004</v>
      </c>
      <c r="K76">
        <f t="shared" si="2"/>
        <v>1.05</v>
      </c>
      <c r="L76" s="45">
        <f t="shared" si="3"/>
        <v>1.4109999999999996</v>
      </c>
    </row>
    <row r="77" spans="1:12" ht="24" x14ac:dyDescent="0.3">
      <c r="A77" s="10" t="s">
        <v>178</v>
      </c>
      <c r="B77" s="10" t="s">
        <v>11</v>
      </c>
      <c r="C77" s="11" t="s">
        <v>175</v>
      </c>
      <c r="D77" s="12" t="s">
        <v>179</v>
      </c>
      <c r="E77" s="12" t="s">
        <v>11</v>
      </c>
      <c r="F77" s="11" t="s">
        <v>177</v>
      </c>
      <c r="G77" s="10" t="s">
        <v>52</v>
      </c>
      <c r="H77" s="13">
        <v>26.16</v>
      </c>
      <c r="I77" s="13">
        <v>26.16</v>
      </c>
      <c r="J77" s="13">
        <v>23.125</v>
      </c>
      <c r="K77">
        <f t="shared" si="2"/>
        <v>3.9239999999999999</v>
      </c>
      <c r="L77" s="45">
        <f t="shared" si="3"/>
        <v>3.0350000000000001</v>
      </c>
    </row>
    <row r="78" spans="1:12" x14ac:dyDescent="0.3">
      <c r="A78" s="6" t="s">
        <v>11</v>
      </c>
      <c r="B78" s="6" t="s">
        <v>11</v>
      </c>
      <c r="C78" s="7" t="s">
        <v>180</v>
      </c>
      <c r="D78" s="8" t="s">
        <v>11</v>
      </c>
      <c r="E78" s="8" t="s">
        <v>11</v>
      </c>
      <c r="F78" s="7" t="s">
        <v>11</v>
      </c>
      <c r="G78" s="6" t="s">
        <v>11</v>
      </c>
      <c r="H78" s="9"/>
      <c r="I78" s="9"/>
      <c r="J78" s="9"/>
      <c r="K78">
        <f t="shared" si="2"/>
        <v>0</v>
      </c>
      <c r="L78" s="45">
        <f t="shared" si="3"/>
        <v>0</v>
      </c>
    </row>
    <row r="79" spans="1:12" x14ac:dyDescent="0.3">
      <c r="A79" s="10" t="s">
        <v>181</v>
      </c>
      <c r="B79" s="10" t="s">
        <v>11</v>
      </c>
      <c r="C79" s="11" t="s">
        <v>58</v>
      </c>
      <c r="D79" s="12" t="s">
        <v>11</v>
      </c>
      <c r="E79" s="12" t="s">
        <v>59</v>
      </c>
      <c r="F79" s="11" t="s">
        <v>60</v>
      </c>
      <c r="G79" s="10" t="s">
        <v>52</v>
      </c>
      <c r="H79" s="13">
        <v>93.5</v>
      </c>
      <c r="I79" s="13">
        <v>93.5</v>
      </c>
      <c r="J79" s="13">
        <v>93.227000000000004</v>
      </c>
      <c r="K79">
        <f t="shared" si="2"/>
        <v>14.025</v>
      </c>
      <c r="L79" s="45">
        <f t="shared" si="3"/>
        <v>0.27299999999999613</v>
      </c>
    </row>
    <row r="80" spans="1:12" ht="24" x14ac:dyDescent="0.3">
      <c r="A80" s="10" t="s">
        <v>182</v>
      </c>
      <c r="B80" s="10" t="s">
        <v>11</v>
      </c>
      <c r="C80" s="11" t="s">
        <v>183</v>
      </c>
      <c r="D80" s="12" t="s">
        <v>184</v>
      </c>
      <c r="E80" s="12" t="s">
        <v>59</v>
      </c>
      <c r="F80" s="11" t="s">
        <v>185</v>
      </c>
      <c r="G80" s="10" t="s">
        <v>52</v>
      </c>
      <c r="H80" s="13">
        <v>93.5</v>
      </c>
      <c r="I80" s="13">
        <v>93.5</v>
      </c>
      <c r="J80" s="13">
        <v>93.227000000000004</v>
      </c>
      <c r="K80">
        <f t="shared" si="2"/>
        <v>14.025</v>
      </c>
      <c r="L80" s="45">
        <f t="shared" si="3"/>
        <v>0.27299999999999613</v>
      </c>
    </row>
    <row r="81" spans="1:12" x14ac:dyDescent="0.3">
      <c r="A81" s="10" t="s">
        <v>186</v>
      </c>
      <c r="B81" s="10" t="s">
        <v>11</v>
      </c>
      <c r="C81" s="11" t="s">
        <v>187</v>
      </c>
      <c r="D81" s="12" t="s">
        <v>11</v>
      </c>
      <c r="E81" s="12" t="s">
        <v>11</v>
      </c>
      <c r="F81" s="11" t="s">
        <v>103</v>
      </c>
      <c r="G81" s="10" t="s">
        <v>19</v>
      </c>
      <c r="H81" s="13">
        <v>5.61</v>
      </c>
      <c r="I81" s="13">
        <v>5.61</v>
      </c>
      <c r="J81" s="13">
        <v>5.5940000000000003</v>
      </c>
      <c r="K81">
        <f t="shared" si="2"/>
        <v>0.84150000000000003</v>
      </c>
      <c r="L81" s="45">
        <f t="shared" si="3"/>
        <v>1.6000000000000014E-2</v>
      </c>
    </row>
    <row r="82" spans="1:12" ht="24" x14ac:dyDescent="0.3">
      <c r="A82" s="10" t="s">
        <v>188</v>
      </c>
      <c r="B82" s="10" t="s">
        <v>11</v>
      </c>
      <c r="C82" s="11" t="s">
        <v>189</v>
      </c>
      <c r="D82" s="12" t="s">
        <v>190</v>
      </c>
      <c r="E82" s="12" t="s">
        <v>59</v>
      </c>
      <c r="F82" s="11" t="s">
        <v>191</v>
      </c>
      <c r="G82" s="10" t="s">
        <v>52</v>
      </c>
      <c r="H82" s="13">
        <v>93.5</v>
      </c>
      <c r="I82" s="13">
        <v>93.5</v>
      </c>
      <c r="J82" s="13">
        <v>93.227000000000004</v>
      </c>
      <c r="K82">
        <f t="shared" si="2"/>
        <v>14.025</v>
      </c>
      <c r="L82" s="45">
        <f t="shared" si="3"/>
        <v>0.27299999999999613</v>
      </c>
    </row>
    <row r="83" spans="1:12" x14ac:dyDescent="0.3">
      <c r="A83" s="6" t="s">
        <v>11</v>
      </c>
      <c r="B83" s="6" t="s">
        <v>11</v>
      </c>
      <c r="C83" s="7" t="s">
        <v>192</v>
      </c>
      <c r="D83" s="8" t="s">
        <v>11</v>
      </c>
      <c r="E83" s="8" t="s">
        <v>11</v>
      </c>
      <c r="F83" s="7" t="s">
        <v>11</v>
      </c>
      <c r="G83" s="6" t="s">
        <v>11</v>
      </c>
      <c r="H83" s="9"/>
      <c r="I83" s="9"/>
      <c r="J83" s="9"/>
      <c r="K83">
        <f t="shared" si="2"/>
        <v>0</v>
      </c>
      <c r="L83" s="45">
        <f t="shared" si="3"/>
        <v>0</v>
      </c>
    </row>
    <row r="84" spans="1:12" ht="24" x14ac:dyDescent="0.3">
      <c r="A84" s="10" t="s">
        <v>193</v>
      </c>
      <c r="B84" s="10" t="s">
        <v>11</v>
      </c>
      <c r="C84" s="11" t="s">
        <v>194</v>
      </c>
      <c r="D84" s="12" t="s">
        <v>195</v>
      </c>
      <c r="E84" s="12" t="s">
        <v>11</v>
      </c>
      <c r="F84" s="11" t="s">
        <v>196</v>
      </c>
      <c r="G84" s="10" t="s">
        <v>52</v>
      </c>
      <c r="H84" s="13">
        <v>12.6</v>
      </c>
      <c r="I84" s="13">
        <v>12.6</v>
      </c>
      <c r="J84" s="13"/>
      <c r="K84">
        <f t="shared" si="2"/>
        <v>1.89</v>
      </c>
      <c r="L84" s="45"/>
    </row>
    <row r="85" spans="1:12" ht="24" x14ac:dyDescent="0.3">
      <c r="A85" s="10" t="s">
        <v>197</v>
      </c>
      <c r="B85" s="10" t="s">
        <v>11</v>
      </c>
      <c r="C85" s="11" t="s">
        <v>198</v>
      </c>
      <c r="D85" s="12" t="s">
        <v>199</v>
      </c>
      <c r="E85" s="12" t="s">
        <v>200</v>
      </c>
      <c r="F85" s="11" t="s">
        <v>196</v>
      </c>
      <c r="G85" s="10" t="s">
        <v>66</v>
      </c>
      <c r="H85" s="13">
        <v>6</v>
      </c>
      <c r="I85" s="13">
        <v>6</v>
      </c>
      <c r="J85" s="13">
        <v>5</v>
      </c>
      <c r="K85">
        <f t="shared" si="2"/>
        <v>0.89999999999999991</v>
      </c>
      <c r="L85" s="45"/>
    </row>
    <row r="86" spans="1:12" ht="24" x14ac:dyDescent="0.3">
      <c r="A86" s="10" t="s">
        <v>201</v>
      </c>
      <c r="B86" s="10" t="s">
        <v>11</v>
      </c>
      <c r="C86" s="11" t="s">
        <v>202</v>
      </c>
      <c r="D86" s="12" t="s">
        <v>195</v>
      </c>
      <c r="E86" s="12" t="s">
        <v>11</v>
      </c>
      <c r="F86" s="11" t="s">
        <v>203</v>
      </c>
      <c r="G86" s="10" t="s">
        <v>52</v>
      </c>
      <c r="H86" s="13">
        <v>13.68</v>
      </c>
      <c r="I86" s="13">
        <v>13.68</v>
      </c>
      <c r="J86" s="13"/>
      <c r="K86">
        <f t="shared" si="2"/>
        <v>2.052</v>
      </c>
      <c r="L86" s="45"/>
    </row>
    <row r="87" spans="1:12" ht="24" x14ac:dyDescent="0.3">
      <c r="A87" s="10" t="s">
        <v>204</v>
      </c>
      <c r="B87" s="10" t="s">
        <v>205</v>
      </c>
      <c r="C87" s="11" t="s">
        <v>206</v>
      </c>
      <c r="D87" s="12" t="s">
        <v>195</v>
      </c>
      <c r="E87" s="12" t="s">
        <v>207</v>
      </c>
      <c r="F87" s="11" t="s">
        <v>203</v>
      </c>
      <c r="G87" s="10" t="s">
        <v>66</v>
      </c>
      <c r="H87" s="13">
        <v>2</v>
      </c>
      <c r="I87" s="13">
        <v>2</v>
      </c>
      <c r="J87" s="13">
        <v>4</v>
      </c>
      <c r="K87">
        <f t="shared" si="2"/>
        <v>0.3</v>
      </c>
      <c r="L87" s="45"/>
    </row>
    <row r="88" spans="1:12" ht="24" x14ac:dyDescent="0.3">
      <c r="A88" s="10" t="s">
        <v>204</v>
      </c>
      <c r="B88" s="10" t="s">
        <v>208</v>
      </c>
      <c r="C88" s="11" t="s">
        <v>206</v>
      </c>
      <c r="D88" s="12" t="s">
        <v>195</v>
      </c>
      <c r="E88" s="12" t="s">
        <v>11</v>
      </c>
      <c r="F88" s="11" t="s">
        <v>203</v>
      </c>
      <c r="G88" s="10" t="s">
        <v>66</v>
      </c>
      <c r="H88" s="13">
        <v>1</v>
      </c>
      <c r="I88" s="13">
        <v>1</v>
      </c>
      <c r="J88" s="13"/>
      <c r="K88">
        <f t="shared" si="2"/>
        <v>0.15</v>
      </c>
      <c r="L88" s="45"/>
    </row>
    <row r="89" spans="1:12" ht="24" x14ac:dyDescent="0.3">
      <c r="A89" s="10" t="s">
        <v>204</v>
      </c>
      <c r="B89" s="10" t="s">
        <v>209</v>
      </c>
      <c r="C89" s="11" t="s">
        <v>206</v>
      </c>
      <c r="D89" s="12" t="s">
        <v>195</v>
      </c>
      <c r="E89" s="12" t="s">
        <v>11</v>
      </c>
      <c r="F89" s="11" t="s">
        <v>203</v>
      </c>
      <c r="G89" s="10" t="s">
        <v>66</v>
      </c>
      <c r="H89" s="13">
        <v>1</v>
      </c>
      <c r="I89" s="13">
        <v>1</v>
      </c>
      <c r="J89" s="13"/>
      <c r="K89">
        <f t="shared" si="2"/>
        <v>0.15</v>
      </c>
      <c r="L89" s="45"/>
    </row>
    <row r="90" spans="1:12" ht="24" x14ac:dyDescent="0.3">
      <c r="A90" s="10" t="s">
        <v>204</v>
      </c>
      <c r="B90" s="10" t="s">
        <v>210</v>
      </c>
      <c r="C90" s="11" t="s">
        <v>206</v>
      </c>
      <c r="D90" s="12" t="s">
        <v>195</v>
      </c>
      <c r="E90" s="12" t="s">
        <v>11</v>
      </c>
      <c r="F90" s="11" t="s">
        <v>203</v>
      </c>
      <c r="G90" s="10" t="s">
        <v>66</v>
      </c>
      <c r="H90" s="13">
        <v>2</v>
      </c>
      <c r="I90" s="13">
        <v>2</v>
      </c>
      <c r="J90" s="13"/>
      <c r="K90">
        <f t="shared" si="2"/>
        <v>0.3</v>
      </c>
      <c r="L90" s="45"/>
    </row>
    <row r="91" spans="1:12" x14ac:dyDescent="0.3">
      <c r="A91" s="10" t="s">
        <v>211</v>
      </c>
      <c r="B91" s="10" t="s">
        <v>11</v>
      </c>
      <c r="C91" s="11" t="s">
        <v>212</v>
      </c>
      <c r="D91" s="12" t="s">
        <v>213</v>
      </c>
      <c r="E91" s="12" t="s">
        <v>11</v>
      </c>
      <c r="F91" s="11" t="s">
        <v>214</v>
      </c>
      <c r="G91" s="10" t="s">
        <v>52</v>
      </c>
      <c r="H91" s="13">
        <v>0</v>
      </c>
      <c r="I91" s="13"/>
      <c r="J91" s="13"/>
      <c r="K91">
        <f t="shared" si="2"/>
        <v>0</v>
      </c>
      <c r="L91" s="45"/>
    </row>
    <row r="92" spans="1:12" x14ac:dyDescent="0.3">
      <c r="A92" s="10" t="s">
        <v>215</v>
      </c>
      <c r="B92" s="10" t="s">
        <v>11</v>
      </c>
      <c r="C92" s="11" t="s">
        <v>216</v>
      </c>
      <c r="D92" s="12" t="s">
        <v>213</v>
      </c>
      <c r="E92" s="12" t="s">
        <v>217</v>
      </c>
      <c r="F92" s="11" t="s">
        <v>214</v>
      </c>
      <c r="G92" s="10" t="s">
        <v>66</v>
      </c>
      <c r="H92" s="13">
        <v>0</v>
      </c>
      <c r="I92" s="13"/>
      <c r="J92" s="13">
        <v>2</v>
      </c>
      <c r="K92">
        <f t="shared" si="2"/>
        <v>0</v>
      </c>
      <c r="L92" s="45"/>
    </row>
    <row r="93" spans="1:12" ht="24" x14ac:dyDescent="0.3">
      <c r="A93" s="10" t="s">
        <v>218</v>
      </c>
      <c r="B93" s="10" t="s">
        <v>11</v>
      </c>
      <c r="C93" s="11" t="s">
        <v>219</v>
      </c>
      <c r="D93" s="12" t="s">
        <v>220</v>
      </c>
      <c r="E93" s="12" t="s">
        <v>11</v>
      </c>
      <c r="F93" s="11" t="s">
        <v>11</v>
      </c>
      <c r="G93" s="10" t="s">
        <v>52</v>
      </c>
      <c r="H93" s="13">
        <v>0.36</v>
      </c>
      <c r="I93" s="13">
        <v>0.36</v>
      </c>
      <c r="J93" s="13"/>
      <c r="K93">
        <f t="shared" si="2"/>
        <v>5.3999999999999999E-2</v>
      </c>
      <c r="L93" s="45"/>
    </row>
    <row r="94" spans="1:12" ht="24" x14ac:dyDescent="0.3">
      <c r="A94" s="10" t="s">
        <v>221</v>
      </c>
      <c r="B94" s="10" t="s">
        <v>11</v>
      </c>
      <c r="C94" s="11" t="s">
        <v>222</v>
      </c>
      <c r="D94" s="12" t="s">
        <v>220</v>
      </c>
      <c r="E94" s="12" t="s">
        <v>223</v>
      </c>
      <c r="F94" s="11" t="s">
        <v>11</v>
      </c>
      <c r="G94" s="10" t="s">
        <v>66</v>
      </c>
      <c r="H94" s="13">
        <v>1</v>
      </c>
      <c r="I94" s="13">
        <v>1</v>
      </c>
      <c r="J94" s="13">
        <v>1</v>
      </c>
      <c r="K94">
        <f t="shared" si="2"/>
        <v>0.15</v>
      </c>
      <c r="L94" s="45"/>
    </row>
    <row r="95" spans="1:12" x14ac:dyDescent="0.3">
      <c r="A95" s="6" t="s">
        <v>11</v>
      </c>
      <c r="B95" s="6" t="s">
        <v>11</v>
      </c>
      <c r="C95" s="7" t="s">
        <v>224</v>
      </c>
      <c r="D95" s="8" t="s">
        <v>11</v>
      </c>
      <c r="E95" s="8" t="s">
        <v>11</v>
      </c>
      <c r="F95" s="7" t="s">
        <v>11</v>
      </c>
      <c r="G95" s="6" t="s">
        <v>11</v>
      </c>
      <c r="H95" s="9"/>
      <c r="I95" s="9"/>
      <c r="J95" s="9"/>
      <c r="K95">
        <f t="shared" si="2"/>
        <v>0</v>
      </c>
      <c r="L95" s="45">
        <f t="shared" si="3"/>
        <v>0</v>
      </c>
    </row>
    <row r="96" spans="1:12" ht="48" x14ac:dyDescent="0.3">
      <c r="A96" s="10" t="s">
        <v>225</v>
      </c>
      <c r="B96" s="10" t="s">
        <v>11</v>
      </c>
      <c r="C96" s="11" t="s">
        <v>226</v>
      </c>
      <c r="D96" s="12" t="s">
        <v>227</v>
      </c>
      <c r="E96" s="12" t="s">
        <v>228</v>
      </c>
      <c r="F96" s="11" t="s">
        <v>229</v>
      </c>
      <c r="G96" s="10" t="s">
        <v>52</v>
      </c>
      <c r="H96" s="13">
        <v>0</v>
      </c>
      <c r="I96" s="13"/>
      <c r="J96" s="13"/>
      <c r="K96">
        <f t="shared" si="2"/>
        <v>0</v>
      </c>
      <c r="L96" s="45">
        <f t="shared" si="3"/>
        <v>0</v>
      </c>
    </row>
    <row r="97" spans="1:12" ht="60" x14ac:dyDescent="0.3">
      <c r="A97" s="10" t="s">
        <v>230</v>
      </c>
      <c r="B97" s="10" t="s">
        <v>11</v>
      </c>
      <c r="C97" s="11" t="s">
        <v>231</v>
      </c>
      <c r="D97" s="12" t="s">
        <v>232</v>
      </c>
      <c r="E97" s="12" t="s">
        <v>11</v>
      </c>
      <c r="F97" s="11" t="s">
        <v>233</v>
      </c>
      <c r="G97" s="10" t="s">
        <v>52</v>
      </c>
      <c r="H97" s="13">
        <v>0</v>
      </c>
      <c r="I97" s="13"/>
      <c r="J97" s="13"/>
      <c r="K97">
        <f t="shared" si="2"/>
        <v>0</v>
      </c>
      <c r="L97" s="45">
        <f t="shared" si="3"/>
        <v>0</v>
      </c>
    </row>
    <row r="98" spans="1:12" ht="48" x14ac:dyDescent="0.3">
      <c r="A98" s="10" t="s">
        <v>234</v>
      </c>
      <c r="B98" s="10" t="s">
        <v>11</v>
      </c>
      <c r="C98" s="11" t="s">
        <v>235</v>
      </c>
      <c r="D98" s="12" t="s">
        <v>236</v>
      </c>
      <c r="E98" s="12" t="s">
        <v>228</v>
      </c>
      <c r="F98" s="11" t="s">
        <v>237</v>
      </c>
      <c r="G98" s="10" t="s">
        <v>52</v>
      </c>
      <c r="H98" s="13">
        <v>68</v>
      </c>
      <c r="I98" s="13">
        <v>68</v>
      </c>
      <c r="J98" s="13">
        <v>59.606000000000002</v>
      </c>
      <c r="K98">
        <f t="shared" si="2"/>
        <v>10.199999999999999</v>
      </c>
      <c r="L98" s="45">
        <f t="shared" si="3"/>
        <v>8.3939999999999984</v>
      </c>
    </row>
    <row r="99" spans="1:12" ht="48" x14ac:dyDescent="0.3">
      <c r="A99" s="10" t="s">
        <v>238</v>
      </c>
      <c r="B99" s="10" t="s">
        <v>11</v>
      </c>
      <c r="C99" s="11" t="s">
        <v>239</v>
      </c>
      <c r="D99" s="12" t="s">
        <v>227</v>
      </c>
      <c r="E99" s="12" t="s">
        <v>228</v>
      </c>
      <c r="F99" s="11" t="s">
        <v>240</v>
      </c>
      <c r="G99" s="10" t="s">
        <v>52</v>
      </c>
      <c r="H99" s="13">
        <v>7</v>
      </c>
      <c r="I99" s="13">
        <v>7</v>
      </c>
      <c r="J99" s="13">
        <v>5.6349999999999998</v>
      </c>
      <c r="K99">
        <f t="shared" si="2"/>
        <v>1.05</v>
      </c>
      <c r="L99" s="45">
        <f t="shared" si="3"/>
        <v>1.3650000000000002</v>
      </c>
    </row>
    <row r="100" spans="1:12" x14ac:dyDescent="0.3">
      <c r="A100" s="6" t="s">
        <v>11</v>
      </c>
      <c r="B100" s="6" t="s">
        <v>11</v>
      </c>
      <c r="C100" s="7" t="s">
        <v>241</v>
      </c>
      <c r="D100" s="8" t="s">
        <v>11</v>
      </c>
      <c r="E100" s="8" t="s">
        <v>11</v>
      </c>
      <c r="F100" s="7" t="s">
        <v>11</v>
      </c>
      <c r="G100" s="6" t="s">
        <v>11</v>
      </c>
      <c r="H100" s="9"/>
      <c r="I100" s="9"/>
      <c r="J100" s="9"/>
      <c r="K100">
        <f t="shared" si="2"/>
        <v>0</v>
      </c>
      <c r="L100" s="45">
        <f t="shared" si="3"/>
        <v>0</v>
      </c>
    </row>
    <row r="101" spans="1:12" x14ac:dyDescent="0.3">
      <c r="A101" s="10" t="s">
        <v>242</v>
      </c>
      <c r="B101" s="10" t="s">
        <v>11</v>
      </c>
      <c r="C101" s="11" t="s">
        <v>243</v>
      </c>
      <c r="D101" s="12" t="s">
        <v>244</v>
      </c>
      <c r="E101" s="12" t="s">
        <v>59</v>
      </c>
      <c r="F101" s="11" t="s">
        <v>245</v>
      </c>
      <c r="G101" s="10" t="s">
        <v>52</v>
      </c>
      <c r="H101" s="13">
        <v>121.97</v>
      </c>
      <c r="I101" s="13">
        <v>121.97</v>
      </c>
      <c r="J101" s="13">
        <v>131.66300000000001</v>
      </c>
      <c r="K101">
        <f t="shared" si="2"/>
        <v>18.295500000000001</v>
      </c>
      <c r="L101" s="45">
        <f t="shared" si="3"/>
        <v>-9.6930000000000121</v>
      </c>
    </row>
    <row r="102" spans="1:12" x14ac:dyDescent="0.3">
      <c r="A102" s="10" t="s">
        <v>246</v>
      </c>
      <c r="B102" s="10" t="s">
        <v>11</v>
      </c>
      <c r="C102" s="11" t="s">
        <v>243</v>
      </c>
      <c r="D102" s="12" t="s">
        <v>247</v>
      </c>
      <c r="E102" s="12" t="s">
        <v>59</v>
      </c>
      <c r="F102" s="11" t="s">
        <v>245</v>
      </c>
      <c r="G102" s="10" t="s">
        <v>52</v>
      </c>
      <c r="H102" s="13">
        <v>142.91999999999999</v>
      </c>
      <c r="I102" s="13">
        <v>142.91999999999999</v>
      </c>
      <c r="J102" s="13">
        <v>202.40600000000001</v>
      </c>
      <c r="K102">
        <f t="shared" si="2"/>
        <v>21.437999999999999</v>
      </c>
      <c r="L102" s="45">
        <f t="shared" si="3"/>
        <v>-59.486000000000018</v>
      </c>
    </row>
    <row r="103" spans="1:12" x14ac:dyDescent="0.3">
      <c r="A103" s="2" t="s">
        <v>11</v>
      </c>
      <c r="B103" s="2" t="s">
        <v>11</v>
      </c>
      <c r="C103" s="3" t="s">
        <v>248</v>
      </c>
      <c r="D103" s="4" t="s">
        <v>11</v>
      </c>
      <c r="E103" s="4" t="s">
        <v>11</v>
      </c>
      <c r="F103" s="3" t="s">
        <v>11</v>
      </c>
      <c r="G103" s="2" t="s">
        <v>11</v>
      </c>
      <c r="H103" s="5"/>
      <c r="I103" s="5"/>
      <c r="J103" s="5"/>
      <c r="K103">
        <f t="shared" si="2"/>
        <v>0</v>
      </c>
      <c r="L103" s="45">
        <f t="shared" si="3"/>
        <v>0</v>
      </c>
    </row>
    <row r="104" spans="1:12" x14ac:dyDescent="0.3">
      <c r="A104" s="6" t="s">
        <v>11</v>
      </c>
      <c r="B104" s="6" t="s">
        <v>11</v>
      </c>
      <c r="C104" s="7" t="s">
        <v>249</v>
      </c>
      <c r="D104" s="8" t="s">
        <v>11</v>
      </c>
      <c r="E104" s="8" t="s">
        <v>11</v>
      </c>
      <c r="F104" s="7" t="s">
        <v>11</v>
      </c>
      <c r="G104" s="6" t="s">
        <v>11</v>
      </c>
      <c r="H104" s="9"/>
      <c r="I104" s="9"/>
      <c r="J104" s="9"/>
      <c r="K104">
        <f t="shared" si="2"/>
        <v>0</v>
      </c>
      <c r="L104" s="45">
        <f t="shared" si="3"/>
        <v>0</v>
      </c>
    </row>
    <row r="105" spans="1:12" ht="24" x14ac:dyDescent="0.3">
      <c r="A105" s="10" t="s">
        <v>250</v>
      </c>
      <c r="B105" s="10" t="s">
        <v>11</v>
      </c>
      <c r="C105" s="11" t="s">
        <v>251</v>
      </c>
      <c r="D105" s="12" t="s">
        <v>11</v>
      </c>
      <c r="E105" s="12" t="s">
        <v>252</v>
      </c>
      <c r="F105" s="11" t="s">
        <v>253</v>
      </c>
      <c r="G105" s="10" t="s">
        <v>168</v>
      </c>
      <c r="H105" s="13">
        <v>0</v>
      </c>
      <c r="I105" s="13"/>
      <c r="J105" s="13">
        <v>18.87</v>
      </c>
      <c r="K105">
        <f t="shared" si="2"/>
        <v>0</v>
      </c>
      <c r="L105" s="45">
        <f t="shared" si="3"/>
        <v>-18.87</v>
      </c>
    </row>
    <row r="106" spans="1:12" x14ac:dyDescent="0.3">
      <c r="A106" s="2" t="s">
        <v>11</v>
      </c>
      <c r="B106" s="2" t="s">
        <v>11</v>
      </c>
      <c r="C106" s="3" t="s">
        <v>254</v>
      </c>
      <c r="D106" s="4" t="s">
        <v>11</v>
      </c>
      <c r="E106" s="4" t="s">
        <v>11</v>
      </c>
      <c r="F106" s="3" t="s">
        <v>11</v>
      </c>
      <c r="G106" s="2" t="s">
        <v>11</v>
      </c>
      <c r="H106" s="5"/>
      <c r="I106" s="5"/>
      <c r="J106" s="5"/>
      <c r="K106">
        <f t="shared" si="2"/>
        <v>0</v>
      </c>
      <c r="L106" s="45">
        <f t="shared" si="3"/>
        <v>0</v>
      </c>
    </row>
    <row r="107" spans="1:12" x14ac:dyDescent="0.3">
      <c r="A107" s="6" t="s">
        <v>11</v>
      </c>
      <c r="B107" s="6" t="s">
        <v>11</v>
      </c>
      <c r="C107" s="7" t="s">
        <v>249</v>
      </c>
      <c r="D107" s="8" t="s">
        <v>11</v>
      </c>
      <c r="E107" s="8" t="s">
        <v>11</v>
      </c>
      <c r="F107" s="7" t="s">
        <v>11</v>
      </c>
      <c r="G107" s="6" t="s">
        <v>11</v>
      </c>
      <c r="H107" s="9"/>
      <c r="I107" s="9"/>
      <c r="J107" s="9"/>
      <c r="K107">
        <f t="shared" si="2"/>
        <v>0</v>
      </c>
      <c r="L107" s="45">
        <f t="shared" si="3"/>
        <v>0</v>
      </c>
    </row>
    <row r="108" spans="1:12" ht="24" x14ac:dyDescent="0.3">
      <c r="A108" s="10" t="s">
        <v>255</v>
      </c>
      <c r="B108" s="10" t="s">
        <v>11</v>
      </c>
      <c r="C108" s="11" t="s">
        <v>251</v>
      </c>
      <c r="D108" s="12" t="s">
        <v>11</v>
      </c>
      <c r="E108" s="12" t="s">
        <v>252</v>
      </c>
      <c r="F108" s="11" t="s">
        <v>253</v>
      </c>
      <c r="G108" s="10" t="s">
        <v>168</v>
      </c>
      <c r="H108" s="13">
        <v>0</v>
      </c>
      <c r="I108" s="13"/>
      <c r="J108" s="13">
        <v>18.87</v>
      </c>
      <c r="K108">
        <f t="shared" si="2"/>
        <v>0</v>
      </c>
      <c r="L108" s="45">
        <f t="shared" si="3"/>
        <v>-18.87</v>
      </c>
    </row>
  </sheetData>
  <mergeCells count="9">
    <mergeCell ref="A1:J2"/>
    <mergeCell ref="H3:H6"/>
    <mergeCell ref="F3:F6"/>
    <mergeCell ref="G3:G6"/>
    <mergeCell ref="A3:A6"/>
    <mergeCell ref="B3:B6"/>
    <mergeCell ref="C3:C6"/>
    <mergeCell ref="D3:D6"/>
    <mergeCell ref="E3:E6"/>
  </mergeCells>
  <phoneticPr fontId="11" type="noConversion"/>
  <conditionalFormatting sqref="L9:L46 L49:L50 L53:L83 L95:L108">
    <cfRule type="cellIs" dxfId="0" priority="1" operator="greaterThan">
      <formula>$K9</formula>
    </cfRule>
  </conditionalFormatting>
  <pageMargins left="0.7" right="0.7" top="0.75" bottom="0.75" header="0.3" footer="0.3"/>
  <pageSetup paperSize="9" scale="26" orientation="portrait" r:id="rId1"/>
  <ignoredErrors>
    <ignoredError sqref="K6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
  <sheetViews>
    <sheetView zoomScale="80" zoomScaleNormal="80" workbookViewId="0">
      <pane ySplit="6" topLeftCell="A7" activePane="bottomLeft" state="frozen"/>
      <selection pane="bottomLeft"/>
    </sheetView>
  </sheetViews>
  <sheetFormatPr defaultRowHeight="16.5" x14ac:dyDescent="0.3"/>
  <cols>
    <col min="1" max="1" width="4.75" customWidth="1"/>
    <col min="3" max="3" width="13.375" customWidth="1"/>
    <col min="4" max="4" width="21.75" customWidth="1"/>
    <col min="5" max="5" width="13.125" customWidth="1"/>
    <col min="6" max="6" width="36.625" customWidth="1"/>
    <col min="7" max="7" width="7.125" customWidth="1"/>
    <col min="8" max="8" width="7.75" customWidth="1"/>
    <col min="9" max="9" width="13.5" customWidth="1"/>
    <col min="10" max="10" width="15.625" customWidth="1"/>
    <col min="11" max="11" width="6.5" customWidth="1"/>
    <col min="12" max="12" width="5.25" customWidth="1"/>
    <col min="13" max="13" width="6.875" customWidth="1"/>
    <col min="14" max="14" width="7.625" customWidth="1"/>
    <col min="15" max="15" width="10.625" customWidth="1"/>
    <col min="16" max="16" width="12.625" customWidth="1"/>
    <col min="17" max="19" width="9.625" customWidth="1"/>
    <col min="20" max="21" width="12.625" customWidth="1"/>
    <col min="22" max="22" width="12.375" customWidth="1"/>
    <col min="23" max="24" width="12.625" customWidth="1"/>
    <col min="25" max="25" width="10.375" customWidth="1"/>
    <col min="26" max="26" width="11" customWidth="1"/>
    <col min="27" max="27" width="8.375" customWidth="1"/>
    <col min="28" max="28" width="9.5" customWidth="1"/>
    <col min="29" max="29" width="8.25" customWidth="1"/>
    <col min="30" max="30" width="32.625" customWidth="1"/>
    <col min="31" max="31" width="7.875" customWidth="1"/>
    <col min="32" max="32" width="39.625" customWidth="1"/>
  </cols>
  <sheetData>
    <row r="1" spans="1:33" ht="31.5" x14ac:dyDescent="0.3">
      <c r="A1" s="14" t="s">
        <v>256</v>
      </c>
      <c r="B1" s="14"/>
      <c r="C1" s="14"/>
      <c r="D1" s="15"/>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row>
    <row r="2" spans="1:33" ht="31.5" x14ac:dyDescent="0.3">
      <c r="A2" s="18" t="s">
        <v>257</v>
      </c>
      <c r="B2" s="19"/>
      <c r="C2" s="19"/>
      <c r="D2" s="15"/>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row>
    <row r="3" spans="1:33" ht="16.5" customHeight="1" x14ac:dyDescent="0.3">
      <c r="A3" s="68"/>
      <c r="B3" s="68"/>
      <c r="C3" s="68"/>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20"/>
      <c r="AG3" s="17"/>
    </row>
    <row r="4" spans="1:33" ht="18" customHeight="1" x14ac:dyDescent="0.3">
      <c r="A4" s="54" t="s">
        <v>258</v>
      </c>
      <c r="B4" s="64" t="s">
        <v>259</v>
      </c>
      <c r="C4" s="52" t="s">
        <v>260</v>
      </c>
      <c r="D4" s="64" t="s">
        <v>261</v>
      </c>
      <c r="E4" s="67" t="s">
        <v>262</v>
      </c>
      <c r="F4" s="64" t="s">
        <v>263</v>
      </c>
      <c r="G4" s="53" t="s">
        <v>264</v>
      </c>
      <c r="H4" s="64" t="s">
        <v>265</v>
      </c>
      <c r="I4" s="64"/>
      <c r="J4" s="64"/>
      <c r="K4" s="52" t="s">
        <v>266</v>
      </c>
      <c r="L4" s="54" t="s">
        <v>267</v>
      </c>
      <c r="M4" s="58" t="s">
        <v>268</v>
      </c>
      <c r="N4" s="60"/>
      <c r="O4" s="60"/>
      <c r="P4" s="60"/>
      <c r="Q4" s="60"/>
      <c r="R4" s="60"/>
      <c r="S4" s="60"/>
      <c r="T4" s="60"/>
      <c r="U4" s="60"/>
      <c r="V4" s="60"/>
      <c r="W4" s="60"/>
      <c r="X4" s="59"/>
      <c r="Y4" s="53" t="s">
        <v>269</v>
      </c>
      <c r="Z4" s="52" t="s">
        <v>270</v>
      </c>
      <c r="AA4" s="52"/>
      <c r="AB4" s="52"/>
      <c r="AC4" s="52" t="s">
        <v>271</v>
      </c>
      <c r="AD4" s="53" t="s">
        <v>272</v>
      </c>
      <c r="AE4" s="52" t="s">
        <v>273</v>
      </c>
      <c r="AF4" s="52" t="s">
        <v>274</v>
      </c>
      <c r="AG4" s="21"/>
    </row>
    <row r="5" spans="1:33" ht="18" customHeight="1" x14ac:dyDescent="0.3">
      <c r="A5" s="55"/>
      <c r="B5" s="65"/>
      <c r="C5" s="53"/>
      <c r="D5" s="65"/>
      <c r="E5" s="61"/>
      <c r="F5" s="65"/>
      <c r="G5" s="69"/>
      <c r="H5" s="65" t="s">
        <v>275</v>
      </c>
      <c r="I5" s="61" t="s">
        <v>276</v>
      </c>
      <c r="J5" s="61" t="s">
        <v>277</v>
      </c>
      <c r="K5" s="53"/>
      <c r="L5" s="55"/>
      <c r="M5" s="58" t="s">
        <v>278</v>
      </c>
      <c r="N5" s="59"/>
      <c r="O5" s="54" t="s">
        <v>279</v>
      </c>
      <c r="P5" s="54"/>
      <c r="Q5" s="61" t="s">
        <v>280</v>
      </c>
      <c r="R5" s="61" t="s">
        <v>281</v>
      </c>
      <c r="S5" s="61" t="s">
        <v>282</v>
      </c>
      <c r="T5" s="53" t="s">
        <v>283</v>
      </c>
      <c r="U5" s="53" t="s">
        <v>284</v>
      </c>
      <c r="V5" s="53" t="s">
        <v>285</v>
      </c>
      <c r="W5" s="53" t="s">
        <v>286</v>
      </c>
      <c r="X5" s="53" t="s">
        <v>287</v>
      </c>
      <c r="Y5" s="63"/>
      <c r="Z5" s="53" t="s">
        <v>288</v>
      </c>
      <c r="AA5" s="53" t="s">
        <v>289</v>
      </c>
      <c r="AB5" s="53" t="s">
        <v>290</v>
      </c>
      <c r="AC5" s="53"/>
      <c r="AD5" s="63"/>
      <c r="AE5" s="53"/>
      <c r="AF5" s="53"/>
    </row>
    <row r="6" spans="1:33" ht="35.25" customHeight="1" thickBot="1" x14ac:dyDescent="0.35">
      <c r="A6" s="55"/>
      <c r="B6" s="65"/>
      <c r="C6" s="53"/>
      <c r="D6" s="65"/>
      <c r="E6" s="61"/>
      <c r="F6" s="65"/>
      <c r="G6" s="69"/>
      <c r="H6" s="70"/>
      <c r="I6" s="62"/>
      <c r="J6" s="62"/>
      <c r="K6" s="53"/>
      <c r="L6" s="55"/>
      <c r="M6" s="22" t="s">
        <v>8</v>
      </c>
      <c r="N6" s="22" t="s">
        <v>291</v>
      </c>
      <c r="O6" s="23" t="s">
        <v>279</v>
      </c>
      <c r="P6" s="22" t="s">
        <v>292</v>
      </c>
      <c r="Q6" s="62"/>
      <c r="R6" s="62"/>
      <c r="S6" s="62"/>
      <c r="T6" s="63"/>
      <c r="U6" s="63"/>
      <c r="V6" s="63"/>
      <c r="W6" s="63"/>
      <c r="X6" s="63"/>
      <c r="Y6" s="63"/>
      <c r="Z6" s="69"/>
      <c r="AA6" s="63"/>
      <c r="AB6" s="63"/>
      <c r="AC6" s="53"/>
      <c r="AD6" s="63"/>
      <c r="AE6" s="53"/>
      <c r="AF6" s="53"/>
    </row>
    <row r="7" spans="1:33" ht="17.25" thickTop="1" x14ac:dyDescent="0.3">
      <c r="A7" s="24" t="s">
        <v>9</v>
      </c>
      <c r="B7" s="24" t="s">
        <v>9</v>
      </c>
      <c r="C7" s="24" t="s">
        <v>11</v>
      </c>
      <c r="D7" s="24" t="s">
        <v>12</v>
      </c>
      <c r="E7" s="24" t="s">
        <v>293</v>
      </c>
      <c r="F7" s="25" t="s">
        <v>10</v>
      </c>
      <c r="G7" s="24" t="s">
        <v>11</v>
      </c>
      <c r="H7" s="24" t="s">
        <v>294</v>
      </c>
      <c r="I7" s="24" t="s">
        <v>295</v>
      </c>
      <c r="J7" s="24" t="s">
        <v>296</v>
      </c>
      <c r="K7" s="24" t="s">
        <v>297</v>
      </c>
      <c r="L7" s="26">
        <v>1</v>
      </c>
      <c r="M7" s="26">
        <v>1</v>
      </c>
      <c r="N7" s="24" t="s">
        <v>11</v>
      </c>
      <c r="O7" s="24" t="s">
        <v>11</v>
      </c>
      <c r="P7" s="24" t="s">
        <v>11</v>
      </c>
      <c r="Q7" s="27">
        <v>10</v>
      </c>
      <c r="R7" s="27">
        <v>7.5</v>
      </c>
      <c r="S7" s="27">
        <v>4.05</v>
      </c>
      <c r="T7" s="24" t="s">
        <v>11</v>
      </c>
      <c r="U7" s="24" t="s">
        <v>11</v>
      </c>
      <c r="V7" s="24" t="s">
        <v>11</v>
      </c>
      <c r="W7" s="27">
        <v>75</v>
      </c>
      <c r="X7" s="27">
        <v>303.75</v>
      </c>
      <c r="Y7" s="24" t="s">
        <v>298</v>
      </c>
      <c r="Z7" s="24" t="s">
        <v>298</v>
      </c>
      <c r="AA7" s="24" t="s">
        <v>11</v>
      </c>
      <c r="AB7" s="24" t="s">
        <v>11</v>
      </c>
      <c r="AC7" s="24" t="s">
        <v>11</v>
      </c>
      <c r="AD7" s="25" t="s">
        <v>11</v>
      </c>
      <c r="AE7" s="24" t="s">
        <v>11</v>
      </c>
      <c r="AF7" s="28" t="s">
        <v>11</v>
      </c>
    </row>
    <row r="8" spans="1:33" x14ac:dyDescent="0.3">
      <c r="A8" s="29" t="s">
        <v>299</v>
      </c>
      <c r="B8" s="51"/>
      <c r="C8" s="51"/>
      <c r="D8" s="51"/>
      <c r="E8" s="51"/>
      <c r="F8" s="51"/>
      <c r="G8" s="51"/>
      <c r="H8" s="51"/>
      <c r="I8" s="51"/>
      <c r="J8" s="51"/>
      <c r="K8" s="51"/>
      <c r="L8" s="51"/>
      <c r="M8" s="30"/>
      <c r="N8" s="29" t="s">
        <v>300</v>
      </c>
      <c r="O8" s="29" t="s">
        <v>301</v>
      </c>
      <c r="P8" s="29" t="s">
        <v>11</v>
      </c>
      <c r="Q8" s="31">
        <v>10</v>
      </c>
      <c r="R8" s="31">
        <v>7.5</v>
      </c>
      <c r="S8" s="31">
        <v>4.05</v>
      </c>
      <c r="T8" s="31">
        <v>75</v>
      </c>
      <c r="U8" s="30"/>
      <c r="V8" s="29" t="s">
        <v>300</v>
      </c>
      <c r="W8" s="51"/>
      <c r="X8" s="51"/>
      <c r="Y8" s="51"/>
      <c r="Z8" s="51"/>
      <c r="AA8" s="51"/>
      <c r="AB8" s="51"/>
      <c r="AC8" s="51"/>
      <c r="AD8" s="32" t="s">
        <v>11</v>
      </c>
      <c r="AE8" s="51"/>
      <c r="AF8" s="51"/>
    </row>
    <row r="10" spans="1:33" x14ac:dyDescent="0.3">
      <c r="B10" s="57" t="s">
        <v>302</v>
      </c>
      <c r="C10" s="51"/>
      <c r="D10" s="51"/>
      <c r="E10" s="51"/>
      <c r="G10" s="57" t="s">
        <v>303</v>
      </c>
      <c r="H10" s="51"/>
      <c r="I10" s="51"/>
      <c r="J10" s="51"/>
      <c r="K10" s="57" t="s">
        <v>304</v>
      </c>
      <c r="L10" s="51"/>
      <c r="M10" s="51"/>
      <c r="N10" s="51"/>
      <c r="O10" s="51"/>
    </row>
    <row r="11" spans="1:33" x14ac:dyDescent="0.3">
      <c r="B11" s="66" t="s">
        <v>11</v>
      </c>
      <c r="C11" s="51"/>
      <c r="D11" s="51"/>
      <c r="E11" s="51"/>
      <c r="G11" s="56" t="s">
        <v>305</v>
      </c>
      <c r="H11" s="51"/>
      <c r="I11" s="51"/>
      <c r="J11" s="35">
        <v>1</v>
      </c>
      <c r="K11" s="56" t="s">
        <v>305</v>
      </c>
      <c r="L11" s="51"/>
      <c r="M11" s="51"/>
      <c r="N11" s="51"/>
      <c r="O11" s="36">
        <v>75</v>
      </c>
    </row>
    <row r="12" spans="1:33" x14ac:dyDescent="0.3">
      <c r="B12" s="51"/>
      <c r="C12" s="51"/>
      <c r="D12" s="51"/>
      <c r="E12" s="51"/>
      <c r="G12" s="56" t="s">
        <v>306</v>
      </c>
      <c r="H12" s="51"/>
      <c r="I12" s="51"/>
      <c r="J12" s="35">
        <v>0</v>
      </c>
      <c r="K12" s="56" t="s">
        <v>306</v>
      </c>
      <c r="L12" s="51"/>
      <c r="M12" s="51"/>
      <c r="N12" s="51"/>
      <c r="O12" s="36">
        <v>0</v>
      </c>
    </row>
    <row r="13" spans="1:33" x14ac:dyDescent="0.3">
      <c r="B13" s="51"/>
      <c r="C13" s="51"/>
      <c r="D13" s="51"/>
      <c r="E13" s="51"/>
      <c r="G13" s="56" t="s">
        <v>307</v>
      </c>
      <c r="H13" s="51"/>
      <c r="I13" s="51"/>
      <c r="J13" s="35">
        <v>0</v>
      </c>
      <c r="K13" s="56" t="s">
        <v>307</v>
      </c>
      <c r="L13" s="51"/>
      <c r="M13" s="51"/>
      <c r="N13" s="51"/>
      <c r="O13" s="36">
        <v>0</v>
      </c>
    </row>
    <row r="14" spans="1:33" x14ac:dyDescent="0.3">
      <c r="B14" s="51"/>
      <c r="C14" s="51"/>
      <c r="D14" s="51"/>
      <c r="E14" s="51"/>
      <c r="G14" s="56" t="s">
        <v>308</v>
      </c>
      <c r="H14" s="51"/>
      <c r="I14" s="51"/>
      <c r="J14" s="35">
        <v>0</v>
      </c>
      <c r="K14" s="56" t="s">
        <v>308</v>
      </c>
      <c r="L14" s="51"/>
      <c r="M14" s="51"/>
      <c r="N14" s="51"/>
      <c r="O14" s="36">
        <v>0</v>
      </c>
    </row>
    <row r="15" spans="1:33" x14ac:dyDescent="0.3">
      <c r="B15" s="51"/>
      <c r="C15" s="51"/>
      <c r="D15" s="51"/>
      <c r="E15" s="51"/>
      <c r="G15" s="50" t="s">
        <v>309</v>
      </c>
      <c r="H15" s="51"/>
      <c r="I15" s="51"/>
      <c r="J15" s="37">
        <v>1</v>
      </c>
      <c r="K15" s="50" t="s">
        <v>309</v>
      </c>
      <c r="L15" s="51"/>
      <c r="M15" s="51"/>
      <c r="N15" s="51"/>
      <c r="O15" s="38">
        <v>75</v>
      </c>
    </row>
  </sheetData>
  <mergeCells count="51">
    <mergeCell ref="V5:V6"/>
    <mergeCell ref="W5:W6"/>
    <mergeCell ref="Z4:AB4"/>
    <mergeCell ref="Z5:Z6"/>
    <mergeCell ref="AA5:AA6"/>
    <mergeCell ref="AB5:AB6"/>
    <mergeCell ref="AC4:AC6"/>
    <mergeCell ref="AD4:AD6"/>
    <mergeCell ref="AE8:AF8"/>
    <mergeCell ref="AE4:AE6"/>
    <mergeCell ref="AF4:AF6"/>
    <mergeCell ref="W8:AC8"/>
    <mergeCell ref="X5:X6"/>
    <mergeCell ref="Y4:Y6"/>
    <mergeCell ref="A3:C3"/>
    <mergeCell ref="A4:A6"/>
    <mergeCell ref="B8:L8"/>
    <mergeCell ref="F4:F6"/>
    <mergeCell ref="G4:G6"/>
    <mergeCell ref="H4:J4"/>
    <mergeCell ref="H5:H6"/>
    <mergeCell ref="I5:I6"/>
    <mergeCell ref="J5:J6"/>
    <mergeCell ref="B10:E10"/>
    <mergeCell ref="B4:B6"/>
    <mergeCell ref="B11:E15"/>
    <mergeCell ref="C4:C6"/>
    <mergeCell ref="D4:D6"/>
    <mergeCell ref="E4:E6"/>
    <mergeCell ref="G10:J10"/>
    <mergeCell ref="G15:I15"/>
    <mergeCell ref="G11:I11"/>
    <mergeCell ref="G12:I12"/>
    <mergeCell ref="G13:I13"/>
    <mergeCell ref="G14:I14"/>
    <mergeCell ref="K15:N15"/>
    <mergeCell ref="K4:K6"/>
    <mergeCell ref="L4:L6"/>
    <mergeCell ref="K12:N12"/>
    <mergeCell ref="K13:N13"/>
    <mergeCell ref="K14:N14"/>
    <mergeCell ref="K10:O10"/>
    <mergeCell ref="K11:N11"/>
    <mergeCell ref="M5:N5"/>
    <mergeCell ref="M4:X4"/>
    <mergeCell ref="O5:P5"/>
    <mergeCell ref="Q5:Q6"/>
    <mergeCell ref="R5:R6"/>
    <mergeCell ref="S5:S6"/>
    <mergeCell ref="T5:T6"/>
    <mergeCell ref="U5:U6"/>
  </mergeCells>
  <phoneticPr fontId="11" type="noConversion"/>
  <pageMargins left="0.7" right="0.7" top="0.75" bottom="0.75" header="0.3" footer="0.3"/>
  <pageSetup paperSize="9"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70"/>
  <sheetViews>
    <sheetView workbookViewId="0"/>
  </sheetViews>
  <sheetFormatPr defaultRowHeight="16.5" x14ac:dyDescent="0.3"/>
  <cols>
    <col min="2" max="2" width="80" customWidth="1"/>
    <col min="3" max="3" width="20" customWidth="1"/>
  </cols>
  <sheetData>
    <row r="3" spans="1:3" x14ac:dyDescent="0.3">
      <c r="A3" s="39" t="s">
        <v>310</v>
      </c>
      <c r="B3" s="39" t="s">
        <v>3</v>
      </c>
      <c r="C3" s="39" t="s">
        <v>274</v>
      </c>
    </row>
    <row r="4" spans="1:3" ht="264" x14ac:dyDescent="0.3">
      <c r="A4" s="40" t="s">
        <v>18</v>
      </c>
      <c r="B4" s="41" t="s">
        <v>311</v>
      </c>
      <c r="C4" s="42" t="s">
        <v>11</v>
      </c>
    </row>
    <row r="5" spans="1:3" ht="49.5" x14ac:dyDescent="0.3">
      <c r="A5" s="34" t="s">
        <v>42</v>
      </c>
      <c r="B5" s="43" t="s">
        <v>312</v>
      </c>
      <c r="C5" s="33" t="s">
        <v>11</v>
      </c>
    </row>
    <row r="6" spans="1:3" ht="66" x14ac:dyDescent="0.3">
      <c r="A6" s="34" t="s">
        <v>47</v>
      </c>
      <c r="B6" s="43" t="s">
        <v>313</v>
      </c>
      <c r="C6" s="33" t="s">
        <v>11</v>
      </c>
    </row>
    <row r="7" spans="1:3" ht="66" x14ac:dyDescent="0.3">
      <c r="A7" s="34" t="s">
        <v>60</v>
      </c>
      <c r="B7" s="43" t="s">
        <v>314</v>
      </c>
      <c r="C7" s="33" t="s">
        <v>11</v>
      </c>
    </row>
    <row r="8" spans="1:3" ht="82.5" x14ac:dyDescent="0.3">
      <c r="A8" s="34" t="s">
        <v>103</v>
      </c>
      <c r="B8" s="43" t="s">
        <v>315</v>
      </c>
      <c r="C8" s="33" t="s">
        <v>11</v>
      </c>
    </row>
    <row r="9" spans="1:3" ht="33" x14ac:dyDescent="0.3">
      <c r="A9" s="34" t="s">
        <v>109</v>
      </c>
      <c r="B9" s="43" t="s">
        <v>316</v>
      </c>
      <c r="C9" s="33" t="s">
        <v>11</v>
      </c>
    </row>
    <row r="10" spans="1:3" ht="132" x14ac:dyDescent="0.3">
      <c r="A10" s="34" t="s">
        <v>113</v>
      </c>
      <c r="B10" s="43" t="s">
        <v>317</v>
      </c>
      <c r="C10" s="33" t="s">
        <v>11</v>
      </c>
    </row>
    <row r="11" spans="1:3" ht="148.5" x14ac:dyDescent="0.3">
      <c r="A11" s="34" t="s">
        <v>119</v>
      </c>
      <c r="B11" s="43" t="s">
        <v>318</v>
      </c>
      <c r="C11" s="33" t="s">
        <v>11</v>
      </c>
    </row>
    <row r="12" spans="1:3" ht="49.5" x14ac:dyDescent="0.3">
      <c r="A12" s="34" t="s">
        <v>319</v>
      </c>
      <c r="B12" s="43" t="s">
        <v>320</v>
      </c>
      <c r="C12" s="33" t="s">
        <v>11</v>
      </c>
    </row>
    <row r="13" spans="1:3" ht="264" x14ac:dyDescent="0.3">
      <c r="A13" s="34" t="s">
        <v>321</v>
      </c>
      <c r="B13" s="43" t="s">
        <v>322</v>
      </c>
      <c r="C13" s="33" t="s">
        <v>11</v>
      </c>
    </row>
    <row r="14" spans="1:3" ht="99" x14ac:dyDescent="0.3">
      <c r="A14" s="34" t="s">
        <v>323</v>
      </c>
      <c r="B14" s="43" t="s">
        <v>324</v>
      </c>
      <c r="C14" s="33" t="s">
        <v>11</v>
      </c>
    </row>
    <row r="15" spans="1:3" ht="115.5" x14ac:dyDescent="0.3">
      <c r="A15" s="34" t="s">
        <v>325</v>
      </c>
      <c r="B15" s="43" t="s">
        <v>326</v>
      </c>
      <c r="C15" s="33" t="s">
        <v>11</v>
      </c>
    </row>
    <row r="16" spans="1:3" ht="49.5" x14ac:dyDescent="0.3">
      <c r="A16" s="34" t="s">
        <v>327</v>
      </c>
      <c r="B16" s="43" t="s">
        <v>328</v>
      </c>
      <c r="C16" s="33" t="s">
        <v>11</v>
      </c>
    </row>
    <row r="17" spans="1:3" ht="82.5" x14ac:dyDescent="0.3">
      <c r="A17" s="34" t="s">
        <v>329</v>
      </c>
      <c r="B17" s="43" t="s">
        <v>330</v>
      </c>
      <c r="C17" s="33" t="s">
        <v>11</v>
      </c>
    </row>
    <row r="18" spans="1:3" ht="66" x14ac:dyDescent="0.3">
      <c r="A18" s="34" t="s">
        <v>137</v>
      </c>
      <c r="B18" s="43" t="s">
        <v>331</v>
      </c>
      <c r="C18" s="33" t="s">
        <v>11</v>
      </c>
    </row>
    <row r="19" spans="1:3" ht="165" x14ac:dyDescent="0.3">
      <c r="A19" s="34" t="s">
        <v>147</v>
      </c>
      <c r="B19" s="43" t="s">
        <v>332</v>
      </c>
      <c r="C19" s="33" t="s">
        <v>11</v>
      </c>
    </row>
    <row r="20" spans="1:3" ht="181.5" x14ac:dyDescent="0.3">
      <c r="A20" s="34" t="s">
        <v>157</v>
      </c>
      <c r="B20" s="43" t="s">
        <v>333</v>
      </c>
      <c r="C20" s="33" t="s">
        <v>11</v>
      </c>
    </row>
    <row r="21" spans="1:3" ht="66" x14ac:dyDescent="0.3">
      <c r="A21" s="34" t="s">
        <v>334</v>
      </c>
      <c r="B21" s="43" t="s">
        <v>335</v>
      </c>
      <c r="C21" s="33" t="s">
        <v>11</v>
      </c>
    </row>
    <row r="22" spans="1:3" ht="82.5" x14ac:dyDescent="0.3">
      <c r="A22" s="34" t="s">
        <v>336</v>
      </c>
      <c r="B22" s="43" t="s">
        <v>337</v>
      </c>
      <c r="C22" s="33" t="s">
        <v>11</v>
      </c>
    </row>
    <row r="23" spans="1:3" ht="49.5" x14ac:dyDescent="0.3">
      <c r="A23" s="34" t="s">
        <v>177</v>
      </c>
      <c r="B23" s="43" t="s">
        <v>338</v>
      </c>
      <c r="C23" s="33" t="s">
        <v>11</v>
      </c>
    </row>
    <row r="24" spans="1:3" ht="99" x14ac:dyDescent="0.3">
      <c r="A24" s="34" t="s">
        <v>185</v>
      </c>
      <c r="B24" s="43" t="s">
        <v>339</v>
      </c>
      <c r="C24" s="33" t="s">
        <v>11</v>
      </c>
    </row>
    <row r="25" spans="1:3" ht="82.5" x14ac:dyDescent="0.3">
      <c r="A25" s="34" t="s">
        <v>191</v>
      </c>
      <c r="B25" s="43" t="s">
        <v>340</v>
      </c>
      <c r="C25" s="33" t="s">
        <v>11</v>
      </c>
    </row>
    <row r="26" spans="1:3" ht="409.5" x14ac:dyDescent="0.3">
      <c r="A26" s="34" t="s">
        <v>341</v>
      </c>
      <c r="B26" s="43" t="s">
        <v>342</v>
      </c>
      <c r="C26" s="33" t="s">
        <v>11</v>
      </c>
    </row>
    <row r="27" spans="1:3" ht="49.5" x14ac:dyDescent="0.3">
      <c r="A27" s="34" t="s">
        <v>343</v>
      </c>
      <c r="B27" s="43" t="s">
        <v>344</v>
      </c>
      <c r="C27" s="33" t="s">
        <v>11</v>
      </c>
    </row>
    <row r="28" spans="1:3" ht="132" x14ac:dyDescent="0.3">
      <c r="A28" s="34" t="s">
        <v>345</v>
      </c>
      <c r="B28" s="43" t="s">
        <v>346</v>
      </c>
      <c r="C28" s="33" t="s">
        <v>11</v>
      </c>
    </row>
    <row r="29" spans="1:3" ht="49.5" x14ac:dyDescent="0.3">
      <c r="A29" s="34" t="s">
        <v>347</v>
      </c>
      <c r="B29" s="43" t="s">
        <v>348</v>
      </c>
      <c r="C29" s="33" t="s">
        <v>11</v>
      </c>
    </row>
    <row r="30" spans="1:3" ht="148.5" x14ac:dyDescent="0.3">
      <c r="A30" s="34" t="s">
        <v>349</v>
      </c>
      <c r="B30" s="43" t="s">
        <v>350</v>
      </c>
      <c r="C30" s="33" t="s">
        <v>11</v>
      </c>
    </row>
    <row r="31" spans="1:3" ht="132" x14ac:dyDescent="0.3">
      <c r="A31" s="34" t="s">
        <v>351</v>
      </c>
      <c r="B31" s="43" t="s">
        <v>352</v>
      </c>
      <c r="C31" s="33" t="s">
        <v>11</v>
      </c>
    </row>
    <row r="32" spans="1:3" ht="82.5" x14ac:dyDescent="0.3">
      <c r="A32" s="34" t="s">
        <v>353</v>
      </c>
      <c r="B32" s="43" t="s">
        <v>354</v>
      </c>
      <c r="C32" s="33" t="s">
        <v>11</v>
      </c>
    </row>
    <row r="33" spans="1:3" ht="49.5" x14ac:dyDescent="0.3">
      <c r="A33" s="34" t="s">
        <v>355</v>
      </c>
      <c r="B33" s="43" t="s">
        <v>356</v>
      </c>
      <c r="C33" s="33" t="s">
        <v>11</v>
      </c>
    </row>
    <row r="34" spans="1:3" ht="181.5" x14ac:dyDescent="0.3">
      <c r="A34" s="34" t="s">
        <v>357</v>
      </c>
      <c r="B34" s="43" t="s">
        <v>358</v>
      </c>
      <c r="C34" s="33" t="s">
        <v>11</v>
      </c>
    </row>
    <row r="35" spans="1:3" ht="165" x14ac:dyDescent="0.3">
      <c r="A35" s="34" t="s">
        <v>214</v>
      </c>
      <c r="B35" s="43" t="s">
        <v>359</v>
      </c>
      <c r="C35" s="33" t="s">
        <v>11</v>
      </c>
    </row>
    <row r="36" spans="1:3" ht="165" x14ac:dyDescent="0.3">
      <c r="A36" s="34" t="s">
        <v>360</v>
      </c>
      <c r="B36" s="43" t="s">
        <v>361</v>
      </c>
      <c r="C36" s="33" t="s">
        <v>11</v>
      </c>
    </row>
    <row r="37" spans="1:3" ht="49.5" x14ac:dyDescent="0.3">
      <c r="A37" s="34" t="s">
        <v>362</v>
      </c>
      <c r="B37" s="43" t="s">
        <v>363</v>
      </c>
      <c r="C37" s="33" t="s">
        <v>11</v>
      </c>
    </row>
    <row r="38" spans="1:3" ht="115.5" x14ac:dyDescent="0.3">
      <c r="A38" s="34" t="s">
        <v>364</v>
      </c>
      <c r="B38" s="43" t="s">
        <v>365</v>
      </c>
      <c r="C38" s="33" t="s">
        <v>11</v>
      </c>
    </row>
    <row r="39" spans="1:3" ht="66" x14ac:dyDescent="0.3">
      <c r="A39" s="34" t="s">
        <v>366</v>
      </c>
      <c r="B39" s="43" t="s">
        <v>367</v>
      </c>
      <c r="C39" s="33" t="s">
        <v>11</v>
      </c>
    </row>
    <row r="40" spans="1:3" ht="49.5" x14ac:dyDescent="0.3">
      <c r="A40" s="34" t="s">
        <v>368</v>
      </c>
      <c r="B40" s="43" t="s">
        <v>369</v>
      </c>
      <c r="C40" s="33" t="s">
        <v>11</v>
      </c>
    </row>
    <row r="41" spans="1:3" ht="297" x14ac:dyDescent="0.3">
      <c r="A41" s="34" t="s">
        <v>370</v>
      </c>
      <c r="B41" s="43" t="s">
        <v>371</v>
      </c>
      <c r="C41" s="33" t="s">
        <v>11</v>
      </c>
    </row>
    <row r="42" spans="1:3" ht="99" x14ac:dyDescent="0.3">
      <c r="A42" s="34" t="s">
        <v>372</v>
      </c>
      <c r="B42" s="43" t="s">
        <v>373</v>
      </c>
      <c r="C42" s="33" t="s">
        <v>11</v>
      </c>
    </row>
    <row r="43" spans="1:3" ht="181.5" x14ac:dyDescent="0.3">
      <c r="A43" s="34" t="s">
        <v>374</v>
      </c>
      <c r="B43" s="43" t="s">
        <v>375</v>
      </c>
      <c r="C43" s="33" t="s">
        <v>11</v>
      </c>
    </row>
    <row r="44" spans="1:3" ht="115.5" x14ac:dyDescent="0.3">
      <c r="A44" s="34" t="s">
        <v>376</v>
      </c>
      <c r="B44" s="43" t="s">
        <v>377</v>
      </c>
      <c r="C44" s="33" t="s">
        <v>11</v>
      </c>
    </row>
    <row r="45" spans="1:3" ht="132" x14ac:dyDescent="0.3">
      <c r="A45" s="34" t="s">
        <v>229</v>
      </c>
      <c r="B45" s="43" t="s">
        <v>378</v>
      </c>
      <c r="C45" s="33" t="s">
        <v>11</v>
      </c>
    </row>
    <row r="46" spans="1:3" ht="99" x14ac:dyDescent="0.3">
      <c r="A46" s="34" t="s">
        <v>379</v>
      </c>
      <c r="B46" s="43" t="s">
        <v>380</v>
      </c>
      <c r="C46" s="33" t="s">
        <v>11</v>
      </c>
    </row>
    <row r="47" spans="1:3" ht="49.5" x14ac:dyDescent="0.3">
      <c r="A47" s="34" t="s">
        <v>381</v>
      </c>
      <c r="B47" s="43" t="s">
        <v>382</v>
      </c>
      <c r="C47" s="33" t="s">
        <v>11</v>
      </c>
    </row>
    <row r="48" spans="1:3" ht="49.5" x14ac:dyDescent="0.3">
      <c r="A48" s="34" t="s">
        <v>383</v>
      </c>
      <c r="B48" s="43" t="s">
        <v>384</v>
      </c>
      <c r="C48" s="33" t="s">
        <v>11</v>
      </c>
    </row>
    <row r="49" spans="1:3" ht="165" x14ac:dyDescent="0.3">
      <c r="A49" s="34" t="s">
        <v>245</v>
      </c>
      <c r="B49" s="43" t="s">
        <v>385</v>
      </c>
      <c r="C49" s="33" t="s">
        <v>11</v>
      </c>
    </row>
    <row r="50" spans="1:3" ht="99" x14ac:dyDescent="0.3">
      <c r="A50" s="34" t="s">
        <v>386</v>
      </c>
      <c r="B50" s="43" t="s">
        <v>387</v>
      </c>
      <c r="C50" s="33" t="s">
        <v>11</v>
      </c>
    </row>
    <row r="51" spans="1:3" ht="99" x14ac:dyDescent="0.3">
      <c r="A51" s="34" t="s">
        <v>388</v>
      </c>
      <c r="B51" s="43" t="s">
        <v>389</v>
      </c>
      <c r="C51" s="33" t="s">
        <v>11</v>
      </c>
    </row>
    <row r="52" spans="1:3" ht="148.5" x14ac:dyDescent="0.3">
      <c r="A52" s="34" t="s">
        <v>390</v>
      </c>
      <c r="B52" s="43" t="s">
        <v>391</v>
      </c>
      <c r="C52" s="33" t="s">
        <v>11</v>
      </c>
    </row>
    <row r="53" spans="1:3" ht="66" x14ac:dyDescent="0.3">
      <c r="A53" s="34" t="s">
        <v>392</v>
      </c>
      <c r="B53" s="43" t="s">
        <v>393</v>
      </c>
      <c r="C53" s="33" t="s">
        <v>11</v>
      </c>
    </row>
    <row r="54" spans="1:3" ht="115.5" x14ac:dyDescent="0.3">
      <c r="A54" s="34" t="s">
        <v>394</v>
      </c>
      <c r="B54" s="43" t="s">
        <v>395</v>
      </c>
      <c r="C54" s="33" t="s">
        <v>11</v>
      </c>
    </row>
    <row r="55" spans="1:3" ht="181.5" x14ac:dyDescent="0.3">
      <c r="A55" s="34" t="s">
        <v>396</v>
      </c>
      <c r="B55" s="43" t="s">
        <v>397</v>
      </c>
      <c r="C55" s="33" t="s">
        <v>11</v>
      </c>
    </row>
    <row r="56" spans="1:3" ht="82.5" x14ac:dyDescent="0.3">
      <c r="A56" s="34" t="s">
        <v>398</v>
      </c>
      <c r="B56" s="43" t="s">
        <v>399</v>
      </c>
      <c r="C56" s="33" t="s">
        <v>11</v>
      </c>
    </row>
    <row r="57" spans="1:3" ht="115.5" x14ac:dyDescent="0.3">
      <c r="A57" s="34" t="s">
        <v>400</v>
      </c>
      <c r="B57" s="43" t="s">
        <v>401</v>
      </c>
      <c r="C57" s="33" t="s">
        <v>11</v>
      </c>
    </row>
    <row r="58" spans="1:3" ht="99" x14ac:dyDescent="0.3">
      <c r="A58" s="34" t="s">
        <v>402</v>
      </c>
      <c r="B58" s="43" t="s">
        <v>403</v>
      </c>
      <c r="C58" s="33" t="s">
        <v>11</v>
      </c>
    </row>
    <row r="59" spans="1:3" ht="33" x14ac:dyDescent="0.3">
      <c r="A59" s="34" t="s">
        <v>404</v>
      </c>
      <c r="B59" s="43" t="s">
        <v>405</v>
      </c>
      <c r="C59" s="33" t="s">
        <v>11</v>
      </c>
    </row>
    <row r="60" spans="1:3" ht="33" x14ac:dyDescent="0.3">
      <c r="A60" s="34" t="s">
        <v>406</v>
      </c>
      <c r="B60" s="43" t="s">
        <v>407</v>
      </c>
      <c r="C60" s="33" t="s">
        <v>11</v>
      </c>
    </row>
    <row r="61" spans="1:3" ht="214.5" x14ac:dyDescent="0.3">
      <c r="A61" s="34" t="s">
        <v>408</v>
      </c>
      <c r="B61" s="43" t="s">
        <v>409</v>
      </c>
      <c r="C61" s="33" t="s">
        <v>11</v>
      </c>
    </row>
    <row r="62" spans="1:3" ht="82.5" x14ac:dyDescent="0.3">
      <c r="A62" s="34" t="s">
        <v>410</v>
      </c>
      <c r="B62" s="43" t="s">
        <v>411</v>
      </c>
      <c r="C62" s="33" t="s">
        <v>11</v>
      </c>
    </row>
    <row r="63" spans="1:3" ht="82.5" x14ac:dyDescent="0.3">
      <c r="A63" s="34" t="s">
        <v>412</v>
      </c>
      <c r="B63" s="43" t="s">
        <v>413</v>
      </c>
      <c r="C63" s="33" t="s">
        <v>11</v>
      </c>
    </row>
    <row r="64" spans="1:3" ht="66" x14ac:dyDescent="0.3">
      <c r="A64" s="34" t="s">
        <v>414</v>
      </c>
      <c r="B64" s="43" t="s">
        <v>415</v>
      </c>
      <c r="C64" s="33" t="s">
        <v>11</v>
      </c>
    </row>
    <row r="65" spans="1:3" ht="115.5" x14ac:dyDescent="0.3">
      <c r="A65" s="34" t="s">
        <v>416</v>
      </c>
      <c r="B65" s="43" t="s">
        <v>417</v>
      </c>
      <c r="C65" s="33" t="s">
        <v>11</v>
      </c>
    </row>
    <row r="66" spans="1:3" ht="49.5" x14ac:dyDescent="0.3">
      <c r="A66" s="34" t="s">
        <v>253</v>
      </c>
      <c r="B66" s="43" t="s">
        <v>418</v>
      </c>
      <c r="C66" s="33" t="s">
        <v>11</v>
      </c>
    </row>
    <row r="67" spans="1:3" ht="99" x14ac:dyDescent="0.3">
      <c r="A67" s="34" t="s">
        <v>419</v>
      </c>
      <c r="B67" s="43" t="s">
        <v>420</v>
      </c>
      <c r="C67" s="33" t="s">
        <v>11</v>
      </c>
    </row>
    <row r="68" spans="1:3" ht="99" x14ac:dyDescent="0.3">
      <c r="A68" s="34" t="s">
        <v>421</v>
      </c>
      <c r="B68" s="43" t="s">
        <v>422</v>
      </c>
      <c r="C68" s="33" t="s">
        <v>11</v>
      </c>
    </row>
    <row r="69" spans="1:3" ht="82.5" x14ac:dyDescent="0.3">
      <c r="A69" s="34" t="s">
        <v>423</v>
      </c>
      <c r="B69" s="43" t="s">
        <v>424</v>
      </c>
      <c r="C69" s="33" t="s">
        <v>11</v>
      </c>
    </row>
    <row r="70" spans="1:3" ht="66" x14ac:dyDescent="0.3">
      <c r="A70" s="34" t="s">
        <v>425</v>
      </c>
      <c r="B70" s="43" t="s">
        <v>426</v>
      </c>
      <c r="C70" s="33" t="s">
        <v>11</v>
      </c>
    </row>
  </sheetData>
  <phoneticPr fontId="11" type="noConversion"/>
  <pageMargins left="0.7" right="0.7" top="0.75" bottom="0.75" header="0.3" footer="0.3"/>
</worksheet>
</file>

<file path=docMetadata/LabelInfo.xml><?xml version="1.0" encoding="utf-8"?>
<clbl:labelList xmlns:clbl="http://schemas.microsoft.com/office/2020/mipLabelMetadata">
  <clbl:label id="{a11ee6e5-21a0-48c4-8af4-6cc1347f763e}" enabled="1" method="Standard" siteId="{a27ddcc1-bea5-4183-aa29-fd96d7612a1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(AR) BOQ View (Working)</vt:lpstr>
      <vt:lpstr>(AR) Building List</vt:lpstr>
      <vt:lpstr>(AR) Reference Spec.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정안</dc:creator>
  <cp:lastModifiedBy>장만규(JANG MAN KYU) 매니저</cp:lastModifiedBy>
  <dcterms:created xsi:type="dcterms:W3CDTF">2021-01-27T08:24:50Z</dcterms:created>
  <dcterms:modified xsi:type="dcterms:W3CDTF">2023-11-24T05:52:53Z</dcterms:modified>
</cp:coreProperties>
</file>