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xr:revisionPtr revIDLastSave="0" documentId="8_{F0963C4F-8C2A-46CC-A494-EA7F924C4F86}" xr6:coauthVersionLast="47" xr6:coauthVersionMax="47" xr10:uidLastSave="{00000000-0000-0000-0000-000000000000}"/>
  <bookViews>
    <workbookView xWindow="1425" yWindow="1425" windowWidth="21600" windowHeight="11505" xr2:uid="{7AE54F74-FB5E-4EC9-BC4C-405F78407574}"/>
  </bookViews>
  <sheets>
    <sheet name="Int Finish Style" sheetId="1" r:id="rId1"/>
    <sheet name="Int Finish 사례" sheetId="2" r:id="rId2"/>
    <sheet name="Wall Style" sheetId="3" r:id="rId3"/>
    <sheet name="Wall 사례" sheetId="4" r:id="rId4"/>
    <sheet name="Roof Style" sheetId="5" r:id="rId5"/>
    <sheet name="Roof 사례" sheetId="6" r:id="rId6"/>
    <sheet name="Door Style" sheetId="7" r:id="rId7"/>
    <sheet name="Door 사례" sheetId="8" r:id="rId8"/>
    <sheet name="Window Style" sheetId="9" r:id="rId9"/>
    <sheet name="Window 사례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" localSheetId="7" hidden="1">[1]대비표!#REF!</definedName>
    <definedName name="_" localSheetId="1" hidden="1">[1]대비표!#REF!</definedName>
    <definedName name="_" localSheetId="5" hidden="1">[1]대비표!#REF!</definedName>
    <definedName name="_" localSheetId="3" hidden="1">[1]대비표!#REF!</definedName>
    <definedName name="_" localSheetId="9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7" hidden="1">#REF!</definedName>
    <definedName name="__123Graph_A" localSheetId="1" hidden="1">#REF!</definedName>
    <definedName name="__123Graph_A" localSheetId="5" hidden="1">#REF!</definedName>
    <definedName name="__123Graph_A" localSheetId="3" hidden="1">#REF!</definedName>
    <definedName name="__123Graph_A" localSheetId="9" hidden="1">#REF!</definedName>
    <definedName name="__123Graph_A" hidden="1">#REF!</definedName>
    <definedName name="__123Graph_ACurrent" localSheetId="7" hidden="1">'[3]Eq. Mobilization'!#REF!</definedName>
    <definedName name="__123Graph_ACurrent" localSheetId="1" hidden="1">'[3]Eq. Mobilization'!#REF!</definedName>
    <definedName name="__123Graph_ACurrent" localSheetId="5" hidden="1">'[3]Eq. Mobilization'!#REF!</definedName>
    <definedName name="__123Graph_ACurrent" localSheetId="3" hidden="1">'[3]Eq. Mobilization'!#REF!</definedName>
    <definedName name="__123Graph_ACurrent" localSheetId="9" hidden="1">'[3]Eq. Mobilization'!#REF!</definedName>
    <definedName name="__123Graph_ACurrent" hidden="1">'[3]Eq. Mobilization'!#REF!</definedName>
    <definedName name="__123Graph_B" localSheetId="7" hidden="1">#REF!</definedName>
    <definedName name="__123Graph_B" localSheetId="1" hidden="1">#REF!</definedName>
    <definedName name="__123Graph_B" localSheetId="5" hidden="1">#REF!</definedName>
    <definedName name="__123Graph_B" localSheetId="3" hidden="1">#REF!</definedName>
    <definedName name="__123Graph_B" localSheetId="9" hidden="1">#REF!</definedName>
    <definedName name="__123Graph_B" hidden="1">#REF!</definedName>
    <definedName name="__123Graph_BCurrent" localSheetId="7" hidden="1">'[3]Eq. Mobilization'!#REF!</definedName>
    <definedName name="__123Graph_BCurrent" localSheetId="1" hidden="1">'[3]Eq. Mobilization'!#REF!</definedName>
    <definedName name="__123Graph_BCurrent" localSheetId="5" hidden="1">'[3]Eq. Mobilization'!#REF!</definedName>
    <definedName name="__123Graph_BCurrent" localSheetId="3" hidden="1">'[3]Eq. Mobilization'!#REF!</definedName>
    <definedName name="__123Graph_BCurrent" localSheetId="9" hidden="1">'[3]Eq. Mobilization'!#REF!</definedName>
    <definedName name="__123Graph_BCurrent" hidden="1">'[3]Eq. Mobilization'!#REF!</definedName>
    <definedName name="__123Graph_BPERFORMANCE" localSheetId="7" hidden="1">[4]BQMPALOC!#REF!</definedName>
    <definedName name="__123Graph_BPERFORMANCE" localSheetId="1" hidden="1">[4]BQMPALOC!#REF!</definedName>
    <definedName name="__123Graph_BPERFORMANCE" localSheetId="5" hidden="1">[4]BQMPALOC!#REF!</definedName>
    <definedName name="__123Graph_BPERFORMANCE" localSheetId="3" hidden="1">[4]BQMPALOC!#REF!</definedName>
    <definedName name="__123Graph_BPERFORMANCE" localSheetId="9" hidden="1">[4]BQMPALOC!#REF!</definedName>
    <definedName name="__123Graph_BPERFORMANCE" hidden="1">[4]BQMPALOC!#REF!</definedName>
    <definedName name="__123Graph_C" localSheetId="7" hidden="1">[5]DRUM!#REF!</definedName>
    <definedName name="__123Graph_C" localSheetId="1" hidden="1">[5]DRUM!#REF!</definedName>
    <definedName name="__123Graph_C" localSheetId="5" hidden="1">[5]DRUM!#REF!</definedName>
    <definedName name="__123Graph_C" localSheetId="3" hidden="1">[5]DRUM!#REF!</definedName>
    <definedName name="__123Graph_C" localSheetId="9" hidden="1">[5]DRUM!#REF!</definedName>
    <definedName name="__123Graph_C" hidden="1">[5]DRUM!#REF!</definedName>
    <definedName name="__123Graph_D" localSheetId="7" hidden="1">#REF!</definedName>
    <definedName name="__123Graph_D" localSheetId="1" hidden="1">#REF!</definedName>
    <definedName name="__123Graph_D" localSheetId="5" hidden="1">#REF!</definedName>
    <definedName name="__123Graph_D" localSheetId="3" hidden="1">#REF!</definedName>
    <definedName name="__123Graph_D" localSheetId="9" hidden="1">#REF!</definedName>
    <definedName name="__123Graph_D" hidden="1">#REF!</definedName>
    <definedName name="__123Graph_E" localSheetId="7" hidden="1">#REF!</definedName>
    <definedName name="__123Graph_E" localSheetId="1" hidden="1">#REF!</definedName>
    <definedName name="__123Graph_E" localSheetId="5" hidden="1">#REF!</definedName>
    <definedName name="__123Graph_E" localSheetId="3" hidden="1">#REF!</definedName>
    <definedName name="__123Graph_E" localSheetId="9" hidden="1">#REF!</definedName>
    <definedName name="__123Graph_E" hidden="1">#REF!</definedName>
    <definedName name="__123Graph_F" localSheetId="7" hidden="1">[6]B!#REF!</definedName>
    <definedName name="__123Graph_F" localSheetId="1" hidden="1">[6]B!#REF!</definedName>
    <definedName name="__123Graph_F" localSheetId="5" hidden="1">[6]B!#REF!</definedName>
    <definedName name="__123Graph_F" localSheetId="3" hidden="1">[6]B!#REF!</definedName>
    <definedName name="__123Graph_F" localSheetId="9" hidden="1">[6]B!#REF!</definedName>
    <definedName name="__123Graph_F" hidden="1">[6]B!#REF!</definedName>
    <definedName name="__123Graph_LBL_A" localSheetId="7" hidden="1">'[3]Eq. Mobilization'!#REF!</definedName>
    <definedName name="__123Graph_LBL_A" localSheetId="1" hidden="1">'[3]Eq. Mobilization'!#REF!</definedName>
    <definedName name="__123Graph_LBL_A" localSheetId="5" hidden="1">'[3]Eq. Mobilization'!#REF!</definedName>
    <definedName name="__123Graph_LBL_A" localSheetId="3" hidden="1">'[3]Eq. Mobilization'!#REF!</definedName>
    <definedName name="__123Graph_LBL_A" localSheetId="9" hidden="1">'[3]Eq. Mobilization'!#REF!</definedName>
    <definedName name="__123Graph_LBL_A" hidden="1">'[3]Eq. Mobilization'!#REF!</definedName>
    <definedName name="__123Graph_LBL_B" localSheetId="7" hidden="1">'[3]Eq. Mobilization'!#REF!</definedName>
    <definedName name="__123Graph_LBL_B" localSheetId="1" hidden="1">'[3]Eq. Mobilization'!#REF!</definedName>
    <definedName name="__123Graph_LBL_B" localSheetId="5" hidden="1">'[3]Eq. Mobilization'!#REF!</definedName>
    <definedName name="__123Graph_LBL_B" localSheetId="3" hidden="1">'[3]Eq. Mobilization'!#REF!</definedName>
    <definedName name="__123Graph_LBL_B" localSheetId="9" hidden="1">'[3]Eq. Mobilization'!#REF!</definedName>
    <definedName name="__123Graph_LBL_B" hidden="1">'[3]Eq. Mobilization'!#REF!</definedName>
    <definedName name="__123Graph_X" localSheetId="7" hidden="1">[5]DRUM!#REF!</definedName>
    <definedName name="__123Graph_X" localSheetId="1" hidden="1">[5]DRUM!#REF!</definedName>
    <definedName name="__123Graph_X" localSheetId="5" hidden="1">[5]DRUM!#REF!</definedName>
    <definedName name="__123Graph_X" localSheetId="3" hidden="1">[5]DRUM!#REF!</definedName>
    <definedName name="__123Graph_X" localSheetId="9" hidden="1">[5]DRUM!#REF!</definedName>
    <definedName name="__123Graph_X" hidden="1">[5]DRUM!#REF!</definedName>
    <definedName name="__123Graph_XCurrent" localSheetId="7" hidden="1">'[3]Eq. Mobilization'!#REF!</definedName>
    <definedName name="__123Graph_XCurrent" localSheetId="1" hidden="1">'[3]Eq. Mobilization'!#REF!</definedName>
    <definedName name="__123Graph_XCurrent" localSheetId="5" hidden="1">'[3]Eq. Mobilization'!#REF!</definedName>
    <definedName name="__123Graph_XCurrent" localSheetId="3" hidden="1">'[3]Eq. Mobilization'!#REF!</definedName>
    <definedName name="__123Graph_XCurrent" localSheetId="9" hidden="1">'[3]Eq. Mobilization'!#REF!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7" hidden="1">[4]BQMPALOC!#REF!</definedName>
    <definedName name="_1" localSheetId="1" hidden="1">[4]BQMPALOC!#REF!</definedName>
    <definedName name="_1" localSheetId="5" hidden="1">[4]BQMPALOC!#REF!</definedName>
    <definedName name="_1" localSheetId="3" hidden="1">[4]BQMPALOC!#REF!</definedName>
    <definedName name="_1" localSheetId="9" hidden="1">[4]BQMPALOC!#REF!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7" hidden="1">[1]대비표!#REF!</definedName>
    <definedName name="_1F" localSheetId="1" hidden="1">[1]대비표!#REF!</definedName>
    <definedName name="_1F" localSheetId="5" hidden="1">[1]대비표!#REF!</definedName>
    <definedName name="_1F" localSheetId="3" hidden="1">[1]대비표!#REF!</definedName>
    <definedName name="_1F" localSheetId="9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7" hidden="1">[7]노임단가!#REF!</definedName>
    <definedName name="_2F" localSheetId="1" hidden="1">[7]노임단가!#REF!</definedName>
    <definedName name="_2F" localSheetId="5" hidden="1">[7]노임단가!#REF!</definedName>
    <definedName name="_2F" localSheetId="3" hidden="1">[7]노임단가!#REF!</definedName>
    <definedName name="_2F" localSheetId="9" hidden="1">[7]노임단가!#REF!</definedName>
    <definedName name="_2F" hidden="1">[7]노임단가!#REF!</definedName>
    <definedName name="_3_0__123Grap" localSheetId="7" hidden="1">#REF!</definedName>
    <definedName name="_3_0__123Grap" localSheetId="1" hidden="1">#REF!</definedName>
    <definedName name="_3_0__123Grap" localSheetId="5" hidden="1">#REF!</definedName>
    <definedName name="_3_0__123Grap" localSheetId="3" hidden="1">#REF!</definedName>
    <definedName name="_3_0__123Grap" localSheetId="9" hidden="1">#REF!</definedName>
    <definedName name="_3_0__123Grap" hidden="1">#REF!</definedName>
    <definedName name="_3S" localSheetId="7" hidden="1">'[8]6PILE  (돌출)'!#REF!</definedName>
    <definedName name="_3S" localSheetId="1" hidden="1">'[8]6PILE  (돌출)'!#REF!</definedName>
    <definedName name="_3S" localSheetId="5" hidden="1">'[8]6PILE  (돌출)'!#REF!</definedName>
    <definedName name="_3S" localSheetId="3" hidden="1">'[8]6PILE  (돌출)'!#REF!</definedName>
    <definedName name="_3S" localSheetId="9" hidden="1">'[8]6PILE  (돌출)'!#REF!</definedName>
    <definedName name="_3S" hidden="1">'[8]6PILE  (돌출)'!#REF!</definedName>
    <definedName name="_4_0_0_F" localSheetId="7" hidden="1">[1]대비표!#REF!</definedName>
    <definedName name="_4_0_0_F" localSheetId="1" hidden="1">[1]대비표!#REF!</definedName>
    <definedName name="_4_0_0_F" localSheetId="5" hidden="1">[1]대비표!#REF!</definedName>
    <definedName name="_4_0_0_F" localSheetId="3" hidden="1">[1]대비표!#REF!</definedName>
    <definedName name="_4_0_0_F" localSheetId="9" hidden="1">[1]대비표!#REF!</definedName>
    <definedName name="_4_0_0_F" hidden="1">[1]대비표!#REF!</definedName>
    <definedName name="_4_0_F" localSheetId="7" hidden="1">[7]노임단가!#REF!</definedName>
    <definedName name="_4_0_F" localSheetId="1" hidden="1">[7]노임단가!#REF!</definedName>
    <definedName name="_4_0_F" localSheetId="5" hidden="1">[7]노임단가!#REF!</definedName>
    <definedName name="_4_0_F" localSheetId="3" hidden="1">[7]노임단가!#REF!</definedName>
    <definedName name="_4_0_F" localSheetId="9" hidden="1">[7]노임단가!#REF!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7" hidden="1">[1]산근!#REF!</definedName>
    <definedName name="_5_0_0_F" localSheetId="1" hidden="1">[1]산근!#REF!</definedName>
    <definedName name="_5_0_0_F" localSheetId="5" hidden="1">[1]산근!#REF!</definedName>
    <definedName name="_5_0_0_F" localSheetId="3" hidden="1">[1]산근!#REF!</definedName>
    <definedName name="_5_0_0_F" localSheetId="9" hidden="1">[1]산근!#REF!</definedName>
    <definedName name="_5_0_0_F" hidden="1">[1]산근!#REF!</definedName>
    <definedName name="_5_0_S" localSheetId="7" hidden="1">'[8]6PILE  (돌출)'!#REF!</definedName>
    <definedName name="_5_0_S" localSheetId="1" hidden="1">'[8]6PILE  (돌출)'!#REF!</definedName>
    <definedName name="_5_0_S" localSheetId="5" hidden="1">'[8]6PILE  (돌출)'!#REF!</definedName>
    <definedName name="_5_0_S" localSheetId="3" hidden="1">'[8]6PILE  (돌출)'!#REF!</definedName>
    <definedName name="_5_0_S" localSheetId="9" hidden="1">'[8]6PILE  (돌출)'!#REF!</definedName>
    <definedName name="_5_0_S" hidden="1">'[8]6PILE  (돌출)'!#REF!</definedName>
    <definedName name="_6_2___Parse" localSheetId="7" hidden="1">[7]노임단가!#REF!</definedName>
    <definedName name="_6_2___Parse" localSheetId="1" hidden="1">[7]노임단가!#REF!</definedName>
    <definedName name="_6_2___Parse" localSheetId="5" hidden="1">[7]노임단가!#REF!</definedName>
    <definedName name="_6_2___Parse" localSheetId="3" hidden="1">[7]노임단가!#REF!</definedName>
    <definedName name="_6_2___Parse" localSheetId="9" hidden="1">[7]노임단가!#REF!</definedName>
    <definedName name="_6_2___Parse" hidden="1">[7]노임단가!#REF!</definedName>
    <definedName name="_6F" localSheetId="7" hidden="1">[1]대비표!#REF!</definedName>
    <definedName name="_6F" localSheetId="1" hidden="1">[1]대비표!#REF!</definedName>
    <definedName name="_6F" localSheetId="5" hidden="1">[1]대비표!#REF!</definedName>
    <definedName name="_6F" localSheetId="3" hidden="1">[1]대비표!#REF!</definedName>
    <definedName name="_6F" localSheetId="9" hidden="1">[1]대비표!#REF!</definedName>
    <definedName name="_6F" hidden="1">[1]대비표!#REF!</definedName>
    <definedName name="_7_2_0_Parse" localSheetId="7" hidden="1">[7]노임단가!#REF!</definedName>
    <definedName name="_7_2_0_Parse" localSheetId="1" hidden="1">[7]노임단가!#REF!</definedName>
    <definedName name="_7_2_0_Parse" localSheetId="5" hidden="1">[7]노임단가!#REF!</definedName>
    <definedName name="_7_2_0_Parse" localSheetId="3" hidden="1">[7]노임단가!#REF!</definedName>
    <definedName name="_7_2_0_Parse" localSheetId="9" hidden="1">[7]노임단가!#REF!</definedName>
    <definedName name="_7_2_0_Parse" hidden="1">[7]노임단가!#REF!</definedName>
    <definedName name="_9_0_0_F" localSheetId="7" hidden="1">'[1]집계표(OPTION)'!#REF!</definedName>
    <definedName name="_9_0_0_F" localSheetId="1" hidden="1">'[1]집계표(OPTION)'!#REF!</definedName>
    <definedName name="_9_0_0_F" localSheetId="5" hidden="1">'[1]집계표(OPTION)'!#REF!</definedName>
    <definedName name="_9_0_0_F" localSheetId="3" hidden="1">'[1]집계표(OPTION)'!#REF!</definedName>
    <definedName name="_9_0_0_F" localSheetId="9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7" hidden="1">[9]찍기!#REF!</definedName>
    <definedName name="_Dist_Bin" localSheetId="1" hidden="1">[9]찍기!#REF!</definedName>
    <definedName name="_Dist_Bin" localSheetId="5" hidden="1">[9]찍기!#REF!</definedName>
    <definedName name="_Dist_Bin" localSheetId="3" hidden="1">[9]찍기!#REF!</definedName>
    <definedName name="_Dist_Bin" localSheetId="9" hidden="1">[9]찍기!#REF!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localSheetId="7" hidden="1">#REF!</definedName>
    <definedName name="_Fill" localSheetId="1" hidden="1">#REF!</definedName>
    <definedName name="_Fill" localSheetId="5" hidden="1">#REF!</definedName>
    <definedName name="_Fill" localSheetId="3" hidden="1">#REF!</definedName>
    <definedName name="_Fill" localSheetId="9" hidden="1">#REF!</definedName>
    <definedName name="_Fill" hidden="1">#REF!</definedName>
    <definedName name="_xlnm._FilterDatabase" localSheetId="7" hidden="1">#REF!</definedName>
    <definedName name="_xlnm._FilterDatabase" localSheetId="1" hidden="1">#REF!</definedName>
    <definedName name="_xlnm._FilterDatabase" localSheetId="5" hidden="1">#REF!</definedName>
    <definedName name="_xlnm._FilterDatabase" localSheetId="3" hidden="1">#REF!</definedName>
    <definedName name="_xlnm._FilterDatabase" localSheetId="9" hidden="1">#REF!</definedName>
    <definedName name="_xlnm._FilterDatabase" hidden="1">#REF!</definedName>
    <definedName name="_HHH1" hidden="1">{"'장비'!$A$3:$M$12"}</definedName>
    <definedName name="_Key1" localSheetId="7" hidden="1">#REF!</definedName>
    <definedName name="_Key1" localSheetId="1" hidden="1">#REF!</definedName>
    <definedName name="_Key1" localSheetId="5" hidden="1">#REF!</definedName>
    <definedName name="_Key1" localSheetId="3" hidden="1">#REF!</definedName>
    <definedName name="_Key1" localSheetId="9" hidden="1">#REF!</definedName>
    <definedName name="_Key1" hidden="1">#REF!</definedName>
    <definedName name="_Key2" localSheetId="7" hidden="1">#REF!</definedName>
    <definedName name="_Key2" localSheetId="1" hidden="1">#REF!</definedName>
    <definedName name="_Key2" localSheetId="5" hidden="1">#REF!</definedName>
    <definedName name="_Key2" localSheetId="3" hidden="1">#REF!</definedName>
    <definedName name="_Key2" localSheetId="9" hidden="1">#REF!</definedName>
    <definedName name="_Key2" hidden="1">#REF!</definedName>
    <definedName name="_KEY3" localSheetId="7" hidden="1">#REF!</definedName>
    <definedName name="_KEY3" localSheetId="1" hidden="1">#REF!</definedName>
    <definedName name="_KEY3" localSheetId="5" hidden="1">#REF!</definedName>
    <definedName name="_KEY3" localSheetId="3" hidden="1">#REF!</definedName>
    <definedName name="_KEY3" localSheetId="9" hidden="1">#REF!</definedName>
    <definedName name="_KEY3" hidden="1">#REF!</definedName>
    <definedName name="_key4" localSheetId="7" hidden="1">#REF!</definedName>
    <definedName name="_key4" localSheetId="1" hidden="1">#REF!</definedName>
    <definedName name="_key4" localSheetId="5" hidden="1">#REF!</definedName>
    <definedName name="_key4" localSheetId="3" hidden="1">#REF!</definedName>
    <definedName name="_key4" localSheetId="9" hidden="1">#REF!</definedName>
    <definedName name="_key4" hidden="1">#REF!</definedName>
    <definedName name="_kfkf" localSheetId="7" hidden="1">#REF!</definedName>
    <definedName name="_kfkf" localSheetId="1" hidden="1">#REF!</definedName>
    <definedName name="_kfkf" localSheetId="5" hidden="1">#REF!</definedName>
    <definedName name="_kfkf" localSheetId="3" hidden="1">#REF!</definedName>
    <definedName name="_kfkf" localSheetId="9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7" hidden="1">#REF!</definedName>
    <definedName name="_Parse_In" localSheetId="1" hidden="1">#REF!</definedName>
    <definedName name="_Parse_In" localSheetId="5" hidden="1">#REF!</definedName>
    <definedName name="_Parse_In" localSheetId="3" hidden="1">#REF!</definedName>
    <definedName name="_Parse_In" localSheetId="9" hidden="1">#REF!</definedName>
    <definedName name="_Parse_In" hidden="1">#REF!</definedName>
    <definedName name="_Parse_Out" localSheetId="7" hidden="1">#REF!</definedName>
    <definedName name="_Parse_Out" localSheetId="1" hidden="1">#REF!</definedName>
    <definedName name="_Parse_Out" localSheetId="5" hidden="1">#REF!</definedName>
    <definedName name="_Parse_Out" localSheetId="3" hidden="1">#REF!</definedName>
    <definedName name="_Parse_Out" localSheetId="9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7" hidden="1">#REF!</definedName>
    <definedName name="_Regression_Out" localSheetId="1" hidden="1">#REF!</definedName>
    <definedName name="_Regression_Out" localSheetId="5" hidden="1">#REF!</definedName>
    <definedName name="_Regression_Out" localSheetId="3" hidden="1">#REF!</definedName>
    <definedName name="_Regression_Out" localSheetId="9" hidden="1">#REF!</definedName>
    <definedName name="_Regression_Out" hidden="1">#REF!</definedName>
    <definedName name="_Regression_X" localSheetId="7" hidden="1">#REF!</definedName>
    <definedName name="_Regression_X" localSheetId="1" hidden="1">#REF!</definedName>
    <definedName name="_Regression_X" localSheetId="5" hidden="1">#REF!</definedName>
    <definedName name="_Regression_X" localSheetId="3" hidden="1">#REF!</definedName>
    <definedName name="_Regression_X" localSheetId="9" hidden="1">#REF!</definedName>
    <definedName name="_Regression_X" hidden="1">#REF!</definedName>
    <definedName name="_Regression_Y" localSheetId="7" hidden="1">#REF!</definedName>
    <definedName name="_Regression_Y" localSheetId="1" hidden="1">#REF!</definedName>
    <definedName name="_Regression_Y" localSheetId="5" hidden="1">#REF!</definedName>
    <definedName name="_Regression_Y" localSheetId="3" hidden="1">#REF!</definedName>
    <definedName name="_Regression_Y" localSheetId="9" hidden="1">#REF!</definedName>
    <definedName name="_Regression_Y" hidden="1">#REF!</definedName>
    <definedName name="_Sort" localSheetId="7" hidden="1">#REF!</definedName>
    <definedName name="_Sort" localSheetId="1" hidden="1">#REF!</definedName>
    <definedName name="_Sort" localSheetId="5" hidden="1">#REF!</definedName>
    <definedName name="_Sort" localSheetId="3" hidden="1">#REF!</definedName>
    <definedName name="_Sort" localSheetId="9" hidden="1">#REF!</definedName>
    <definedName name="_Sort" hidden="1">#REF!</definedName>
    <definedName name="_t1" localSheetId="7" hidden="1">#REF!</definedName>
    <definedName name="_t1" localSheetId="1" hidden="1">#REF!</definedName>
    <definedName name="_t1" localSheetId="5" hidden="1">#REF!</definedName>
    <definedName name="_t1" localSheetId="3" hidden="1">#REF!</definedName>
    <definedName name="_t1" localSheetId="9" hidden="1">#REF!</definedName>
    <definedName name="_t1" hidden="1">#REF!</definedName>
    <definedName name="_t2" localSheetId="7" hidden="1">#REF!</definedName>
    <definedName name="_t2" localSheetId="1" hidden="1">#REF!</definedName>
    <definedName name="_t2" localSheetId="5" hidden="1">#REF!</definedName>
    <definedName name="_t2" localSheetId="3" hidden="1">#REF!</definedName>
    <definedName name="_t2" localSheetId="9" hidden="1">#REF!</definedName>
    <definedName name="_t2" hidden="1">#REF!</definedName>
    <definedName name="_Table1_In1" localSheetId="7" hidden="1">[10]inter!#REF!</definedName>
    <definedName name="_Table1_In1" localSheetId="1" hidden="1">[10]inter!#REF!</definedName>
    <definedName name="_Table1_In1" localSheetId="5" hidden="1">[10]inter!#REF!</definedName>
    <definedName name="_Table1_In1" localSheetId="3" hidden="1">[10]inter!#REF!</definedName>
    <definedName name="_Table1_In1" localSheetId="9" hidden="1">[10]inter!#REF!</definedName>
    <definedName name="_Table1_In1" hidden="1">[10]inter!#REF!</definedName>
    <definedName name="_Table1_Out" localSheetId="7" hidden="1">[10]inter!#REF!</definedName>
    <definedName name="_Table1_Out" localSheetId="1" hidden="1">[10]inter!#REF!</definedName>
    <definedName name="_Table1_Out" localSheetId="5" hidden="1">[10]inter!#REF!</definedName>
    <definedName name="_Table1_Out" localSheetId="3" hidden="1">[10]inter!#REF!</definedName>
    <definedName name="_Table1_Out" localSheetId="9" hidden="1">[10]inter!#REF!</definedName>
    <definedName name="_Table1_Out" hidden="1">[10]inter!#REF!</definedName>
    <definedName name="_WJS1" hidden="1">{"'장비'!$A$3:$M$12"}</definedName>
    <definedName name="_woogi" localSheetId="7" hidden="1">#REF!</definedName>
    <definedName name="_woogi" localSheetId="1" hidden="1">#REF!</definedName>
    <definedName name="_woogi" localSheetId="5" hidden="1">#REF!</definedName>
    <definedName name="_woogi" localSheetId="3" hidden="1">#REF!</definedName>
    <definedName name="_woogi" localSheetId="9" hidden="1">#REF!</definedName>
    <definedName name="_woogi" hidden="1">#REF!</definedName>
    <definedName name="_woogi2" localSheetId="7" hidden="1">#REF!</definedName>
    <definedName name="_woogi2" localSheetId="1" hidden="1">#REF!</definedName>
    <definedName name="_woogi2" localSheetId="5" hidden="1">#REF!</definedName>
    <definedName name="_woogi2" localSheetId="3" hidden="1">#REF!</definedName>
    <definedName name="_woogi2" localSheetId="9" hidden="1">#REF!</definedName>
    <definedName name="_woogi2" hidden="1">#REF!</definedName>
    <definedName name="_woogi24" localSheetId="7" hidden="1">#REF!</definedName>
    <definedName name="_woogi24" localSheetId="1" hidden="1">#REF!</definedName>
    <definedName name="_woogi24" localSheetId="5" hidden="1">#REF!</definedName>
    <definedName name="_woogi24" localSheetId="3" hidden="1">#REF!</definedName>
    <definedName name="_woogi24" localSheetId="9" hidden="1">#REF!</definedName>
    <definedName name="_woogi24" hidden="1">#REF!</definedName>
    <definedName name="_woogi3" localSheetId="7" hidden="1">#REF!</definedName>
    <definedName name="_woogi3" localSheetId="1" hidden="1">#REF!</definedName>
    <definedName name="_woogi3" localSheetId="5" hidden="1">#REF!</definedName>
    <definedName name="_woogi3" localSheetId="3" hidden="1">#REF!</definedName>
    <definedName name="_woogi3" localSheetId="9" hidden="1">#REF!</definedName>
    <definedName name="_woogi3" hidden="1">#REF!</definedName>
    <definedName name="_재ㅐ햐" localSheetId="7" hidden="1">#REF!</definedName>
    <definedName name="_재ㅐ햐" localSheetId="1" hidden="1">#REF!</definedName>
    <definedName name="_재ㅐ햐" localSheetId="5" hidden="1">#REF!</definedName>
    <definedName name="_재ㅐ햐" localSheetId="3" hidden="1">#REF!</definedName>
    <definedName name="_재ㅐ햐" localSheetId="9" hidden="1">#REF!</definedName>
    <definedName name="_재ㅐ햐" hidden="1">#REF!</definedName>
    <definedName name="´cAE°eE¹" localSheetId="7" hidden="1">#REF!</definedName>
    <definedName name="´cAE°eE¹" localSheetId="1" hidden="1">#REF!</definedName>
    <definedName name="´cAE°eE¹" localSheetId="5" hidden="1">#REF!</definedName>
    <definedName name="´cAE°eE¹" localSheetId="3" hidden="1">#REF!</definedName>
    <definedName name="´cAE°eE¹" localSheetId="9" hidden="1">#REF!</definedName>
    <definedName name="´cAE°eE¹" hidden="1">#REF!</definedName>
    <definedName name="￠￥cAE¡ÆeEⓒo" localSheetId="7" hidden="1">#REF!</definedName>
    <definedName name="￠￥cAE¡ÆeEⓒo" localSheetId="1" hidden="1">#REF!</definedName>
    <definedName name="￠￥cAE¡ÆeEⓒo" localSheetId="5" hidden="1">#REF!</definedName>
    <definedName name="￠￥cAE¡ÆeEⓒo" localSheetId="3" hidden="1">#REF!</definedName>
    <definedName name="￠￥cAE¡ÆeEⓒo" localSheetId="9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7" hidden="1">#REF!</definedName>
    <definedName name="ac" localSheetId="1" hidden="1">#REF!</definedName>
    <definedName name="ac" localSheetId="5" hidden="1">#REF!</definedName>
    <definedName name="ac" localSheetId="3" hidden="1">#REF!</definedName>
    <definedName name="ac" localSheetId="9" hidden="1">#REF!</definedName>
    <definedName name="ac" hidden="1">#REF!</definedName>
    <definedName name="adfsd" localSheetId="7" hidden="1">#REF!</definedName>
    <definedName name="adfsd" localSheetId="1" hidden="1">#REF!</definedName>
    <definedName name="adfsd" localSheetId="5" hidden="1">#REF!</definedName>
    <definedName name="adfsd" localSheetId="3" hidden="1">#REF!</definedName>
    <definedName name="adfsd" localSheetId="9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7" hidden="1">#REF!</definedName>
    <definedName name="ASDF" localSheetId="1" hidden="1">#REF!</definedName>
    <definedName name="ASDF" localSheetId="5" hidden="1">#REF!</definedName>
    <definedName name="ASDF" localSheetId="3" hidden="1">#REF!</definedName>
    <definedName name="ASDF" localSheetId="9" hidden="1">#REF!</definedName>
    <definedName name="ASDF" hidden="1">#REF!</definedName>
    <definedName name="ASDFD" hidden="1">{#N/A,#N/A,FALSE,"CCTV"}</definedName>
    <definedName name="ASFG" localSheetId="7" hidden="1">#REF!</definedName>
    <definedName name="ASFG" localSheetId="1" hidden="1">#REF!</definedName>
    <definedName name="ASFG" localSheetId="5" hidden="1">#REF!</definedName>
    <definedName name="ASFG" localSheetId="3" hidden="1">#REF!</definedName>
    <definedName name="ASFG" localSheetId="9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7" hidden="1">#REF!</definedName>
    <definedName name="ASG" localSheetId="1" hidden="1">#REF!</definedName>
    <definedName name="ASG" localSheetId="5" hidden="1">#REF!</definedName>
    <definedName name="ASG" localSheetId="3" hidden="1">#REF!</definedName>
    <definedName name="ASG" localSheetId="9" hidden="1">#REF!</definedName>
    <definedName name="ASG" hidden="1">#REF!</definedName>
    <definedName name="AZ" localSheetId="7" hidden="1">#REF!</definedName>
    <definedName name="AZ" localSheetId="1" hidden="1">#REF!</definedName>
    <definedName name="AZ" localSheetId="5" hidden="1">#REF!</definedName>
    <definedName name="AZ" localSheetId="3" hidden="1">#REF!</definedName>
    <definedName name="AZ" localSheetId="9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7" hidden="1">#REF!</definedName>
    <definedName name="BD5산근" localSheetId="1" hidden="1">#REF!</definedName>
    <definedName name="BD5산근" localSheetId="5" hidden="1">#REF!</definedName>
    <definedName name="BD5산근" localSheetId="3" hidden="1">#REF!</definedName>
    <definedName name="BD5산근" localSheetId="9" hidden="1">#REF!</definedName>
    <definedName name="BD5산근" hidden="1">#REF!</definedName>
    <definedName name="BD5수량집계" localSheetId="7" hidden="1">#REF!</definedName>
    <definedName name="BD5수량집계" localSheetId="1" hidden="1">#REF!</definedName>
    <definedName name="BD5수량집계" localSheetId="5" hidden="1">#REF!</definedName>
    <definedName name="BD5수량집계" localSheetId="3" hidden="1">#REF!</definedName>
    <definedName name="BD5수량집계" localSheetId="9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7" hidden="1">#REF!</definedName>
    <definedName name="cover" localSheetId="1" hidden="1">#REF!</definedName>
    <definedName name="cover" localSheetId="5" hidden="1">#REF!</definedName>
    <definedName name="cover" localSheetId="3" hidden="1">#REF!</definedName>
    <definedName name="cover" localSheetId="9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7" hidden="1">#REF!</definedName>
    <definedName name="data2" localSheetId="1" hidden="1">#REF!</definedName>
    <definedName name="data2" localSheetId="5" hidden="1">#REF!</definedName>
    <definedName name="data2" localSheetId="3" hidden="1">#REF!</definedName>
    <definedName name="data2" localSheetId="9" hidden="1">#REF!</definedName>
    <definedName name="data2" hidden="1">#REF!</definedName>
    <definedName name="data3" localSheetId="7" hidden="1">#REF!</definedName>
    <definedName name="data3" localSheetId="1" hidden="1">#REF!</definedName>
    <definedName name="data3" localSheetId="5" hidden="1">#REF!</definedName>
    <definedName name="data3" localSheetId="3" hidden="1">#REF!</definedName>
    <definedName name="data3" localSheetId="9" hidden="1">#REF!</definedName>
    <definedName name="data3" hidden="1">#REF!</definedName>
    <definedName name="dataww" localSheetId="7" hidden="1">#REF!</definedName>
    <definedName name="dataww" localSheetId="1" hidden="1">#REF!</definedName>
    <definedName name="dataww" localSheetId="5" hidden="1">#REF!</definedName>
    <definedName name="dataww" localSheetId="3" hidden="1">#REF!</definedName>
    <definedName name="dataww" localSheetId="9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7" hidden="1">#REF!</definedName>
    <definedName name="DDFDF" localSheetId="1" hidden="1">#REF!</definedName>
    <definedName name="DDFDF" localSheetId="5" hidden="1">#REF!</definedName>
    <definedName name="DDFDF" localSheetId="3" hidden="1">#REF!</definedName>
    <definedName name="DDFDF" localSheetId="9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7" hidden="1">#REF!</definedName>
    <definedName name="DFSAFSAFD" localSheetId="1" hidden="1">#REF!</definedName>
    <definedName name="DFSAFSAFD" localSheetId="5" hidden="1">#REF!</definedName>
    <definedName name="DFSAFSAFD" localSheetId="3" hidden="1">#REF!</definedName>
    <definedName name="DFSAFSAFD" localSheetId="9" hidden="1">#REF!</definedName>
    <definedName name="DFSAFSAFD" hidden="1">#REF!</definedName>
    <definedName name="DFSDF" localSheetId="7" hidden="1">#REF!</definedName>
    <definedName name="DFSDF" localSheetId="1" hidden="1">#REF!</definedName>
    <definedName name="DFSDF" localSheetId="5" hidden="1">#REF!</definedName>
    <definedName name="DFSDF" localSheetId="3" hidden="1">#REF!</definedName>
    <definedName name="DFSDF" localSheetId="9" hidden="1">#REF!</definedName>
    <definedName name="DFSDF" hidden="1">#REF!</definedName>
    <definedName name="DFSF" localSheetId="7" hidden="1">#REF!</definedName>
    <definedName name="DFSF" localSheetId="1" hidden="1">#REF!</definedName>
    <definedName name="DFSF" localSheetId="5" hidden="1">#REF!</definedName>
    <definedName name="DFSF" localSheetId="3" hidden="1">#REF!</definedName>
    <definedName name="DFSF" localSheetId="9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7" hidden="1">#REF!</definedName>
    <definedName name="Discount" localSheetId="1" hidden="1">#REF!</definedName>
    <definedName name="Discount" localSheetId="5" hidden="1">#REF!</definedName>
    <definedName name="Discount" localSheetId="3" hidden="1">#REF!</definedName>
    <definedName name="Discount" localSheetId="9" hidden="1">#REF!</definedName>
    <definedName name="Discount" hidden="1">#REF!</definedName>
    <definedName name="display_area_2" localSheetId="7" hidden="1">#REF!</definedName>
    <definedName name="display_area_2" localSheetId="1" hidden="1">#REF!</definedName>
    <definedName name="display_area_2" localSheetId="5" hidden="1">#REF!</definedName>
    <definedName name="display_area_2" localSheetId="3" hidden="1">#REF!</definedName>
    <definedName name="display_area_2" localSheetId="9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6">BlankMacro1</definedName>
    <definedName name="dyd" localSheetId="7">BlankMacro1</definedName>
    <definedName name="dyd" localSheetId="1">BlankMacro1</definedName>
    <definedName name="dyd" localSheetId="4">BlankMacro1</definedName>
    <definedName name="dyd" localSheetId="5">BlankMacro1</definedName>
    <definedName name="dyd" localSheetId="2">BlankMacro1</definedName>
    <definedName name="dyd" localSheetId="3">BlankMacro1</definedName>
    <definedName name="dyd" localSheetId="8">BlankMacro1</definedName>
    <definedName name="dyd" localSheetId="9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6">BlankMacro1</definedName>
    <definedName name="EQMOB" localSheetId="7">BlankMacro1</definedName>
    <definedName name="EQMOB" localSheetId="1">BlankMacro1</definedName>
    <definedName name="EQMOB" localSheetId="4">BlankMacro1</definedName>
    <definedName name="EQMOB" localSheetId="5">BlankMacro1</definedName>
    <definedName name="EQMOB" localSheetId="2">BlankMacro1</definedName>
    <definedName name="EQMOB" localSheetId="3">BlankMacro1</definedName>
    <definedName name="EQMOB" localSheetId="8">BlankMacro1</definedName>
    <definedName name="EQMOB" localSheetId="9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7" hidden="1">#REF!</definedName>
    <definedName name="FCode" localSheetId="1" hidden="1">#REF!</definedName>
    <definedName name="FCode" localSheetId="5" hidden="1">#REF!</definedName>
    <definedName name="FCode" localSheetId="3" hidden="1">#REF!</definedName>
    <definedName name="FCode" localSheetId="9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7" hidden="1">#REF!</definedName>
    <definedName name="fkf" localSheetId="1" hidden="1">#REF!</definedName>
    <definedName name="fkf" localSheetId="5" hidden="1">#REF!</definedName>
    <definedName name="fkf" localSheetId="3" hidden="1">#REF!</definedName>
    <definedName name="fkf" localSheetId="9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7" hidden="1">#REF!</definedName>
    <definedName name="GADFGSDFG" localSheetId="1" hidden="1">#REF!</definedName>
    <definedName name="GADFGSDFG" localSheetId="5" hidden="1">#REF!</definedName>
    <definedName name="GADFGSDFG" localSheetId="3" hidden="1">#REF!</definedName>
    <definedName name="GADFGSDFG" localSheetId="9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7" hidden="1">#REF!</definedName>
    <definedName name="GF" localSheetId="1" hidden="1">#REF!</definedName>
    <definedName name="GF" localSheetId="5" hidden="1">#REF!</definedName>
    <definedName name="GF" localSheetId="3" hidden="1">#REF!</definedName>
    <definedName name="GF" localSheetId="9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7" hidden="1">#REF!</definedName>
    <definedName name="HDGFDS" localSheetId="1" hidden="1">#REF!</definedName>
    <definedName name="HDGFDS" localSheetId="5" hidden="1">#REF!</definedName>
    <definedName name="HDGFDS" localSheetId="3" hidden="1">#REF!</definedName>
    <definedName name="HDGFDS" localSheetId="9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7" hidden="1">#REF!</definedName>
    <definedName name="HiddenRows" localSheetId="1" hidden="1">#REF!</definedName>
    <definedName name="HiddenRows" localSheetId="5" hidden="1">#REF!</definedName>
    <definedName name="HiddenRows" localSheetId="3" hidden="1">#REF!</definedName>
    <definedName name="HiddenRows" localSheetId="9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7" hidden="1">#REF!</definedName>
    <definedName name="IC" localSheetId="1" hidden="1">#REF!</definedName>
    <definedName name="IC" localSheetId="5" hidden="1">#REF!</definedName>
    <definedName name="IC" localSheetId="3" hidden="1">#REF!</definedName>
    <definedName name="IC" localSheetId="9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7" hidden="1">#REF!</definedName>
    <definedName name="JY" localSheetId="1" hidden="1">#REF!</definedName>
    <definedName name="JY" localSheetId="5" hidden="1">#REF!</definedName>
    <definedName name="JY" localSheetId="3" hidden="1">#REF!</definedName>
    <definedName name="JY" localSheetId="9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7" hidden="1">#REF!</definedName>
    <definedName name="kj" localSheetId="1" hidden="1">#REF!</definedName>
    <definedName name="kj" localSheetId="5" hidden="1">#REF!</definedName>
    <definedName name="kj" localSheetId="3" hidden="1">#REF!</definedName>
    <definedName name="kj" localSheetId="9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7" hidden="1">#REF!</definedName>
    <definedName name="ktf" localSheetId="1" hidden="1">#REF!</definedName>
    <definedName name="ktf" localSheetId="5" hidden="1">#REF!</definedName>
    <definedName name="ktf" localSheetId="3" hidden="1">#REF!</definedName>
    <definedName name="ktf" localSheetId="9" hidden="1">#REF!</definedName>
    <definedName name="ktf" hidden="1">#REF!</definedName>
    <definedName name="kty" localSheetId="7" hidden="1">#REF!</definedName>
    <definedName name="kty" localSheetId="1" hidden="1">#REF!</definedName>
    <definedName name="kty" localSheetId="5" hidden="1">#REF!</definedName>
    <definedName name="kty" localSheetId="3" hidden="1">#REF!</definedName>
    <definedName name="kty" localSheetId="9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7" hidden="1">#REF!</definedName>
    <definedName name="MD1수량집계" localSheetId="1" hidden="1">#REF!</definedName>
    <definedName name="MD1수량집계" localSheetId="5" hidden="1">#REF!</definedName>
    <definedName name="MD1수량집계" localSheetId="3" hidden="1">#REF!</definedName>
    <definedName name="MD1수량집계" localSheetId="9" hidden="1">#REF!</definedName>
    <definedName name="MD1수량집계" hidden="1">#REF!</definedName>
    <definedName name="MD총괄수량집계" localSheetId="7" hidden="1">#REF!</definedName>
    <definedName name="MD총괄수량집계" localSheetId="1" hidden="1">#REF!</definedName>
    <definedName name="MD총괄수량집계" localSheetId="5" hidden="1">#REF!</definedName>
    <definedName name="MD총괄수량집계" localSheetId="3" hidden="1">#REF!</definedName>
    <definedName name="MD총괄수량집계" localSheetId="9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7" hidden="1">#REF!</definedName>
    <definedName name="n" localSheetId="1" hidden="1">#REF!</definedName>
    <definedName name="n" localSheetId="5" hidden="1">#REF!</definedName>
    <definedName name="n" localSheetId="3" hidden="1">#REF!</definedName>
    <definedName name="n" localSheetId="9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7" hidden="1">#REF!</definedName>
    <definedName name="ODH" localSheetId="1" hidden="1">#REF!</definedName>
    <definedName name="ODH" localSheetId="5" hidden="1">#REF!</definedName>
    <definedName name="ODH" localSheetId="3" hidden="1">#REF!</definedName>
    <definedName name="ODH" localSheetId="9" hidden="1">#REF!</definedName>
    <definedName name="ODH" hidden="1">#REF!</definedName>
    <definedName name="oililui" hidden="1">{#N/A,#N/A,FALSE,"CCTV"}</definedName>
    <definedName name="OrderTable" localSheetId="7" hidden="1">#REF!</definedName>
    <definedName name="OrderTable" localSheetId="1" hidden="1">#REF!</definedName>
    <definedName name="OrderTable" localSheetId="5" hidden="1">#REF!</definedName>
    <definedName name="OrderTable" localSheetId="3" hidden="1">#REF!</definedName>
    <definedName name="OrderTable" localSheetId="9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7" hidden="1">#REF!</definedName>
    <definedName name="petro2" localSheetId="1" hidden="1">#REF!</definedName>
    <definedName name="petro2" localSheetId="5" hidden="1">#REF!</definedName>
    <definedName name="petro2" localSheetId="3" hidden="1">#REF!</definedName>
    <definedName name="petro2" localSheetId="9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7" hidden="1">#REF!</definedName>
    <definedName name="PKAAA" localSheetId="1" hidden="1">#REF!</definedName>
    <definedName name="PKAAA" localSheetId="5" hidden="1">#REF!</definedName>
    <definedName name="PKAAA" localSheetId="3" hidden="1">#REF!</definedName>
    <definedName name="PKAAA" localSheetId="9" hidden="1">#REF!</definedName>
    <definedName name="PKAAA" hidden="1">#REF!</definedName>
    <definedName name="PKBB" localSheetId="7" hidden="1">#REF!</definedName>
    <definedName name="PKBB" localSheetId="1" hidden="1">#REF!</definedName>
    <definedName name="PKBB" localSheetId="5" hidden="1">#REF!</definedName>
    <definedName name="PKBB" localSheetId="3" hidden="1">#REF!</definedName>
    <definedName name="PKBB" localSheetId="9" hidden="1">#REF!</definedName>
    <definedName name="PKBB" hidden="1">#REF!</definedName>
    <definedName name="PKCC" localSheetId="7" hidden="1">#REF!</definedName>
    <definedName name="PKCC" localSheetId="1" hidden="1">#REF!</definedName>
    <definedName name="PKCC" localSheetId="5" hidden="1">#REF!</definedName>
    <definedName name="PKCC" localSheetId="3" hidden="1">#REF!</definedName>
    <definedName name="PKCC" localSheetId="9" hidden="1">#REF!</definedName>
    <definedName name="PKCC" hidden="1">#REF!</definedName>
    <definedName name="PKDD" localSheetId="7" hidden="1">[11]기계내역서!#REF!</definedName>
    <definedName name="PKDD" localSheetId="1" hidden="1">[11]기계내역서!#REF!</definedName>
    <definedName name="PKDD" localSheetId="5" hidden="1">[11]기계내역서!#REF!</definedName>
    <definedName name="PKDD" localSheetId="3" hidden="1">[11]기계내역서!#REF!</definedName>
    <definedName name="PKDD" localSheetId="9" hidden="1">[11]기계내역서!#REF!</definedName>
    <definedName name="PKDD" hidden="1">[11]기계내역서!#REF!</definedName>
    <definedName name="PO">{"Book1","DOC&amp;DWG.xls"}</definedName>
    <definedName name="PRAYER" hidden="1">{#N/A,#N/A,FALSE,"CCTV"}</definedName>
    <definedName name="ProdForm" localSheetId="7" hidden="1">#REF!</definedName>
    <definedName name="ProdForm" localSheetId="1" hidden="1">#REF!</definedName>
    <definedName name="ProdForm" localSheetId="5" hidden="1">#REF!</definedName>
    <definedName name="ProdForm" localSheetId="3" hidden="1">#REF!</definedName>
    <definedName name="ProdForm" localSheetId="9" hidden="1">#REF!</definedName>
    <definedName name="ProdForm" hidden="1">#REF!</definedName>
    <definedName name="Product" localSheetId="7" hidden="1">#REF!</definedName>
    <definedName name="Product" localSheetId="1" hidden="1">#REF!</definedName>
    <definedName name="Product" localSheetId="5" hidden="1">#REF!</definedName>
    <definedName name="Product" localSheetId="3" hidden="1">#REF!</definedName>
    <definedName name="Product" localSheetId="9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7" hidden="1">#REF!</definedName>
    <definedName name="RCArea" localSheetId="1" hidden="1">#REF!</definedName>
    <definedName name="RCArea" localSheetId="5" hidden="1">#REF!</definedName>
    <definedName name="RCArea" localSheetId="3" hidden="1">#REF!</definedName>
    <definedName name="RCArea" localSheetId="9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7" hidden="1">#REF!</definedName>
    <definedName name="rhdhd" localSheetId="1" hidden="1">#REF!</definedName>
    <definedName name="rhdhd" localSheetId="5" hidden="1">#REF!</definedName>
    <definedName name="rhdhd" localSheetId="3" hidden="1">#REF!</definedName>
    <definedName name="rhdhd" localSheetId="9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7" hidden="1">#REF!</definedName>
    <definedName name="RRR" localSheetId="1" hidden="1">#REF!</definedName>
    <definedName name="RRR" localSheetId="5" hidden="1">#REF!</definedName>
    <definedName name="RRR" localSheetId="3" hidden="1">#REF!</definedName>
    <definedName name="RRR" localSheetId="9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7" hidden="1">#REF!</definedName>
    <definedName name="SC" localSheetId="1" hidden="1">#REF!</definedName>
    <definedName name="SC" localSheetId="5" hidden="1">#REF!</definedName>
    <definedName name="SC" localSheetId="3" hidden="1">#REF!</definedName>
    <definedName name="SC" localSheetId="9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7" hidden="1">#REF!</definedName>
    <definedName name="SpecialPrice" localSheetId="1" hidden="1">#REF!</definedName>
    <definedName name="SpecialPrice" localSheetId="5" hidden="1">#REF!</definedName>
    <definedName name="SpecialPrice" localSheetId="3" hidden="1">#REF!</definedName>
    <definedName name="SpecialPrice" localSheetId="9" hidden="1">#REF!</definedName>
    <definedName name="SpecialPrice" hidden="1">#REF!</definedName>
    <definedName name="SR" localSheetId="7" hidden="1">#REF!</definedName>
    <definedName name="SR" localSheetId="1" hidden="1">#REF!</definedName>
    <definedName name="SR" localSheetId="5" hidden="1">#REF!</definedName>
    <definedName name="SR" localSheetId="3" hidden="1">#REF!</definedName>
    <definedName name="SR" localSheetId="9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7" hidden="1">#REF!</definedName>
    <definedName name="summ" localSheetId="1" hidden="1">#REF!</definedName>
    <definedName name="summ" localSheetId="5" hidden="1">#REF!</definedName>
    <definedName name="summ" localSheetId="3" hidden="1">#REF!</definedName>
    <definedName name="summ" localSheetId="9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7" hidden="1">#REF!</definedName>
    <definedName name="TableSummary" localSheetId="1" hidden="1">#REF!</definedName>
    <definedName name="TableSummary" localSheetId="5" hidden="1">#REF!</definedName>
    <definedName name="TableSummary" localSheetId="3" hidden="1">#REF!</definedName>
    <definedName name="TableSummary" localSheetId="9" hidden="1">#REF!</definedName>
    <definedName name="TableSummary" hidden="1">#REF!</definedName>
    <definedName name="tbl_ProdInfo" localSheetId="7" hidden="1">#REF!</definedName>
    <definedName name="tbl_ProdInfo" localSheetId="1" hidden="1">#REF!</definedName>
    <definedName name="tbl_ProdInfo" localSheetId="5" hidden="1">#REF!</definedName>
    <definedName name="tbl_ProdInfo" localSheetId="3" hidden="1">#REF!</definedName>
    <definedName name="tbl_ProdInfo" localSheetId="9" hidden="1">#REF!</definedName>
    <definedName name="tbl_ProdInfo" hidden="1">#REF!</definedName>
    <definedName name="TEMP" localSheetId="7" hidden="1">'[12]EQT-ESTN'!#REF!</definedName>
    <definedName name="TEMP" localSheetId="1" hidden="1">'[12]EQT-ESTN'!#REF!</definedName>
    <definedName name="TEMP" localSheetId="5" hidden="1">'[12]EQT-ESTN'!#REF!</definedName>
    <definedName name="TEMP" localSheetId="3" hidden="1">'[12]EQT-ESTN'!#REF!</definedName>
    <definedName name="TEMP" localSheetId="9" hidden="1">'[12]EQT-ESTN'!#REF!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6">BlankMacro1</definedName>
    <definedName name="TOOL장" localSheetId="7">BlankMacro1</definedName>
    <definedName name="TOOL장" localSheetId="1">BlankMacro1</definedName>
    <definedName name="TOOL장" localSheetId="4">BlankMacro1</definedName>
    <definedName name="TOOL장" localSheetId="5">BlankMacro1</definedName>
    <definedName name="TOOL장" localSheetId="2">BlankMacro1</definedName>
    <definedName name="TOOL장" localSheetId="3">BlankMacro1</definedName>
    <definedName name="TOOL장" localSheetId="8">BlankMacro1</definedName>
    <definedName name="TOOL장" localSheetId="9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7" hidden="1">#REF!</definedName>
    <definedName name="UI" localSheetId="1" hidden="1">#REF!</definedName>
    <definedName name="UI" localSheetId="5" hidden="1">#REF!</definedName>
    <definedName name="UI" localSheetId="3" hidden="1">#REF!</definedName>
    <definedName name="UI" localSheetId="9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7" hidden="1">#REF!</definedName>
    <definedName name="VX" localSheetId="1" hidden="1">#REF!</definedName>
    <definedName name="VX" localSheetId="5" hidden="1">#REF!</definedName>
    <definedName name="VX" localSheetId="3" hidden="1">#REF!</definedName>
    <definedName name="VX" localSheetId="9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7" hidden="1">'[3]Eq. Mobilization'!#REF!</definedName>
    <definedName name="weki_9701.xls" localSheetId="1" hidden="1">'[3]Eq. Mobilization'!#REF!</definedName>
    <definedName name="weki_9701.xls" localSheetId="5" hidden="1">'[3]Eq. Mobilization'!#REF!</definedName>
    <definedName name="weki_9701.xls" localSheetId="3" hidden="1">'[3]Eq. Mobilization'!#REF!</definedName>
    <definedName name="weki_9701.xls" localSheetId="9" hidden="1">'[3]Eq. Mobilization'!#REF!</definedName>
    <definedName name="weki_9701.xls" hidden="1">'[3]Eq. Mobilization'!#REF!</definedName>
    <definedName name="wekir9701.xls" localSheetId="7" hidden="1">'[3]Eq. Mobilization'!#REF!</definedName>
    <definedName name="wekir9701.xls" localSheetId="1" hidden="1">'[3]Eq. Mobilization'!#REF!</definedName>
    <definedName name="wekir9701.xls" localSheetId="5" hidden="1">'[3]Eq. Mobilization'!#REF!</definedName>
    <definedName name="wekir9701.xls" localSheetId="3" hidden="1">'[3]Eq. Mobilization'!#REF!</definedName>
    <definedName name="wekir9701.xls" localSheetId="9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7" hidden="1">#REF!</definedName>
    <definedName name="who_are" localSheetId="1" hidden="1">#REF!</definedName>
    <definedName name="who_are" localSheetId="5" hidden="1">#REF!</definedName>
    <definedName name="who_are" localSheetId="3" hidden="1">#REF!</definedName>
    <definedName name="who_are" localSheetId="9" hidden="1">#REF!</definedName>
    <definedName name="who_are" hidden="1">#REF!</definedName>
    <definedName name="who_are2" localSheetId="7" hidden="1">#REF!</definedName>
    <definedName name="who_are2" localSheetId="1" hidden="1">#REF!</definedName>
    <definedName name="who_are2" localSheetId="5" hidden="1">#REF!</definedName>
    <definedName name="who_are2" localSheetId="3" hidden="1">#REF!</definedName>
    <definedName name="who_are2" localSheetId="9" hidden="1">#REF!</definedName>
    <definedName name="who_are2" hidden="1">#REF!</definedName>
    <definedName name="whoo1" localSheetId="7" hidden="1">#REF!</definedName>
    <definedName name="whoo1" localSheetId="1" hidden="1">#REF!</definedName>
    <definedName name="whoo1" localSheetId="5" hidden="1">#REF!</definedName>
    <definedName name="whoo1" localSheetId="3" hidden="1">#REF!</definedName>
    <definedName name="whoo1" localSheetId="9" hidden="1">#REF!</definedName>
    <definedName name="whoo1" hidden="1">#REF!</definedName>
    <definedName name="whoo2" localSheetId="7" hidden="1">#REF!</definedName>
    <definedName name="whoo2" localSheetId="1" hidden="1">#REF!</definedName>
    <definedName name="whoo2" localSheetId="5" hidden="1">#REF!</definedName>
    <definedName name="whoo2" localSheetId="3" hidden="1">#REF!</definedName>
    <definedName name="whoo2" localSheetId="9" hidden="1">#REF!</definedName>
    <definedName name="whoo2" hidden="1">#REF!</definedName>
    <definedName name="whoo3" localSheetId="7" hidden="1">#REF!</definedName>
    <definedName name="whoo3" localSheetId="1" hidden="1">#REF!</definedName>
    <definedName name="whoo3" localSheetId="5" hidden="1">#REF!</definedName>
    <definedName name="whoo3" localSheetId="3" hidden="1">#REF!</definedName>
    <definedName name="whoo3" localSheetId="9" hidden="1">#REF!</definedName>
    <definedName name="whoo3" hidden="1">#REF!</definedName>
    <definedName name="whooo1" localSheetId="7" hidden="1">#REF!</definedName>
    <definedName name="whooo1" localSheetId="1" hidden="1">#REF!</definedName>
    <definedName name="whooo1" localSheetId="5" hidden="1">#REF!</definedName>
    <definedName name="whooo1" localSheetId="3" hidden="1">#REF!</definedName>
    <definedName name="whooo1" localSheetId="9" hidden="1">#REF!</definedName>
    <definedName name="whooo1" hidden="1">#REF!</definedName>
    <definedName name="whooo2" localSheetId="7" hidden="1">#REF!</definedName>
    <definedName name="whooo2" localSheetId="1" hidden="1">#REF!</definedName>
    <definedName name="whooo2" localSheetId="5" hidden="1">#REF!</definedName>
    <definedName name="whooo2" localSheetId="3" hidden="1">#REF!</definedName>
    <definedName name="whooo2" localSheetId="9" hidden="1">#REF!</definedName>
    <definedName name="whooo2" hidden="1">#REF!</definedName>
    <definedName name="whooo3" localSheetId="7" hidden="1">#REF!</definedName>
    <definedName name="whooo3" localSheetId="1" hidden="1">#REF!</definedName>
    <definedName name="whooo3" localSheetId="5" hidden="1">#REF!</definedName>
    <definedName name="whooo3" localSheetId="3" hidden="1">#REF!</definedName>
    <definedName name="whooo3" localSheetId="9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7" hidden="1">#REF!</definedName>
    <definedName name="woogi" localSheetId="1" hidden="1">#REF!</definedName>
    <definedName name="woogi" localSheetId="5" hidden="1">#REF!</definedName>
    <definedName name="woogi" localSheetId="3" hidden="1">#REF!</definedName>
    <definedName name="woogi" localSheetId="9" hidden="1">#REF!</definedName>
    <definedName name="woogi" hidden="1">#REF!</definedName>
    <definedName name="woogi2" localSheetId="7" hidden="1">#REF!</definedName>
    <definedName name="woogi2" localSheetId="1" hidden="1">#REF!</definedName>
    <definedName name="woogi2" localSheetId="5" hidden="1">#REF!</definedName>
    <definedName name="woogi2" localSheetId="3" hidden="1">#REF!</definedName>
    <definedName name="woogi2" localSheetId="9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7" hidden="1">#REF!</definedName>
    <definedName name="WP2CAL" localSheetId="1" hidden="1">#REF!</definedName>
    <definedName name="WP2CAL" localSheetId="5" hidden="1">#REF!</definedName>
    <definedName name="WP2CAL" localSheetId="3" hidden="1">#REF!</definedName>
    <definedName name="WP2CAL" localSheetId="9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6">BlankMacro1</definedName>
    <definedName name="xjj1" localSheetId="7">BlankMacro1</definedName>
    <definedName name="xjj1" localSheetId="1">BlankMacro1</definedName>
    <definedName name="xjj1" localSheetId="4">BlankMacro1</definedName>
    <definedName name="xjj1" localSheetId="5">BlankMacro1</definedName>
    <definedName name="xjj1" localSheetId="2">BlankMacro1</definedName>
    <definedName name="xjj1" localSheetId="3">BlankMacro1</definedName>
    <definedName name="xjj1" localSheetId="8">BlankMacro1</definedName>
    <definedName name="xjj1" localSheetId="9">BlankMacro1</definedName>
    <definedName name="xjj1">BlankMacro1</definedName>
    <definedName name="xx" localSheetId="7" hidden="1">#REF!</definedName>
    <definedName name="xx" localSheetId="1" hidden="1">#REF!</definedName>
    <definedName name="xx" localSheetId="5" hidden="1">#REF!</definedName>
    <definedName name="xx" localSheetId="3" hidden="1">#REF!</definedName>
    <definedName name="xx" localSheetId="9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7" hidden="1">#REF!</definedName>
    <definedName name="Z_B3255642_8A6B_11D5_916F_005004920FCB_.wvu.PrintTitles" localSheetId="1" hidden="1">#REF!</definedName>
    <definedName name="Z_B3255642_8A6B_11D5_916F_005004920FCB_.wvu.PrintTitles" localSheetId="5" hidden="1">#REF!</definedName>
    <definedName name="Z_B3255642_8A6B_11D5_916F_005004920FCB_.wvu.PrintTitles" localSheetId="3" hidden="1">#REF!</definedName>
    <definedName name="Z_B3255642_8A6B_11D5_916F_005004920FCB_.wvu.PrintTitles" localSheetId="9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7" hidden="1">#REF!</definedName>
    <definedName name="갑지" localSheetId="1" hidden="1">#REF!</definedName>
    <definedName name="갑지" localSheetId="5" hidden="1">#REF!</definedName>
    <definedName name="갑지" localSheetId="3" hidden="1">#REF!</definedName>
    <definedName name="갑지" localSheetId="9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7" hidden="1">[13]산근!#REF!</definedName>
    <definedName name="견적조건" localSheetId="1" hidden="1">[13]산근!#REF!</definedName>
    <definedName name="견적조건" localSheetId="5" hidden="1">[13]산근!#REF!</definedName>
    <definedName name="견적조건" localSheetId="3" hidden="1">[13]산근!#REF!</definedName>
    <definedName name="견적조건" localSheetId="9" hidden="1">[13]산근!#REF!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localSheetId="7" hidden="1">#REF!</definedName>
    <definedName name="계약고햔황2" localSheetId="1" hidden="1">#REF!</definedName>
    <definedName name="계약고햔황2" localSheetId="5" hidden="1">#REF!</definedName>
    <definedName name="계약고햔황2" localSheetId="3" hidden="1">#REF!</definedName>
    <definedName name="계약고햔황2" localSheetId="9" hidden="1">#REF!</definedName>
    <definedName name="계약고햔황2" hidden="1">#REF!</definedName>
    <definedName name="계약고현황2" localSheetId="7" hidden="1">#REF!</definedName>
    <definedName name="계약고현황2" localSheetId="1" hidden="1">#REF!</definedName>
    <definedName name="계약고현황2" localSheetId="5" hidden="1">#REF!</definedName>
    <definedName name="계약고현황2" localSheetId="3" hidden="1">#REF!</definedName>
    <definedName name="계약고현황2" localSheetId="9" hidden="1">#REF!</definedName>
    <definedName name="계약고현황2" hidden="1">#REF!</definedName>
    <definedName name="계장공사" hidden="1">{#N/A,#N/A,FALSE,"CCTV"}</definedName>
    <definedName name="계전2" localSheetId="7" hidden="1">#REF!</definedName>
    <definedName name="계전2" localSheetId="1" hidden="1">#REF!</definedName>
    <definedName name="계전2" localSheetId="5" hidden="1">#REF!</definedName>
    <definedName name="계전2" localSheetId="3" hidden="1">#REF!</definedName>
    <definedName name="계전2" localSheetId="9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6">BlankMacro1</definedName>
    <definedName name="광장동" localSheetId="7">BlankMacro1</definedName>
    <definedName name="광장동" localSheetId="1">BlankMacro1</definedName>
    <definedName name="광장동" localSheetId="4">BlankMacro1</definedName>
    <definedName name="광장동" localSheetId="5">BlankMacro1</definedName>
    <definedName name="광장동" localSheetId="2">BlankMacro1</definedName>
    <definedName name="광장동" localSheetId="3">BlankMacro1</definedName>
    <definedName name="광장동" localSheetId="8">BlankMacro1</definedName>
    <definedName name="광장동" localSheetId="9">BlankMacro1</definedName>
    <definedName name="광장동">BlankMacro1</definedName>
    <definedName name="교대펄근집계" hidden="1">{#N/A,#N/A,FALSE,"배수1"}</definedName>
    <definedName name="교통" localSheetId="7" hidden="1">#REF!</definedName>
    <definedName name="교통" localSheetId="1" hidden="1">#REF!</definedName>
    <definedName name="교통" localSheetId="5" hidden="1">#REF!</definedName>
    <definedName name="교통" localSheetId="3" hidden="1">#REF!</definedName>
    <definedName name="교통" localSheetId="9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6">BlankMacro1</definedName>
    <definedName name="기업" localSheetId="7">BlankMacro1</definedName>
    <definedName name="기업" localSheetId="1">BlankMacro1</definedName>
    <definedName name="기업" localSheetId="4">BlankMacro1</definedName>
    <definedName name="기업" localSheetId="5">BlankMacro1</definedName>
    <definedName name="기업" localSheetId="2">BlankMacro1</definedName>
    <definedName name="기업" localSheetId="3">BlankMacro1</definedName>
    <definedName name="기업" localSheetId="8">BlankMacro1</definedName>
    <definedName name="기업" localSheetId="9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7" hidden="1">#REF!</definedName>
    <definedName name="김성룡" localSheetId="1" hidden="1">#REF!</definedName>
    <definedName name="김성룡" localSheetId="5" hidden="1">#REF!</definedName>
    <definedName name="김성룡" localSheetId="3" hidden="1">#REF!</definedName>
    <definedName name="김성룡" localSheetId="9" hidden="1">#REF!</definedName>
    <definedName name="김성룡" hidden="1">#REF!</definedName>
    <definedName name="ㄴㄴ" hidden="1">{#N/A,#N/A,FALSE,"CCTV"}</definedName>
    <definedName name="ㄴㄴㄴㄴ" localSheetId="7" hidden="1">#REF!</definedName>
    <definedName name="ㄴㄴㄴㄴ" localSheetId="1" hidden="1">#REF!</definedName>
    <definedName name="ㄴㄴㄴㄴ" localSheetId="5" hidden="1">#REF!</definedName>
    <definedName name="ㄴㄴㄴㄴ" localSheetId="3" hidden="1">#REF!</definedName>
    <definedName name="ㄴㄴㄴㄴ" localSheetId="9" hidden="1">#REF!</definedName>
    <definedName name="ㄴㄴㄴㄴ" hidden="1">#REF!</definedName>
    <definedName name="ㄴㄴㄴㄴㄴ" localSheetId="7" hidden="1">#REF!</definedName>
    <definedName name="ㄴㄴㄴㄴㄴ" localSheetId="1" hidden="1">#REF!</definedName>
    <definedName name="ㄴㄴㄴㄴㄴ" localSheetId="5" hidden="1">#REF!</definedName>
    <definedName name="ㄴㄴㄴㄴㄴ" localSheetId="3" hidden="1">#REF!</definedName>
    <definedName name="ㄴㄴㄴㄴㄴ" localSheetId="9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7" hidden="1">#REF!</definedName>
    <definedName name="ㄴㅁㄹㅈㄹ" localSheetId="1" hidden="1">#REF!</definedName>
    <definedName name="ㄴㅁㄹㅈㄹ" localSheetId="5" hidden="1">#REF!</definedName>
    <definedName name="ㄴㅁㄹㅈㄹ" localSheetId="3" hidden="1">#REF!</definedName>
    <definedName name="ㄴㅁㄹㅈㄹ" localSheetId="9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7" hidden="1">#REF!</definedName>
    <definedName name="ㄷㅎㄹㅇ" localSheetId="1" hidden="1">#REF!</definedName>
    <definedName name="ㄷㅎㄹㅇ" localSheetId="5" hidden="1">#REF!</definedName>
    <definedName name="ㄷㅎㄹㅇ" localSheetId="3" hidden="1">#REF!</definedName>
    <definedName name="ㄷㅎㄹㅇ" localSheetId="9" hidden="1">#REF!</definedName>
    <definedName name="ㄷㅎㄹㅇ" hidden="1">#REF!</definedName>
    <definedName name="당초계획" localSheetId="7" hidden="1">#REF!</definedName>
    <definedName name="당초계획" localSheetId="1" hidden="1">#REF!</definedName>
    <definedName name="당초계획" localSheetId="5" hidden="1">#REF!</definedName>
    <definedName name="당초계획" localSheetId="3" hidden="1">#REF!</definedName>
    <definedName name="당초계획" localSheetId="9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7" hidden="1">#REF!</definedName>
    <definedName name="도면외주" localSheetId="1" hidden="1">#REF!</definedName>
    <definedName name="도면외주" localSheetId="5" hidden="1">#REF!</definedName>
    <definedName name="도면외주" localSheetId="3" hidden="1">#REF!</definedName>
    <definedName name="도면외주" localSheetId="9" hidden="1">#REF!</definedName>
    <definedName name="도면외주" hidden="1">#REF!</definedName>
    <definedName name="도면용역비" localSheetId="7" hidden="1">#REF!</definedName>
    <definedName name="도면용역비" localSheetId="1" hidden="1">#REF!</definedName>
    <definedName name="도면용역비" localSheetId="5" hidden="1">#REF!</definedName>
    <definedName name="도면용역비" localSheetId="3" hidden="1">#REF!</definedName>
    <definedName name="도면용역비" localSheetId="9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6">BlankMacro1</definedName>
    <definedName name="맹민용" localSheetId="7">BlankMacro1</definedName>
    <definedName name="맹민용" localSheetId="1">BlankMacro1</definedName>
    <definedName name="맹민용" localSheetId="4">BlankMacro1</definedName>
    <definedName name="맹민용" localSheetId="5">BlankMacro1</definedName>
    <definedName name="맹민용" localSheetId="2">BlankMacro1</definedName>
    <definedName name="맹민용" localSheetId="3">BlankMacro1</definedName>
    <definedName name="맹민용" localSheetId="8">BlankMacro1</definedName>
    <definedName name="맹민용" localSheetId="9">BlankMacro1</definedName>
    <definedName name="맹민용">BlankMacro1</definedName>
    <definedName name="먁" localSheetId="7" hidden="1">#REF!</definedName>
    <definedName name="먁" localSheetId="1" hidden="1">#REF!</definedName>
    <definedName name="먁" localSheetId="5" hidden="1">#REF!</definedName>
    <definedName name="먁" localSheetId="3" hidden="1">#REF!</definedName>
    <definedName name="먁" localSheetId="9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7" hidden="1">[7]노임단가!#REF!</definedName>
    <definedName name="벽강관파일" localSheetId="1" hidden="1">[7]노임단가!#REF!</definedName>
    <definedName name="벽강관파일" localSheetId="5" hidden="1">[7]노임단가!#REF!</definedName>
    <definedName name="벽강관파일" localSheetId="3" hidden="1">[7]노임단가!#REF!</definedName>
    <definedName name="벽강관파일" localSheetId="9" hidden="1">[7]노임단가!#REF!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7" hidden="1">#REF!</definedName>
    <definedName name="보충" localSheetId="1" hidden="1">#REF!</definedName>
    <definedName name="보충" localSheetId="5" hidden="1">#REF!</definedName>
    <definedName name="보충" localSheetId="3" hidden="1">#REF!</definedName>
    <definedName name="보충" localSheetId="9" hidden="1">#REF!</definedName>
    <definedName name="보충" hidden="1">#REF!</definedName>
    <definedName name="부대공사" localSheetId="7" hidden="1">#REF!</definedName>
    <definedName name="부대공사" localSheetId="1" hidden="1">#REF!</definedName>
    <definedName name="부대공사" localSheetId="5" hidden="1">#REF!</definedName>
    <definedName name="부대공사" localSheetId="3" hidden="1">#REF!</definedName>
    <definedName name="부대공사" localSheetId="9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7" hidden="1">#REF!</definedName>
    <definedName name="ㅅ" localSheetId="1" hidden="1">#REF!</definedName>
    <definedName name="ㅅ" localSheetId="5" hidden="1">#REF!</definedName>
    <definedName name="ㅅ" localSheetId="3" hidden="1">#REF!</definedName>
    <definedName name="ㅅ" localSheetId="9" hidden="1">#REF!</definedName>
    <definedName name="ㅅ" hidden="1">#REF!</definedName>
    <definedName name="사업계획수정" localSheetId="7" hidden="1">#REF!</definedName>
    <definedName name="사업계획수정" localSheetId="1" hidden="1">#REF!</definedName>
    <definedName name="사업계획수정" localSheetId="5" hidden="1">#REF!</definedName>
    <definedName name="사업계획수정" localSheetId="3" hidden="1">#REF!</definedName>
    <definedName name="사업계획수정" localSheetId="9" hidden="1">#REF!</definedName>
    <definedName name="사업계획수정" hidden="1">#REF!</definedName>
    <definedName name="사업부양식2" localSheetId="7" hidden="1">#REF!</definedName>
    <definedName name="사업부양식2" localSheetId="1" hidden="1">#REF!</definedName>
    <definedName name="사업부양식2" localSheetId="5" hidden="1">#REF!</definedName>
    <definedName name="사업부양식2" localSheetId="3" hidden="1">#REF!</definedName>
    <definedName name="사업부양식2" localSheetId="9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7" hidden="1">#REF!</definedName>
    <definedName name="산출" localSheetId="1" hidden="1">#REF!</definedName>
    <definedName name="산출" localSheetId="5" hidden="1">#REF!</definedName>
    <definedName name="산출" localSheetId="3" hidden="1">#REF!</definedName>
    <definedName name="산출" localSheetId="9" hidden="1">#REF!</definedName>
    <definedName name="산출" hidden="1">#REF!</definedName>
    <definedName name="상각비2" localSheetId="7" hidden="1">#REF!</definedName>
    <definedName name="상각비2" localSheetId="1" hidden="1">#REF!</definedName>
    <definedName name="상각비2" localSheetId="5" hidden="1">#REF!</definedName>
    <definedName name="상각비2" localSheetId="3" hidden="1">#REF!</definedName>
    <definedName name="상각비2" localSheetId="9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7" hidden="1">#REF!</definedName>
    <definedName name="설계설명" localSheetId="1" hidden="1">#REF!</definedName>
    <definedName name="설계설명" localSheetId="5" hidden="1">#REF!</definedName>
    <definedName name="설계설명" localSheetId="3" hidden="1">#REF!</definedName>
    <definedName name="설계설명" localSheetId="9" hidden="1">#REF!</definedName>
    <definedName name="설계설명" hidden="1">#REF!</definedName>
    <definedName name="성우" hidden="1">{#N/A,#N/A,FALSE,"CCTV"}</definedName>
    <definedName name="손익계산서" localSheetId="7" hidden="1">#REF!</definedName>
    <definedName name="손익계산서" localSheetId="1" hidden="1">#REF!</definedName>
    <definedName name="손익계산서" localSheetId="5" hidden="1">#REF!</definedName>
    <definedName name="손익계산서" localSheetId="3" hidden="1">#REF!</definedName>
    <definedName name="손익계산서" localSheetId="9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7" hidden="1">#REF!</definedName>
    <definedName name="실적총괄1" localSheetId="1" hidden="1">#REF!</definedName>
    <definedName name="실적총괄1" localSheetId="5" hidden="1">#REF!</definedName>
    <definedName name="실적총괄1" localSheetId="3" hidden="1">#REF!</definedName>
    <definedName name="실적총괄1" localSheetId="9" hidden="1">#REF!</definedName>
    <definedName name="실적총괄1" hidden="1">#REF!</definedName>
    <definedName name="실총" localSheetId="7" hidden="1">#REF!</definedName>
    <definedName name="실총" localSheetId="1" hidden="1">#REF!</definedName>
    <definedName name="실총" localSheetId="5" hidden="1">#REF!</definedName>
    <definedName name="실총" localSheetId="3" hidden="1">#REF!</definedName>
    <definedName name="실총" localSheetId="9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7" hidden="1">'[14]예산작성기준(전기)'!#REF!</definedName>
    <definedName name="ㅇㅇㄹ" localSheetId="1" hidden="1">'[14]예산작성기준(전기)'!#REF!</definedName>
    <definedName name="ㅇㅇㄹ" localSheetId="5" hidden="1">'[14]예산작성기준(전기)'!#REF!</definedName>
    <definedName name="ㅇㅇㄹ" localSheetId="3" hidden="1">'[14]예산작성기준(전기)'!#REF!</definedName>
    <definedName name="ㅇㅇㄹ" localSheetId="9" hidden="1">'[14]예산작성기준(전기)'!#REF!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7" hidden="1">#REF!</definedName>
    <definedName name="이월" localSheetId="1" hidden="1">#REF!</definedName>
    <definedName name="이월" localSheetId="5" hidden="1">#REF!</definedName>
    <definedName name="이월" localSheetId="3" hidden="1">#REF!</definedName>
    <definedName name="이월" localSheetId="9" hidden="1">#REF!</definedName>
    <definedName name="이월" hidden="1">#REF!</definedName>
    <definedName name="이정" hidden="1">{#N/A,#N/A,FALSE,"2~8번"}</definedName>
    <definedName name="인구" localSheetId="7" hidden="1">#REF!</definedName>
    <definedName name="인구" localSheetId="1" hidden="1">#REF!</definedName>
    <definedName name="인구" localSheetId="5" hidden="1">#REF!</definedName>
    <definedName name="인구" localSheetId="3" hidden="1">#REF!</definedName>
    <definedName name="인구" localSheetId="9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7" hidden="1">#REF!</definedName>
    <definedName name="자운" localSheetId="1" hidden="1">#REF!</definedName>
    <definedName name="자운" localSheetId="5" hidden="1">#REF!</definedName>
    <definedName name="자운" localSheetId="3" hidden="1">#REF!</definedName>
    <definedName name="자운" localSheetId="9" hidden="1">#REF!</definedName>
    <definedName name="자운" hidden="1">#REF!</definedName>
    <definedName name="잔교" localSheetId="7" hidden="1">[7]노임단가!#REF!</definedName>
    <definedName name="잔교" localSheetId="1" hidden="1">[7]노임단가!#REF!</definedName>
    <definedName name="잔교" localSheetId="5" hidden="1">[7]노임단가!#REF!</definedName>
    <definedName name="잔교" localSheetId="3" hidden="1">[7]노임단가!#REF!</definedName>
    <definedName name="잔교" localSheetId="9" hidden="1">[7]노임단가!#REF!</definedName>
    <definedName name="잔교" hidden="1">[7]노임단가!#REF!</definedName>
    <definedName name="장동" localSheetId="6">BlankMacro1</definedName>
    <definedName name="장동" localSheetId="7">BlankMacro1</definedName>
    <definedName name="장동" localSheetId="1">BlankMacro1</definedName>
    <definedName name="장동" localSheetId="4">BlankMacro1</definedName>
    <definedName name="장동" localSheetId="5">BlankMacro1</definedName>
    <definedName name="장동" localSheetId="2">BlankMacro1</definedName>
    <definedName name="장동" localSheetId="3">BlankMacro1</definedName>
    <definedName name="장동" localSheetId="8">BlankMacro1</definedName>
    <definedName name="장동" localSheetId="9">BlankMacro1</definedName>
    <definedName name="장동">BlankMacro1</definedName>
    <definedName name="장비" localSheetId="6">BlankMacro1</definedName>
    <definedName name="장비" localSheetId="7">BlankMacro1</definedName>
    <definedName name="장비" localSheetId="1">BlankMacro1</definedName>
    <definedName name="장비" localSheetId="4">BlankMacro1</definedName>
    <definedName name="장비" localSheetId="5">BlankMacro1</definedName>
    <definedName name="장비" localSheetId="2">BlankMacro1</definedName>
    <definedName name="장비" localSheetId="3">BlankMacro1</definedName>
    <definedName name="장비" localSheetId="8">BlankMacro1</definedName>
    <definedName name="장비" localSheetId="9">BlankMacro1</definedName>
    <definedName name="장비">BlankMacro1</definedName>
    <definedName name="장비동원" localSheetId="6">BlankMacro1</definedName>
    <definedName name="장비동원" localSheetId="7">BlankMacro1</definedName>
    <definedName name="장비동원" localSheetId="1">BlankMacro1</definedName>
    <definedName name="장비동원" localSheetId="4">BlankMacro1</definedName>
    <definedName name="장비동원" localSheetId="5">BlankMacro1</definedName>
    <definedName name="장비동원" localSheetId="2">BlankMacro1</definedName>
    <definedName name="장비동원" localSheetId="3">BlankMacro1</definedName>
    <definedName name="장비동원" localSheetId="8">BlankMacro1</definedName>
    <definedName name="장비동원" localSheetId="9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7" hidden="1">#REF!</definedName>
    <definedName name="전계장금액" localSheetId="1" hidden="1">#REF!</definedName>
    <definedName name="전계장금액" localSheetId="5" hidden="1">#REF!</definedName>
    <definedName name="전계장금액" localSheetId="3" hidden="1">#REF!</definedName>
    <definedName name="전계장금액" localSheetId="9" hidden="1">#REF!</definedName>
    <definedName name="전계장금액" hidden="1">#REF!</definedName>
    <definedName name="전기1" localSheetId="7" hidden="1">#REF!</definedName>
    <definedName name="전기1" localSheetId="1" hidden="1">#REF!</definedName>
    <definedName name="전기1" localSheetId="5" hidden="1">#REF!</definedName>
    <definedName name="전기1" localSheetId="3" hidden="1">#REF!</definedName>
    <definedName name="전기1" localSheetId="9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7" hidden="1">#REF!</definedName>
    <definedName name="전기기" localSheetId="1" hidden="1">#REF!</definedName>
    <definedName name="전기기" localSheetId="5" hidden="1">#REF!</definedName>
    <definedName name="전기기" localSheetId="3" hidden="1">#REF!</definedName>
    <definedName name="전기기" localSheetId="9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7" hidden="1">#REF!</definedName>
    <definedName name="찰샇기" localSheetId="1" hidden="1">#REF!</definedName>
    <definedName name="찰샇기" localSheetId="5" hidden="1">#REF!</definedName>
    <definedName name="찰샇기" localSheetId="3" hidden="1">#REF!</definedName>
    <definedName name="찰샇기" localSheetId="9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6">BlankMacro1</definedName>
    <definedName name="ㅌㅌㅌ" localSheetId="7">BlankMacro1</definedName>
    <definedName name="ㅌㅌㅌ" localSheetId="1">BlankMacro1</definedName>
    <definedName name="ㅌㅌㅌ" localSheetId="4">BlankMacro1</definedName>
    <definedName name="ㅌㅌㅌ" localSheetId="5">BlankMacro1</definedName>
    <definedName name="ㅌㅌㅌ" localSheetId="2">BlankMacro1</definedName>
    <definedName name="ㅌㅌㅌ" localSheetId="3">BlankMacro1</definedName>
    <definedName name="ㅌㅌㅌ" localSheetId="8">BlankMacro1</definedName>
    <definedName name="ㅌㅌㅌ" localSheetId="9">BlankMacro1</definedName>
    <definedName name="ㅌㅌㅌ">BlankMacro1</definedName>
    <definedName name="타" hidden="1">{#N/A,#N/A,FALSE,"CCTV"}</definedName>
    <definedName name="템플리트모듈1" localSheetId="6">BlankMacro1</definedName>
    <definedName name="템플리트모듈1" localSheetId="7">BlankMacro1</definedName>
    <definedName name="템플리트모듈1" localSheetId="1">BlankMacro1</definedName>
    <definedName name="템플리트모듈1" localSheetId="4">BlankMacro1</definedName>
    <definedName name="템플리트모듈1" localSheetId="5">BlankMacro1</definedName>
    <definedName name="템플리트모듈1" localSheetId="2">BlankMacro1</definedName>
    <definedName name="템플리트모듈1" localSheetId="3">BlankMacro1</definedName>
    <definedName name="템플리트모듈1" localSheetId="8">BlankMacro1</definedName>
    <definedName name="템플리트모듈1" localSheetId="9">BlankMacro1</definedName>
    <definedName name="템플리트모듈1">BlankMacro1</definedName>
    <definedName name="템플리트모듈2" localSheetId="6">BlankMacro1</definedName>
    <definedName name="템플리트모듈2" localSheetId="7">BlankMacro1</definedName>
    <definedName name="템플리트모듈2" localSheetId="1">BlankMacro1</definedName>
    <definedName name="템플리트모듈2" localSheetId="4">BlankMacro1</definedName>
    <definedName name="템플리트모듈2" localSheetId="5">BlankMacro1</definedName>
    <definedName name="템플리트모듈2" localSheetId="2">BlankMacro1</definedName>
    <definedName name="템플리트모듈2" localSheetId="3">BlankMacro1</definedName>
    <definedName name="템플리트모듈2" localSheetId="8">BlankMacro1</definedName>
    <definedName name="템플리트모듈2" localSheetId="9">BlankMacro1</definedName>
    <definedName name="템플리트모듈2">BlankMacro1</definedName>
    <definedName name="템플리트모듈3" localSheetId="6">BlankMacro1</definedName>
    <definedName name="템플리트모듈3" localSheetId="7">BlankMacro1</definedName>
    <definedName name="템플리트모듈3" localSheetId="1">BlankMacro1</definedName>
    <definedName name="템플리트모듈3" localSheetId="4">BlankMacro1</definedName>
    <definedName name="템플리트모듈3" localSheetId="5">BlankMacro1</definedName>
    <definedName name="템플리트모듈3" localSheetId="2">BlankMacro1</definedName>
    <definedName name="템플리트모듈3" localSheetId="3">BlankMacro1</definedName>
    <definedName name="템플리트모듈3" localSheetId="8">BlankMacro1</definedName>
    <definedName name="템플리트모듈3" localSheetId="9">BlankMacro1</definedName>
    <definedName name="템플리트모듈3">BlankMacro1</definedName>
    <definedName name="템플리트모듈4" localSheetId="6">BlankMacro1</definedName>
    <definedName name="템플리트모듈4" localSheetId="7">BlankMacro1</definedName>
    <definedName name="템플리트모듈4" localSheetId="1">BlankMacro1</definedName>
    <definedName name="템플리트모듈4" localSheetId="4">BlankMacro1</definedName>
    <definedName name="템플리트모듈4" localSheetId="5">BlankMacro1</definedName>
    <definedName name="템플리트모듈4" localSheetId="2">BlankMacro1</definedName>
    <definedName name="템플리트모듈4" localSheetId="3">BlankMacro1</definedName>
    <definedName name="템플리트모듈4" localSheetId="8">BlankMacro1</definedName>
    <definedName name="템플리트모듈4" localSheetId="9">BlankMacro1</definedName>
    <definedName name="템플리트모듈4">BlankMacro1</definedName>
    <definedName name="템플리트모듈5" localSheetId="6">BlankMacro1</definedName>
    <definedName name="템플리트모듈5" localSheetId="7">BlankMacro1</definedName>
    <definedName name="템플리트모듈5" localSheetId="1">BlankMacro1</definedName>
    <definedName name="템플리트모듈5" localSheetId="4">BlankMacro1</definedName>
    <definedName name="템플리트모듈5" localSheetId="5">BlankMacro1</definedName>
    <definedName name="템플리트모듈5" localSheetId="2">BlankMacro1</definedName>
    <definedName name="템플리트모듈5" localSheetId="3">BlankMacro1</definedName>
    <definedName name="템플리트모듈5" localSheetId="8">BlankMacro1</definedName>
    <definedName name="템플리트모듈5" localSheetId="9">BlankMacro1</definedName>
    <definedName name="템플리트모듈5">BlankMacro1</definedName>
    <definedName name="템플리트모듈6" localSheetId="6">BlankMacro1</definedName>
    <definedName name="템플리트모듈6" localSheetId="7">BlankMacro1</definedName>
    <definedName name="템플리트모듈6" localSheetId="1">BlankMacro1</definedName>
    <definedName name="템플리트모듈6" localSheetId="4">BlankMacro1</definedName>
    <definedName name="템플리트모듈6" localSheetId="5">BlankMacro1</definedName>
    <definedName name="템플리트모듈6" localSheetId="2">BlankMacro1</definedName>
    <definedName name="템플리트모듈6" localSheetId="3">BlankMacro1</definedName>
    <definedName name="템플리트모듈6" localSheetId="8">BlankMacro1</definedName>
    <definedName name="템플리트모듈6" localSheetId="9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7" hidden="1">#REF!</definedName>
    <definedName name="파일" localSheetId="1" hidden="1">#REF!</definedName>
    <definedName name="파일" localSheetId="5" hidden="1">#REF!</definedName>
    <definedName name="파일" localSheetId="3" hidden="1">#REF!</definedName>
    <definedName name="파일" localSheetId="9" hidden="1">#REF!</definedName>
    <definedName name="파일" hidden="1">#REF!</definedName>
    <definedName name="페기갑지" localSheetId="7" hidden="1">#REF!</definedName>
    <definedName name="페기갑지" localSheetId="1" hidden="1">#REF!</definedName>
    <definedName name="페기갑지" localSheetId="5" hidden="1">#REF!</definedName>
    <definedName name="페기갑지" localSheetId="3" hidden="1">#REF!</definedName>
    <definedName name="페기갑지" localSheetId="9" hidden="1">#REF!</definedName>
    <definedName name="페기갑지" hidden="1">#REF!</definedName>
    <definedName name="폐기" localSheetId="7" hidden="1">#REF!</definedName>
    <definedName name="폐기" localSheetId="1" hidden="1">#REF!</definedName>
    <definedName name="폐기" localSheetId="5" hidden="1">#REF!</definedName>
    <definedName name="폐기" localSheetId="3" hidden="1">#REF!</definedName>
    <definedName name="폐기" localSheetId="9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7" hidden="1">#REF!</definedName>
    <definedName name="표지2" localSheetId="1" hidden="1">#REF!</definedName>
    <definedName name="표지2" localSheetId="5" hidden="1">#REF!</definedName>
    <definedName name="표지2" localSheetId="3" hidden="1">#REF!</definedName>
    <definedName name="표지2" localSheetId="9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6">BlankMacro1</definedName>
    <definedName name="형주" localSheetId="7">BlankMacro1</definedName>
    <definedName name="형주" localSheetId="1">BlankMacro1</definedName>
    <definedName name="형주" localSheetId="4">BlankMacro1</definedName>
    <definedName name="형주" localSheetId="5">BlankMacro1</definedName>
    <definedName name="형주" localSheetId="2">BlankMacro1</definedName>
    <definedName name="형주" localSheetId="3">BlankMacro1</definedName>
    <definedName name="형주" localSheetId="8">BlankMacro1</definedName>
    <definedName name="형주" localSheetId="9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7" hidden="1">#REF!</definedName>
    <definedName name="ㅠ뮤ㅐ" localSheetId="1" hidden="1">#REF!</definedName>
    <definedName name="ㅠ뮤ㅐ" localSheetId="5" hidden="1">#REF!</definedName>
    <definedName name="ㅠ뮤ㅐ" localSheetId="3" hidden="1">#REF!</definedName>
    <definedName name="ㅠ뮤ㅐ" localSheetId="9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0" l="1"/>
  <c r="J38" i="10"/>
  <c r="I38" i="10"/>
  <c r="G38" i="10"/>
  <c r="K34" i="10"/>
  <c r="J34" i="10"/>
  <c r="I34" i="10"/>
  <c r="G34" i="10"/>
  <c r="K33" i="10"/>
  <c r="J33" i="10"/>
  <c r="I33" i="10"/>
  <c r="G33" i="10"/>
  <c r="K32" i="10"/>
  <c r="J32" i="10"/>
  <c r="I32" i="10"/>
  <c r="G32" i="10"/>
  <c r="K31" i="10"/>
  <c r="J31" i="10"/>
  <c r="I31" i="10"/>
  <c r="G31" i="10"/>
  <c r="K30" i="10"/>
  <c r="J30" i="10"/>
  <c r="I30" i="10"/>
  <c r="G30" i="10"/>
  <c r="K26" i="10"/>
  <c r="J26" i="10"/>
  <c r="I26" i="10"/>
  <c r="G26" i="10"/>
  <c r="K22" i="10"/>
  <c r="J22" i="10"/>
  <c r="I22" i="10"/>
  <c r="G22" i="10"/>
  <c r="K21" i="10"/>
  <c r="J21" i="10"/>
  <c r="I21" i="10"/>
  <c r="G21" i="10"/>
  <c r="K19" i="10"/>
  <c r="J19" i="10"/>
  <c r="I19" i="10"/>
  <c r="G19" i="10"/>
  <c r="K18" i="10"/>
  <c r="J18" i="10"/>
  <c r="I18" i="10"/>
  <c r="G18" i="10"/>
  <c r="K17" i="10"/>
  <c r="J17" i="10"/>
  <c r="I17" i="10"/>
  <c r="G17" i="10"/>
  <c r="K16" i="10"/>
  <c r="J16" i="10"/>
  <c r="I16" i="10"/>
  <c r="G16" i="10"/>
  <c r="K15" i="10"/>
  <c r="J15" i="10"/>
  <c r="I15" i="10"/>
  <c r="G15" i="10"/>
  <c r="K11" i="10"/>
  <c r="J11" i="10"/>
  <c r="I11" i="10"/>
  <c r="G11" i="10"/>
  <c r="K8" i="10"/>
  <c r="J8" i="10"/>
  <c r="I8" i="10"/>
  <c r="G8" i="10"/>
  <c r="K7" i="10"/>
  <c r="J7" i="10"/>
  <c r="I7" i="10"/>
  <c r="G7" i="10"/>
  <c r="L38" i="8"/>
  <c r="K38" i="8"/>
  <c r="J38" i="8"/>
  <c r="I38" i="8"/>
  <c r="G38" i="8"/>
  <c r="L37" i="8"/>
  <c r="K37" i="8"/>
  <c r="J37" i="8"/>
  <c r="I37" i="8"/>
  <c r="G37" i="8"/>
  <c r="L36" i="8"/>
  <c r="K36" i="8"/>
  <c r="J36" i="8"/>
  <c r="I36" i="8"/>
  <c r="G36" i="8"/>
  <c r="L35" i="8"/>
  <c r="K35" i="8"/>
  <c r="J35" i="8"/>
  <c r="I35" i="8"/>
  <c r="G35" i="8"/>
  <c r="L34" i="8"/>
  <c r="K34" i="8"/>
  <c r="J34" i="8"/>
  <c r="I34" i="8"/>
  <c r="G34" i="8"/>
  <c r="L33" i="8"/>
  <c r="K33" i="8"/>
  <c r="J33" i="8"/>
  <c r="I33" i="8"/>
  <c r="G33" i="8"/>
  <c r="M30" i="8"/>
  <c r="L30" i="8"/>
  <c r="K30" i="8"/>
  <c r="J30" i="8"/>
  <c r="I30" i="8"/>
  <c r="G30" i="8"/>
  <c r="M29" i="8"/>
  <c r="L29" i="8"/>
  <c r="K29" i="8"/>
  <c r="J29" i="8"/>
  <c r="I29" i="8"/>
  <c r="G29" i="8"/>
  <c r="M28" i="8"/>
  <c r="L28" i="8"/>
  <c r="K28" i="8"/>
  <c r="J28" i="8"/>
  <c r="I28" i="8"/>
  <c r="G28" i="8"/>
  <c r="M27" i="8"/>
  <c r="L27" i="8"/>
  <c r="K27" i="8"/>
  <c r="J27" i="8"/>
  <c r="I27" i="8"/>
  <c r="G27" i="8"/>
  <c r="M24" i="8"/>
  <c r="L24" i="8"/>
  <c r="K24" i="8"/>
  <c r="J24" i="8"/>
  <c r="I24" i="8"/>
  <c r="G24" i="8"/>
  <c r="M23" i="8"/>
  <c r="L23" i="8"/>
  <c r="K23" i="8"/>
  <c r="J23" i="8"/>
  <c r="I23" i="8"/>
  <c r="G23" i="8"/>
  <c r="M22" i="8"/>
  <c r="L22" i="8"/>
  <c r="K22" i="8"/>
  <c r="J22" i="8"/>
  <c r="I22" i="8"/>
  <c r="G22" i="8"/>
  <c r="M21" i="8"/>
  <c r="L21" i="8"/>
  <c r="K21" i="8"/>
  <c r="J21" i="8"/>
  <c r="I21" i="8"/>
  <c r="G21" i="8"/>
  <c r="M20" i="8"/>
  <c r="L20" i="8"/>
  <c r="K20" i="8"/>
  <c r="J20" i="8"/>
  <c r="I20" i="8"/>
  <c r="G20" i="8"/>
  <c r="M19" i="8"/>
  <c r="L19" i="8"/>
  <c r="K19" i="8"/>
  <c r="J19" i="8"/>
  <c r="I19" i="8"/>
  <c r="G19" i="8"/>
  <c r="M18" i="8"/>
  <c r="L18" i="8"/>
  <c r="K18" i="8"/>
  <c r="J18" i="8"/>
  <c r="I18" i="8"/>
  <c r="G18" i="8"/>
  <c r="M17" i="8"/>
  <c r="L17" i="8"/>
  <c r="K17" i="8"/>
  <c r="J17" i="8"/>
  <c r="I17" i="8"/>
  <c r="G17" i="8"/>
  <c r="M14" i="8"/>
  <c r="L14" i="8"/>
  <c r="K14" i="8"/>
  <c r="J14" i="8"/>
  <c r="I14" i="8"/>
  <c r="G14" i="8"/>
  <c r="M13" i="8"/>
  <c r="L13" i="8"/>
  <c r="K13" i="8"/>
  <c r="J13" i="8"/>
  <c r="I13" i="8"/>
  <c r="G13" i="8"/>
  <c r="M12" i="8"/>
  <c r="L12" i="8"/>
  <c r="K12" i="8"/>
  <c r="J12" i="8"/>
  <c r="I12" i="8"/>
  <c r="G12" i="8"/>
  <c r="M11" i="8"/>
  <c r="L11" i="8"/>
  <c r="K11" i="8"/>
  <c r="J11" i="8"/>
  <c r="I11" i="8"/>
  <c r="G11" i="8"/>
  <c r="M10" i="8"/>
  <c r="L10" i="8"/>
  <c r="K10" i="8"/>
  <c r="J10" i="8"/>
  <c r="I10" i="8"/>
  <c r="G10" i="8"/>
  <c r="M9" i="8"/>
  <c r="L9" i="8"/>
  <c r="K9" i="8"/>
  <c r="J9" i="8"/>
  <c r="I9" i="8"/>
  <c r="G9" i="8"/>
  <c r="M8" i="8"/>
  <c r="L8" i="8"/>
  <c r="K8" i="8"/>
  <c r="J8" i="8"/>
  <c r="I8" i="8"/>
  <c r="G8" i="8"/>
  <c r="M7" i="8"/>
  <c r="L7" i="8"/>
  <c r="K7" i="8"/>
  <c r="J7" i="8"/>
  <c r="I7" i="8"/>
  <c r="G7" i="8"/>
  <c r="J41" i="6"/>
  <c r="I41" i="6"/>
  <c r="G41" i="6"/>
  <c r="J39" i="6"/>
  <c r="I39" i="6"/>
  <c r="G39" i="6"/>
  <c r="J38" i="6"/>
  <c r="I38" i="6"/>
  <c r="G38" i="6"/>
  <c r="J37" i="6"/>
  <c r="I37" i="6"/>
  <c r="G37" i="6"/>
  <c r="J36" i="6"/>
  <c r="I36" i="6"/>
  <c r="G36" i="6"/>
  <c r="J35" i="6"/>
  <c r="I35" i="6"/>
  <c r="G35" i="6"/>
  <c r="J33" i="6"/>
  <c r="I33" i="6"/>
  <c r="G33" i="6"/>
  <c r="J32" i="6"/>
  <c r="I32" i="6"/>
  <c r="G32" i="6"/>
  <c r="M27" i="6"/>
  <c r="L27" i="6"/>
  <c r="K27" i="6"/>
  <c r="J27" i="6"/>
  <c r="I27" i="6"/>
  <c r="H27" i="6"/>
  <c r="G27" i="6"/>
  <c r="M26" i="6"/>
  <c r="L26" i="6"/>
  <c r="K26" i="6"/>
  <c r="J26" i="6"/>
  <c r="I26" i="6"/>
  <c r="H26" i="6"/>
  <c r="G26" i="6"/>
  <c r="M25" i="6"/>
  <c r="L25" i="6"/>
  <c r="K25" i="6"/>
  <c r="J25" i="6"/>
  <c r="I25" i="6"/>
  <c r="H25" i="6"/>
  <c r="G25" i="6"/>
  <c r="M24" i="6"/>
  <c r="L24" i="6"/>
  <c r="K24" i="6"/>
  <c r="J24" i="6"/>
  <c r="I24" i="6"/>
  <c r="H24" i="6"/>
  <c r="G24" i="6"/>
  <c r="M23" i="6"/>
  <c r="L23" i="6"/>
  <c r="K23" i="6"/>
  <c r="J23" i="6"/>
  <c r="I23" i="6"/>
  <c r="H23" i="6"/>
  <c r="G23" i="6"/>
  <c r="M22" i="6"/>
  <c r="L22" i="6"/>
  <c r="K22" i="6"/>
  <c r="J22" i="6"/>
  <c r="I22" i="6"/>
  <c r="H22" i="6"/>
  <c r="G22" i="6"/>
  <c r="M21" i="6"/>
  <c r="L21" i="6"/>
  <c r="K21" i="6"/>
  <c r="J21" i="6"/>
  <c r="I21" i="6"/>
  <c r="H21" i="6"/>
  <c r="G21" i="6"/>
  <c r="M20" i="6"/>
  <c r="L20" i="6"/>
  <c r="K20" i="6"/>
  <c r="J20" i="6"/>
  <c r="I20" i="6"/>
  <c r="H20" i="6"/>
  <c r="G20" i="6"/>
  <c r="M19" i="6"/>
  <c r="L19" i="6"/>
  <c r="K19" i="6"/>
  <c r="J19" i="6"/>
  <c r="I19" i="6"/>
  <c r="H19" i="6"/>
  <c r="G19" i="6"/>
  <c r="M18" i="6"/>
  <c r="L18" i="6"/>
  <c r="K18" i="6"/>
  <c r="J18" i="6"/>
  <c r="I18" i="6"/>
  <c r="H18" i="6"/>
  <c r="G18" i="6"/>
  <c r="M17" i="6"/>
  <c r="L17" i="6"/>
  <c r="K17" i="6"/>
  <c r="J17" i="6"/>
  <c r="I17" i="6"/>
  <c r="H17" i="6"/>
  <c r="G17" i="6"/>
  <c r="M16" i="6"/>
  <c r="L16" i="6"/>
  <c r="K16" i="6"/>
  <c r="J16" i="6"/>
  <c r="I16" i="6"/>
  <c r="H16" i="6"/>
  <c r="G16" i="6"/>
  <c r="M15" i="6"/>
  <c r="L15" i="6"/>
  <c r="K15" i="6"/>
  <c r="J15" i="6"/>
  <c r="I15" i="6"/>
  <c r="H15" i="6"/>
  <c r="G15" i="6"/>
  <c r="M14" i="6"/>
  <c r="L14" i="6"/>
  <c r="K14" i="6"/>
  <c r="J14" i="6"/>
  <c r="I14" i="6"/>
  <c r="H14" i="6"/>
  <c r="G14" i="6"/>
  <c r="M13" i="6"/>
  <c r="L13" i="6"/>
  <c r="K13" i="6"/>
  <c r="J13" i="6"/>
  <c r="I13" i="6"/>
  <c r="H13" i="6"/>
  <c r="G13" i="6"/>
  <c r="M12" i="6"/>
  <c r="L12" i="6"/>
  <c r="K12" i="6"/>
  <c r="J12" i="6"/>
  <c r="I12" i="6"/>
  <c r="H12" i="6"/>
  <c r="G12" i="6"/>
  <c r="M11" i="6"/>
  <c r="L11" i="6"/>
  <c r="K11" i="6"/>
  <c r="J11" i="6"/>
  <c r="I11" i="6"/>
  <c r="H11" i="6"/>
  <c r="G11" i="6"/>
  <c r="M9" i="6"/>
  <c r="L9" i="6"/>
  <c r="K9" i="6"/>
  <c r="J9" i="6"/>
  <c r="I9" i="6"/>
  <c r="H9" i="6"/>
  <c r="G9" i="6"/>
  <c r="M8" i="6"/>
  <c r="L8" i="6"/>
  <c r="K8" i="6"/>
  <c r="J8" i="6"/>
  <c r="I8" i="6"/>
  <c r="H8" i="6"/>
  <c r="G8" i="6"/>
  <c r="M7" i="6"/>
  <c r="L7" i="6"/>
  <c r="K7" i="6"/>
  <c r="J7" i="6"/>
  <c r="I7" i="6"/>
  <c r="H7" i="6"/>
  <c r="G7" i="6"/>
  <c r="M6" i="6"/>
  <c r="L6" i="6"/>
  <c r="K6" i="6"/>
  <c r="J6" i="6"/>
  <c r="I6" i="6"/>
  <c r="H6" i="6"/>
  <c r="G6" i="6"/>
  <c r="L73" i="4"/>
  <c r="K73" i="4"/>
  <c r="J73" i="4"/>
  <c r="I73" i="4"/>
  <c r="H73" i="4"/>
  <c r="G73" i="4"/>
  <c r="L70" i="4"/>
  <c r="K70" i="4"/>
  <c r="J70" i="4"/>
  <c r="I70" i="4"/>
  <c r="H70" i="4"/>
  <c r="G70" i="4"/>
  <c r="L69" i="4"/>
  <c r="K69" i="4"/>
  <c r="J69" i="4"/>
  <c r="I69" i="4"/>
  <c r="H69" i="4"/>
  <c r="G69" i="4"/>
  <c r="L67" i="4"/>
  <c r="K67" i="4"/>
  <c r="J67" i="4"/>
  <c r="I67" i="4"/>
  <c r="G67" i="4"/>
  <c r="L66" i="4"/>
  <c r="K66" i="4"/>
  <c r="J66" i="4"/>
  <c r="I66" i="4"/>
  <c r="H66" i="4"/>
  <c r="G66" i="4"/>
  <c r="L65" i="4"/>
  <c r="K65" i="4"/>
  <c r="J65" i="4"/>
  <c r="I65" i="4"/>
  <c r="G65" i="4"/>
  <c r="L64" i="4"/>
  <c r="K64" i="4"/>
  <c r="J64" i="4"/>
  <c r="I64" i="4"/>
  <c r="H64" i="4"/>
  <c r="G64" i="4"/>
  <c r="L62" i="4"/>
  <c r="K62" i="4"/>
  <c r="J62" i="4"/>
  <c r="I62" i="4"/>
  <c r="G62" i="4"/>
  <c r="L61" i="4"/>
  <c r="K61" i="4"/>
  <c r="J61" i="4"/>
  <c r="I61" i="4"/>
  <c r="G61" i="4"/>
  <c r="L60" i="4"/>
  <c r="K60" i="4"/>
  <c r="J60" i="4"/>
  <c r="I60" i="4"/>
  <c r="H60" i="4"/>
  <c r="G60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G49" i="4"/>
  <c r="L48" i="4"/>
  <c r="K48" i="4"/>
  <c r="J48" i="4"/>
  <c r="I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P276" i="2"/>
  <c r="M276" i="2"/>
  <c r="J276" i="2"/>
  <c r="G276" i="2"/>
  <c r="G275" i="2"/>
  <c r="P274" i="2"/>
  <c r="M274" i="2"/>
  <c r="J274" i="2"/>
  <c r="G274" i="2"/>
  <c r="G273" i="2"/>
  <c r="P272" i="2"/>
  <c r="M272" i="2"/>
  <c r="J272" i="2"/>
  <c r="G272" i="2"/>
  <c r="G271" i="2"/>
  <c r="P270" i="2"/>
  <c r="M270" i="2"/>
  <c r="J270" i="2"/>
  <c r="G270" i="2"/>
  <c r="G269" i="2"/>
  <c r="P268" i="2"/>
  <c r="M268" i="2"/>
  <c r="J268" i="2"/>
  <c r="G268" i="2"/>
  <c r="G267" i="2"/>
  <c r="P264" i="2"/>
  <c r="M264" i="2"/>
  <c r="J264" i="2"/>
  <c r="G264" i="2"/>
  <c r="P263" i="2"/>
  <c r="M263" i="2"/>
  <c r="J263" i="2"/>
  <c r="G263" i="2"/>
  <c r="P262" i="2"/>
  <c r="M262" i="2"/>
  <c r="J262" i="2"/>
  <c r="G262" i="2"/>
  <c r="P261" i="2"/>
  <c r="M261" i="2"/>
  <c r="J261" i="2"/>
  <c r="G261" i="2"/>
  <c r="P260" i="2"/>
  <c r="M260" i="2"/>
  <c r="J260" i="2"/>
  <c r="G260" i="2"/>
  <c r="P259" i="2"/>
  <c r="M259" i="2"/>
  <c r="J259" i="2"/>
  <c r="G259" i="2"/>
  <c r="P257" i="2"/>
  <c r="M257" i="2"/>
  <c r="J257" i="2"/>
  <c r="G257" i="2"/>
  <c r="P256" i="2"/>
  <c r="M256" i="2"/>
  <c r="J256" i="2"/>
  <c r="G256" i="2"/>
  <c r="P255" i="2"/>
  <c r="M255" i="2"/>
  <c r="J255" i="2"/>
  <c r="G255" i="2"/>
  <c r="P254" i="2"/>
  <c r="M254" i="2"/>
  <c r="J254" i="2"/>
  <c r="G254" i="2"/>
  <c r="P253" i="2"/>
  <c r="M253" i="2"/>
  <c r="J253" i="2"/>
  <c r="G253" i="2"/>
  <c r="P252" i="2"/>
  <c r="M252" i="2"/>
  <c r="J252" i="2"/>
  <c r="G252" i="2"/>
  <c r="P251" i="2"/>
  <c r="M251" i="2"/>
  <c r="J251" i="2"/>
  <c r="G251" i="2"/>
  <c r="P246" i="2"/>
  <c r="M246" i="2"/>
  <c r="J246" i="2"/>
  <c r="G246" i="2"/>
  <c r="P245" i="2"/>
  <c r="M245" i="2"/>
  <c r="J245" i="2"/>
  <c r="G245" i="2"/>
  <c r="P244" i="2"/>
  <c r="M244" i="2"/>
  <c r="J244" i="2"/>
  <c r="G244" i="2"/>
  <c r="P243" i="2"/>
  <c r="M243" i="2"/>
  <c r="J243" i="2"/>
  <c r="G243" i="2"/>
  <c r="P242" i="2"/>
  <c r="M242" i="2"/>
  <c r="J242" i="2"/>
  <c r="G242" i="2"/>
  <c r="P241" i="2"/>
  <c r="M241" i="2"/>
  <c r="J241" i="2"/>
  <c r="G241" i="2"/>
  <c r="P240" i="2"/>
  <c r="M240" i="2"/>
  <c r="J240" i="2"/>
  <c r="G240" i="2"/>
  <c r="P239" i="2"/>
  <c r="M239" i="2"/>
  <c r="J239" i="2"/>
  <c r="G239" i="2"/>
  <c r="P238" i="2"/>
  <c r="M238" i="2"/>
  <c r="J238" i="2"/>
  <c r="G238" i="2"/>
  <c r="P237" i="2"/>
  <c r="M237" i="2"/>
  <c r="J237" i="2"/>
  <c r="G237" i="2"/>
  <c r="P236" i="2"/>
  <c r="M236" i="2"/>
  <c r="J236" i="2"/>
  <c r="G236" i="2"/>
  <c r="P235" i="2"/>
  <c r="M235" i="2"/>
  <c r="J235" i="2"/>
  <c r="G235" i="2"/>
  <c r="P234" i="2"/>
  <c r="M234" i="2"/>
  <c r="J234" i="2"/>
  <c r="G234" i="2"/>
  <c r="P233" i="2"/>
  <c r="M233" i="2"/>
  <c r="J233" i="2"/>
  <c r="G233" i="2"/>
  <c r="P232" i="2"/>
  <c r="M232" i="2"/>
  <c r="J232" i="2"/>
  <c r="G232" i="2"/>
  <c r="P231" i="2"/>
  <c r="M231" i="2"/>
  <c r="J231" i="2"/>
  <c r="G231" i="2"/>
  <c r="P230" i="2"/>
  <c r="M230" i="2"/>
  <c r="J230" i="2"/>
  <c r="G230" i="2"/>
  <c r="P229" i="2"/>
  <c r="M229" i="2"/>
  <c r="J229" i="2"/>
  <c r="G229" i="2"/>
  <c r="P228" i="2"/>
  <c r="M228" i="2"/>
  <c r="J228" i="2"/>
  <c r="G228" i="2"/>
  <c r="P227" i="2"/>
  <c r="M227" i="2"/>
  <c r="J227" i="2"/>
  <c r="G227" i="2"/>
  <c r="P226" i="2"/>
  <c r="M226" i="2"/>
  <c r="J226" i="2"/>
  <c r="G226" i="2"/>
  <c r="P225" i="2"/>
  <c r="M225" i="2"/>
  <c r="J225" i="2"/>
  <c r="G225" i="2"/>
  <c r="P224" i="2"/>
  <c r="M224" i="2"/>
  <c r="J224" i="2"/>
  <c r="G224" i="2"/>
  <c r="P223" i="2"/>
  <c r="M223" i="2"/>
  <c r="J223" i="2"/>
  <c r="G223" i="2"/>
  <c r="P222" i="2"/>
  <c r="M222" i="2"/>
  <c r="J222" i="2"/>
  <c r="G222" i="2"/>
  <c r="P221" i="2"/>
  <c r="M221" i="2"/>
  <c r="J221" i="2"/>
  <c r="G221" i="2"/>
  <c r="P219" i="2"/>
  <c r="M219" i="2"/>
  <c r="J219" i="2"/>
  <c r="G219" i="2"/>
  <c r="P218" i="2"/>
  <c r="M218" i="2"/>
  <c r="J218" i="2"/>
  <c r="G218" i="2"/>
  <c r="P217" i="2"/>
  <c r="M217" i="2"/>
  <c r="J217" i="2"/>
  <c r="G217" i="2"/>
  <c r="P216" i="2"/>
  <c r="M216" i="2"/>
  <c r="J216" i="2"/>
  <c r="G216" i="2"/>
  <c r="P214" i="2"/>
  <c r="M214" i="2"/>
  <c r="J214" i="2"/>
  <c r="G214" i="2"/>
  <c r="P213" i="2"/>
  <c r="M213" i="2"/>
  <c r="J213" i="2"/>
  <c r="G213" i="2"/>
  <c r="P212" i="2"/>
  <c r="M212" i="2"/>
  <c r="J212" i="2"/>
  <c r="G212" i="2"/>
  <c r="P209" i="2"/>
  <c r="M209" i="2"/>
  <c r="J209" i="2"/>
  <c r="G209" i="2"/>
  <c r="P208" i="2"/>
  <c r="M208" i="2"/>
  <c r="J208" i="2"/>
  <c r="G208" i="2"/>
  <c r="P207" i="2"/>
  <c r="M207" i="2"/>
  <c r="J207" i="2"/>
  <c r="G207" i="2"/>
  <c r="P206" i="2"/>
  <c r="M206" i="2"/>
  <c r="J206" i="2"/>
  <c r="G206" i="2"/>
  <c r="P205" i="2"/>
  <c r="M205" i="2"/>
  <c r="J205" i="2"/>
  <c r="G205" i="2"/>
  <c r="P203" i="2"/>
  <c r="M203" i="2"/>
  <c r="J203" i="2"/>
  <c r="G203" i="2"/>
  <c r="P202" i="2"/>
  <c r="M202" i="2"/>
  <c r="J202" i="2"/>
  <c r="G202" i="2"/>
  <c r="P201" i="2"/>
  <c r="M201" i="2"/>
  <c r="J201" i="2"/>
  <c r="G201" i="2"/>
  <c r="P200" i="2"/>
  <c r="M200" i="2"/>
  <c r="J200" i="2"/>
  <c r="G200" i="2"/>
  <c r="P199" i="2"/>
  <c r="M199" i="2"/>
  <c r="J199" i="2"/>
  <c r="G199" i="2"/>
  <c r="P197" i="2"/>
  <c r="M197" i="2"/>
  <c r="P196" i="2"/>
  <c r="M196" i="2"/>
  <c r="P194" i="2"/>
  <c r="M194" i="2"/>
  <c r="J194" i="2"/>
  <c r="G194" i="2"/>
  <c r="P193" i="2"/>
  <c r="M193" i="2"/>
  <c r="J193" i="2"/>
  <c r="G193" i="2"/>
  <c r="P191" i="2"/>
  <c r="M191" i="2"/>
  <c r="J191" i="2"/>
  <c r="G191" i="2"/>
  <c r="P190" i="2"/>
  <c r="M190" i="2"/>
  <c r="J190" i="2"/>
  <c r="G190" i="2"/>
  <c r="P189" i="2"/>
  <c r="M189" i="2"/>
  <c r="J189" i="2"/>
  <c r="G189" i="2"/>
  <c r="P188" i="2"/>
  <c r="M188" i="2"/>
  <c r="J188" i="2"/>
  <c r="G188" i="2"/>
  <c r="P187" i="2"/>
  <c r="M187" i="2"/>
  <c r="J187" i="2"/>
  <c r="G187" i="2"/>
  <c r="P186" i="2"/>
  <c r="M186" i="2"/>
  <c r="J186" i="2"/>
  <c r="G186" i="2"/>
  <c r="P183" i="2"/>
  <c r="M183" i="2"/>
  <c r="J183" i="2"/>
  <c r="G183" i="2"/>
  <c r="P182" i="2"/>
  <c r="M182" i="2"/>
  <c r="J182" i="2"/>
  <c r="G182" i="2"/>
  <c r="P181" i="2"/>
  <c r="M181" i="2"/>
  <c r="J181" i="2"/>
  <c r="G181" i="2"/>
  <c r="P180" i="2"/>
  <c r="M180" i="2"/>
  <c r="J180" i="2"/>
  <c r="G180" i="2"/>
  <c r="P179" i="2"/>
  <c r="M179" i="2"/>
  <c r="J179" i="2"/>
  <c r="G179" i="2"/>
  <c r="P177" i="2"/>
  <c r="M177" i="2"/>
  <c r="J177" i="2"/>
  <c r="G177" i="2"/>
  <c r="P176" i="2"/>
  <c r="M176" i="2"/>
  <c r="J176" i="2"/>
  <c r="G176" i="2"/>
  <c r="P175" i="2"/>
  <c r="M175" i="2"/>
  <c r="J175" i="2"/>
  <c r="G175" i="2"/>
  <c r="P174" i="2"/>
  <c r="M174" i="2"/>
  <c r="J174" i="2"/>
  <c r="G174" i="2"/>
  <c r="P173" i="2"/>
  <c r="M173" i="2"/>
  <c r="J173" i="2"/>
  <c r="G173" i="2"/>
  <c r="P172" i="2"/>
  <c r="M172" i="2"/>
  <c r="J172" i="2"/>
  <c r="G172" i="2"/>
  <c r="P170" i="2"/>
  <c r="M170" i="2"/>
  <c r="J170" i="2"/>
  <c r="G170" i="2"/>
  <c r="P169" i="2"/>
  <c r="M169" i="2"/>
  <c r="J169" i="2"/>
  <c r="G169" i="2"/>
  <c r="P168" i="2"/>
  <c r="M168" i="2"/>
  <c r="J168" i="2"/>
  <c r="G168" i="2"/>
  <c r="P167" i="2"/>
  <c r="M167" i="2"/>
  <c r="J167" i="2"/>
  <c r="G167" i="2"/>
  <c r="P166" i="2"/>
  <c r="M166" i="2"/>
  <c r="J166" i="2"/>
  <c r="G166" i="2"/>
  <c r="P165" i="2"/>
  <c r="M165" i="2"/>
  <c r="J165" i="2"/>
  <c r="G165" i="2"/>
  <c r="P164" i="2"/>
  <c r="M164" i="2"/>
  <c r="J164" i="2"/>
  <c r="G164" i="2"/>
  <c r="P162" i="2"/>
  <c r="M162" i="2"/>
  <c r="J162" i="2"/>
  <c r="G162" i="2"/>
  <c r="P161" i="2"/>
  <c r="M161" i="2"/>
  <c r="J161" i="2"/>
  <c r="G161" i="2"/>
  <c r="P158" i="2"/>
  <c r="M158" i="2"/>
  <c r="J158" i="2"/>
  <c r="G158" i="2"/>
  <c r="P157" i="2"/>
  <c r="M157" i="2"/>
  <c r="J157" i="2"/>
  <c r="G157" i="2"/>
  <c r="P156" i="2"/>
  <c r="M156" i="2"/>
  <c r="J156" i="2"/>
  <c r="G156" i="2"/>
  <c r="P155" i="2"/>
  <c r="M155" i="2"/>
  <c r="J155" i="2"/>
  <c r="G155" i="2"/>
  <c r="P154" i="2"/>
  <c r="M154" i="2"/>
  <c r="J154" i="2"/>
  <c r="G154" i="2"/>
  <c r="P153" i="2"/>
  <c r="M153" i="2"/>
  <c r="J153" i="2"/>
  <c r="G153" i="2"/>
  <c r="P152" i="2"/>
  <c r="M152" i="2"/>
  <c r="J152" i="2"/>
  <c r="G152" i="2"/>
  <c r="P151" i="2"/>
  <c r="M151" i="2"/>
  <c r="J151" i="2"/>
  <c r="G151" i="2"/>
  <c r="P149" i="2"/>
  <c r="M149" i="2"/>
  <c r="J149" i="2"/>
  <c r="G149" i="2"/>
  <c r="P148" i="2"/>
  <c r="M148" i="2"/>
  <c r="J148" i="2"/>
  <c r="G148" i="2"/>
  <c r="P147" i="2"/>
  <c r="M147" i="2"/>
  <c r="J147" i="2"/>
  <c r="G147" i="2"/>
  <c r="P146" i="2"/>
  <c r="M146" i="2"/>
  <c r="J146" i="2"/>
  <c r="G146" i="2"/>
  <c r="P145" i="2"/>
  <c r="M145" i="2"/>
  <c r="J145" i="2"/>
  <c r="G145" i="2"/>
  <c r="P143" i="2"/>
  <c r="M143" i="2"/>
  <c r="J143" i="2"/>
  <c r="G143" i="2"/>
  <c r="P142" i="2"/>
  <c r="M142" i="2"/>
  <c r="J142" i="2"/>
  <c r="G142" i="2"/>
  <c r="P141" i="2"/>
  <c r="M141" i="2"/>
  <c r="J141" i="2"/>
  <c r="G141" i="2"/>
  <c r="P140" i="2"/>
  <c r="M140" i="2"/>
  <c r="J140" i="2"/>
  <c r="G140" i="2"/>
  <c r="P137" i="2"/>
  <c r="M137" i="2"/>
  <c r="J137" i="2"/>
  <c r="G137" i="2"/>
  <c r="P136" i="2"/>
  <c r="M136" i="2"/>
  <c r="J136" i="2"/>
  <c r="G136" i="2"/>
  <c r="P134" i="2"/>
  <c r="M134" i="2"/>
  <c r="J134" i="2"/>
  <c r="G134" i="2"/>
  <c r="P133" i="2"/>
  <c r="M133" i="2"/>
  <c r="J133" i="2"/>
  <c r="G133" i="2"/>
  <c r="P132" i="2"/>
  <c r="M132" i="2"/>
  <c r="J132" i="2"/>
  <c r="G132" i="2"/>
  <c r="P131" i="2"/>
  <c r="M131" i="2"/>
  <c r="J131" i="2"/>
  <c r="G131" i="2"/>
  <c r="P130" i="2"/>
  <c r="M130" i="2"/>
  <c r="J130" i="2"/>
  <c r="G130" i="2"/>
  <c r="P129" i="2"/>
  <c r="M129" i="2"/>
  <c r="J129" i="2"/>
  <c r="G129" i="2"/>
  <c r="P128" i="2"/>
  <c r="M128" i="2"/>
  <c r="J128" i="2"/>
  <c r="G128" i="2"/>
  <c r="P127" i="2"/>
  <c r="M127" i="2"/>
  <c r="J127" i="2"/>
  <c r="G127" i="2"/>
  <c r="P126" i="2"/>
  <c r="M126" i="2"/>
  <c r="J126" i="2"/>
  <c r="G126" i="2"/>
  <c r="P125" i="2"/>
  <c r="M125" i="2"/>
  <c r="J125" i="2"/>
  <c r="G125" i="2"/>
  <c r="P124" i="2"/>
  <c r="M124" i="2"/>
  <c r="J124" i="2"/>
  <c r="G124" i="2"/>
  <c r="P123" i="2"/>
  <c r="M123" i="2"/>
  <c r="J123" i="2"/>
  <c r="G123" i="2"/>
  <c r="P122" i="2"/>
  <c r="M122" i="2"/>
  <c r="J122" i="2"/>
  <c r="G122" i="2"/>
  <c r="P121" i="2"/>
  <c r="M121" i="2"/>
  <c r="J121" i="2"/>
  <c r="G121" i="2"/>
  <c r="P120" i="2"/>
  <c r="M120" i="2"/>
  <c r="J120" i="2"/>
  <c r="G120" i="2"/>
  <c r="P119" i="2"/>
  <c r="M119" i="2"/>
  <c r="J119" i="2"/>
  <c r="G119" i="2"/>
  <c r="P118" i="2"/>
  <c r="M118" i="2"/>
  <c r="J118" i="2"/>
  <c r="G118" i="2"/>
  <c r="P117" i="2"/>
  <c r="M117" i="2"/>
  <c r="J117" i="2"/>
  <c r="G117" i="2"/>
  <c r="P116" i="2"/>
  <c r="M116" i="2"/>
  <c r="J116" i="2"/>
  <c r="G116" i="2"/>
  <c r="P115" i="2"/>
  <c r="M115" i="2"/>
  <c r="J115" i="2"/>
  <c r="G115" i="2"/>
  <c r="P114" i="2"/>
  <c r="M114" i="2"/>
  <c r="J114" i="2"/>
  <c r="G114" i="2"/>
  <c r="P113" i="2"/>
  <c r="M113" i="2"/>
  <c r="J113" i="2"/>
  <c r="G113" i="2"/>
  <c r="P112" i="2"/>
  <c r="M112" i="2"/>
  <c r="J112" i="2"/>
  <c r="G112" i="2"/>
  <c r="P111" i="2"/>
  <c r="M111" i="2"/>
  <c r="J111" i="2"/>
  <c r="G111" i="2"/>
  <c r="P110" i="2"/>
  <c r="M110" i="2"/>
  <c r="J110" i="2"/>
  <c r="G110" i="2"/>
  <c r="P108" i="2"/>
  <c r="M108" i="2"/>
  <c r="J108" i="2"/>
  <c r="G108" i="2"/>
  <c r="P107" i="2"/>
  <c r="M107" i="2"/>
  <c r="J107" i="2"/>
  <c r="G107" i="2"/>
  <c r="P106" i="2"/>
  <c r="M106" i="2"/>
  <c r="J106" i="2"/>
  <c r="G106" i="2"/>
  <c r="P105" i="2"/>
  <c r="M105" i="2"/>
  <c r="J105" i="2"/>
  <c r="G105" i="2"/>
  <c r="P103" i="2"/>
  <c r="M103" i="2"/>
  <c r="J103" i="2"/>
  <c r="G103" i="2"/>
  <c r="P102" i="2"/>
  <c r="M102" i="2"/>
  <c r="J102" i="2"/>
  <c r="G102" i="2"/>
  <c r="P100" i="2"/>
  <c r="M100" i="2"/>
  <c r="J100" i="2"/>
  <c r="G100" i="2"/>
  <c r="P99" i="2"/>
  <c r="M99" i="2"/>
  <c r="J99" i="2"/>
  <c r="G99" i="2"/>
  <c r="P98" i="2"/>
  <c r="M98" i="2"/>
  <c r="J98" i="2"/>
  <c r="G98" i="2"/>
  <c r="P94" i="2"/>
  <c r="M94" i="2"/>
  <c r="J94" i="2"/>
  <c r="G94" i="2"/>
  <c r="P93" i="2"/>
  <c r="M93" i="2"/>
  <c r="J93" i="2"/>
  <c r="G93" i="2"/>
  <c r="P92" i="2"/>
  <c r="M92" i="2"/>
  <c r="J92" i="2"/>
  <c r="G92" i="2"/>
  <c r="P91" i="2"/>
  <c r="M91" i="2"/>
  <c r="J91" i="2"/>
  <c r="G91" i="2"/>
  <c r="P90" i="2"/>
  <c r="M90" i="2"/>
  <c r="J90" i="2"/>
  <c r="G90" i="2"/>
  <c r="P89" i="2"/>
  <c r="M89" i="2"/>
  <c r="J89" i="2"/>
  <c r="G89" i="2"/>
  <c r="P88" i="2"/>
  <c r="M88" i="2"/>
  <c r="J88" i="2"/>
  <c r="G88" i="2"/>
  <c r="P87" i="2"/>
  <c r="M87" i="2"/>
  <c r="J87" i="2"/>
  <c r="G87" i="2"/>
  <c r="P85" i="2"/>
  <c r="O85" i="2"/>
  <c r="M85" i="2"/>
  <c r="L85" i="2"/>
  <c r="J85" i="2"/>
  <c r="I85" i="2"/>
  <c r="G85" i="2"/>
  <c r="F85" i="2"/>
  <c r="P84" i="2"/>
  <c r="O84" i="2"/>
  <c r="M84" i="2"/>
  <c r="L84" i="2"/>
  <c r="J84" i="2"/>
  <c r="I84" i="2"/>
  <c r="G84" i="2"/>
  <c r="F84" i="2"/>
  <c r="P83" i="2"/>
  <c r="O83" i="2"/>
  <c r="M83" i="2"/>
  <c r="L83" i="2"/>
  <c r="J83" i="2"/>
  <c r="I83" i="2"/>
  <c r="G83" i="2"/>
  <c r="F83" i="2"/>
  <c r="P82" i="2"/>
  <c r="O82" i="2"/>
  <c r="M82" i="2"/>
  <c r="L82" i="2"/>
  <c r="J82" i="2"/>
  <c r="I82" i="2"/>
  <c r="G82" i="2"/>
  <c r="F82" i="2"/>
  <c r="P81" i="2"/>
  <c r="O81" i="2"/>
  <c r="M81" i="2"/>
  <c r="L81" i="2"/>
  <c r="J81" i="2"/>
  <c r="I81" i="2"/>
  <c r="G81" i="2"/>
  <c r="F81" i="2"/>
  <c r="P80" i="2"/>
  <c r="O80" i="2"/>
  <c r="M80" i="2"/>
  <c r="L80" i="2"/>
  <c r="J80" i="2"/>
  <c r="I80" i="2"/>
  <c r="G80" i="2"/>
  <c r="F80" i="2"/>
  <c r="P79" i="2"/>
  <c r="O79" i="2"/>
  <c r="M79" i="2"/>
  <c r="L79" i="2"/>
  <c r="J79" i="2"/>
  <c r="I79" i="2"/>
  <c r="G79" i="2"/>
  <c r="F79" i="2"/>
  <c r="P78" i="2"/>
  <c r="O78" i="2"/>
  <c r="M78" i="2"/>
  <c r="L78" i="2"/>
  <c r="J78" i="2"/>
  <c r="I78" i="2"/>
  <c r="G78" i="2"/>
  <c r="F78" i="2"/>
  <c r="P77" i="2"/>
  <c r="O77" i="2"/>
  <c r="M77" i="2"/>
  <c r="L77" i="2"/>
  <c r="J77" i="2"/>
  <c r="I77" i="2"/>
  <c r="G77" i="2"/>
  <c r="F77" i="2"/>
  <c r="P76" i="2"/>
  <c r="O76" i="2"/>
  <c r="M76" i="2"/>
  <c r="L76" i="2"/>
  <c r="J76" i="2"/>
  <c r="I76" i="2"/>
  <c r="G76" i="2"/>
  <c r="F76" i="2"/>
  <c r="P73" i="2"/>
  <c r="O73" i="2"/>
  <c r="M73" i="2"/>
  <c r="L73" i="2"/>
  <c r="J73" i="2"/>
  <c r="I73" i="2"/>
  <c r="G73" i="2"/>
  <c r="F73" i="2"/>
  <c r="P72" i="2"/>
  <c r="O72" i="2"/>
  <c r="M72" i="2"/>
  <c r="L72" i="2"/>
  <c r="J72" i="2"/>
  <c r="I72" i="2"/>
  <c r="G72" i="2"/>
  <c r="F72" i="2"/>
  <c r="P71" i="2"/>
  <c r="O71" i="2"/>
  <c r="M71" i="2"/>
  <c r="L71" i="2"/>
  <c r="J71" i="2"/>
  <c r="I71" i="2"/>
  <c r="G71" i="2"/>
  <c r="F71" i="2"/>
  <c r="P70" i="2"/>
  <c r="O70" i="2"/>
  <c r="M70" i="2"/>
  <c r="L70" i="2"/>
  <c r="J70" i="2"/>
  <c r="I70" i="2"/>
  <c r="G70" i="2"/>
  <c r="F70" i="2"/>
  <c r="P68" i="2"/>
  <c r="O68" i="2"/>
  <c r="M68" i="2"/>
  <c r="L68" i="2"/>
  <c r="J68" i="2"/>
  <c r="I68" i="2"/>
  <c r="G68" i="2"/>
  <c r="F68" i="2"/>
  <c r="P67" i="2"/>
  <c r="O67" i="2"/>
  <c r="M67" i="2"/>
  <c r="L67" i="2"/>
  <c r="J67" i="2"/>
  <c r="I67" i="2"/>
  <c r="G67" i="2"/>
  <c r="F67" i="2"/>
  <c r="P66" i="2"/>
  <c r="O66" i="2"/>
  <c r="M66" i="2"/>
  <c r="L66" i="2"/>
  <c r="J66" i="2"/>
  <c r="I66" i="2"/>
  <c r="G66" i="2"/>
  <c r="F66" i="2"/>
  <c r="P65" i="2"/>
  <c r="O65" i="2"/>
  <c r="M65" i="2"/>
  <c r="L65" i="2"/>
  <c r="J65" i="2"/>
  <c r="I65" i="2"/>
  <c r="G65" i="2"/>
  <c r="F65" i="2"/>
  <c r="P64" i="2"/>
  <c r="O64" i="2"/>
  <c r="M64" i="2"/>
  <c r="L64" i="2"/>
  <c r="J64" i="2"/>
  <c r="I64" i="2"/>
  <c r="G64" i="2"/>
  <c r="F64" i="2"/>
  <c r="P63" i="2"/>
  <c r="O63" i="2"/>
  <c r="M63" i="2"/>
  <c r="L63" i="2"/>
  <c r="J63" i="2"/>
  <c r="I63" i="2"/>
  <c r="G63" i="2"/>
  <c r="F63" i="2"/>
  <c r="P62" i="2"/>
  <c r="O62" i="2"/>
  <c r="M62" i="2"/>
  <c r="L62" i="2"/>
  <c r="J62" i="2"/>
  <c r="I62" i="2"/>
  <c r="G62" i="2"/>
  <c r="F62" i="2"/>
  <c r="P61" i="2"/>
  <c r="O61" i="2"/>
  <c r="M61" i="2"/>
  <c r="L61" i="2"/>
  <c r="J61" i="2"/>
  <c r="I61" i="2"/>
  <c r="G61" i="2"/>
  <c r="F61" i="2"/>
  <c r="P60" i="2"/>
  <c r="O60" i="2"/>
  <c r="M60" i="2"/>
  <c r="L60" i="2"/>
  <c r="J60" i="2"/>
  <c r="I60" i="2"/>
  <c r="G60" i="2"/>
  <c r="F60" i="2"/>
  <c r="P59" i="2"/>
  <c r="O59" i="2"/>
  <c r="M59" i="2"/>
  <c r="L59" i="2"/>
  <c r="J59" i="2"/>
  <c r="I59" i="2"/>
  <c r="G59" i="2"/>
  <c r="F59" i="2"/>
  <c r="P56" i="2"/>
  <c r="O56" i="2"/>
  <c r="M56" i="2"/>
  <c r="L56" i="2"/>
  <c r="J56" i="2"/>
  <c r="I56" i="2"/>
  <c r="G56" i="2"/>
  <c r="F56" i="2"/>
  <c r="P55" i="2"/>
  <c r="O55" i="2"/>
  <c r="M55" i="2"/>
  <c r="L55" i="2"/>
  <c r="J55" i="2"/>
  <c r="I55" i="2"/>
  <c r="G55" i="2"/>
  <c r="F55" i="2"/>
  <c r="P54" i="2"/>
  <c r="O54" i="2"/>
  <c r="M54" i="2"/>
  <c r="L54" i="2"/>
  <c r="J54" i="2"/>
  <c r="I54" i="2"/>
  <c r="G54" i="2"/>
  <c r="F54" i="2"/>
  <c r="P53" i="2"/>
  <c r="O53" i="2"/>
  <c r="M53" i="2"/>
  <c r="L53" i="2"/>
  <c r="J53" i="2"/>
  <c r="I53" i="2"/>
  <c r="G53" i="2"/>
  <c r="F53" i="2"/>
  <c r="P52" i="2"/>
  <c r="O52" i="2"/>
  <c r="M52" i="2"/>
  <c r="L52" i="2"/>
  <c r="J52" i="2"/>
  <c r="I52" i="2"/>
  <c r="G52" i="2"/>
  <c r="F52" i="2"/>
  <c r="P51" i="2"/>
  <c r="O51" i="2"/>
  <c r="M51" i="2"/>
  <c r="L51" i="2"/>
  <c r="J51" i="2"/>
  <c r="I51" i="2"/>
  <c r="G51" i="2"/>
  <c r="F51" i="2"/>
  <c r="P48" i="2"/>
  <c r="O48" i="2"/>
  <c r="M48" i="2"/>
  <c r="L48" i="2"/>
  <c r="J48" i="2"/>
  <c r="I48" i="2"/>
  <c r="G48" i="2"/>
  <c r="F48" i="2"/>
  <c r="P47" i="2"/>
  <c r="O47" i="2"/>
  <c r="M47" i="2"/>
  <c r="L47" i="2"/>
  <c r="J47" i="2"/>
  <c r="I47" i="2"/>
  <c r="G47" i="2"/>
  <c r="F47" i="2"/>
  <c r="P46" i="2"/>
  <c r="O46" i="2"/>
  <c r="M46" i="2"/>
  <c r="L46" i="2"/>
  <c r="J46" i="2"/>
  <c r="I46" i="2"/>
  <c r="G46" i="2"/>
  <c r="F46" i="2"/>
  <c r="P44" i="2"/>
  <c r="O44" i="2"/>
  <c r="M44" i="2"/>
  <c r="L44" i="2"/>
  <c r="J44" i="2"/>
  <c r="I44" i="2"/>
  <c r="G44" i="2"/>
  <c r="F44" i="2"/>
  <c r="P43" i="2"/>
  <c r="O43" i="2"/>
  <c r="M43" i="2"/>
  <c r="L43" i="2"/>
  <c r="J43" i="2"/>
  <c r="I43" i="2"/>
  <c r="G43" i="2"/>
  <c r="F43" i="2"/>
  <c r="P42" i="2"/>
  <c r="O42" i="2"/>
  <c r="M42" i="2"/>
  <c r="L42" i="2"/>
  <c r="J42" i="2"/>
  <c r="I42" i="2"/>
  <c r="G42" i="2"/>
  <c r="F42" i="2"/>
  <c r="P41" i="2"/>
  <c r="O41" i="2"/>
  <c r="M41" i="2"/>
  <c r="L41" i="2"/>
  <c r="J41" i="2"/>
  <c r="I41" i="2"/>
  <c r="G41" i="2"/>
  <c r="F41" i="2"/>
  <c r="P40" i="2"/>
  <c r="O40" i="2"/>
  <c r="M40" i="2"/>
  <c r="L40" i="2"/>
  <c r="J40" i="2"/>
  <c r="I40" i="2"/>
  <c r="G40" i="2"/>
  <c r="F40" i="2"/>
  <c r="P39" i="2"/>
  <c r="O39" i="2"/>
  <c r="M39" i="2"/>
  <c r="L39" i="2"/>
  <c r="J39" i="2"/>
  <c r="I39" i="2"/>
  <c r="G39" i="2"/>
  <c r="F39" i="2"/>
  <c r="P38" i="2"/>
  <c r="O38" i="2"/>
  <c r="M38" i="2"/>
  <c r="L38" i="2"/>
  <c r="J38" i="2"/>
  <c r="I38" i="2"/>
  <c r="G38" i="2"/>
  <c r="F38" i="2"/>
  <c r="P37" i="2"/>
  <c r="O37" i="2"/>
  <c r="M37" i="2"/>
  <c r="L37" i="2"/>
  <c r="J37" i="2"/>
  <c r="I37" i="2"/>
  <c r="G37" i="2"/>
  <c r="F37" i="2"/>
  <c r="P34" i="2"/>
  <c r="O34" i="2"/>
  <c r="M34" i="2"/>
  <c r="L34" i="2"/>
  <c r="J34" i="2"/>
  <c r="I34" i="2"/>
  <c r="G34" i="2"/>
  <c r="F34" i="2"/>
  <c r="P33" i="2"/>
  <c r="O33" i="2"/>
  <c r="M33" i="2"/>
  <c r="L33" i="2"/>
  <c r="J33" i="2"/>
  <c r="I33" i="2"/>
  <c r="G33" i="2"/>
  <c r="F33" i="2"/>
  <c r="P31" i="2"/>
  <c r="O31" i="2"/>
  <c r="M31" i="2"/>
  <c r="L31" i="2"/>
  <c r="J31" i="2"/>
  <c r="I31" i="2"/>
  <c r="G31" i="2"/>
  <c r="F31" i="2"/>
  <c r="P30" i="2"/>
  <c r="O30" i="2"/>
  <c r="M30" i="2"/>
  <c r="L30" i="2"/>
  <c r="J30" i="2"/>
  <c r="I30" i="2"/>
  <c r="G30" i="2"/>
  <c r="F30" i="2"/>
  <c r="P29" i="2"/>
  <c r="O29" i="2"/>
  <c r="M29" i="2"/>
  <c r="L29" i="2"/>
  <c r="J29" i="2"/>
  <c r="I29" i="2"/>
  <c r="G29" i="2"/>
  <c r="F29" i="2"/>
  <c r="P25" i="2"/>
  <c r="M25" i="2"/>
  <c r="J25" i="2"/>
  <c r="I25" i="2"/>
  <c r="G25" i="2"/>
  <c r="F25" i="2"/>
  <c r="P24" i="2"/>
  <c r="M24" i="2"/>
  <c r="J24" i="2"/>
  <c r="I24" i="2"/>
  <c r="G24" i="2"/>
  <c r="F24" i="2"/>
  <c r="P23" i="2"/>
  <c r="M23" i="2"/>
  <c r="J23" i="2"/>
  <c r="I23" i="2"/>
  <c r="G23" i="2"/>
  <c r="F23" i="2"/>
  <c r="P22" i="2"/>
  <c r="M22" i="2"/>
  <c r="J22" i="2"/>
  <c r="I22" i="2"/>
  <c r="G22" i="2"/>
  <c r="F22" i="2"/>
  <c r="P21" i="2"/>
  <c r="M21" i="2"/>
  <c r="J21" i="2"/>
  <c r="I21" i="2"/>
  <c r="G21" i="2"/>
  <c r="F21" i="2"/>
  <c r="P20" i="2"/>
  <c r="M20" i="2"/>
  <c r="J20" i="2"/>
  <c r="I20" i="2"/>
  <c r="G20" i="2"/>
  <c r="F20" i="2"/>
  <c r="P19" i="2"/>
  <c r="M19" i="2"/>
  <c r="J19" i="2"/>
  <c r="I19" i="2"/>
  <c r="G19" i="2"/>
  <c r="F19" i="2"/>
  <c r="P18" i="2"/>
  <c r="M18" i="2"/>
  <c r="J18" i="2"/>
  <c r="I18" i="2"/>
  <c r="G18" i="2"/>
  <c r="F18" i="2"/>
  <c r="P17" i="2"/>
  <c r="M17" i="2"/>
  <c r="J17" i="2"/>
  <c r="I17" i="2"/>
  <c r="G17" i="2"/>
  <c r="F17" i="2"/>
  <c r="P16" i="2"/>
  <c r="O16" i="2"/>
  <c r="M16" i="2"/>
  <c r="L16" i="2"/>
  <c r="J16" i="2"/>
  <c r="I16" i="2"/>
  <c r="G16" i="2"/>
  <c r="F16" i="2"/>
  <c r="P15" i="2"/>
  <c r="O15" i="2"/>
  <c r="M15" i="2"/>
  <c r="L15" i="2"/>
  <c r="J15" i="2"/>
  <c r="I15" i="2"/>
  <c r="G15" i="2"/>
  <c r="F15" i="2"/>
  <c r="P14" i="2"/>
  <c r="O14" i="2"/>
  <c r="M14" i="2"/>
  <c r="L14" i="2"/>
  <c r="J14" i="2"/>
  <c r="I14" i="2"/>
  <c r="G14" i="2"/>
  <c r="F14" i="2"/>
  <c r="P13" i="2"/>
  <c r="O13" i="2"/>
  <c r="M13" i="2"/>
  <c r="L13" i="2"/>
  <c r="J13" i="2"/>
  <c r="I13" i="2"/>
  <c r="G13" i="2"/>
  <c r="F13" i="2"/>
  <c r="P12" i="2"/>
  <c r="O12" i="2"/>
  <c r="M12" i="2"/>
  <c r="L12" i="2"/>
  <c r="J12" i="2"/>
  <c r="I12" i="2"/>
  <c r="G12" i="2"/>
  <c r="F12" i="2"/>
  <c r="P11" i="2"/>
  <c r="O11" i="2"/>
  <c r="M11" i="2"/>
  <c r="L11" i="2"/>
  <c r="J11" i="2"/>
  <c r="I11" i="2"/>
  <c r="G11" i="2"/>
  <c r="F11" i="2"/>
  <c r="P10" i="2"/>
  <c r="O10" i="2"/>
  <c r="M10" i="2"/>
  <c r="L10" i="2"/>
  <c r="J10" i="2"/>
  <c r="I10" i="2"/>
  <c r="G10" i="2"/>
  <c r="F10" i="2"/>
  <c r="P9" i="2"/>
  <c r="O9" i="2"/>
  <c r="M9" i="2"/>
  <c r="L9" i="2"/>
  <c r="J9" i="2"/>
  <c r="I9" i="2"/>
  <c r="G9" i="2"/>
  <c r="F9" i="2"/>
  <c r="P8" i="2"/>
  <c r="O8" i="2"/>
  <c r="M8" i="2"/>
  <c r="L8" i="2"/>
  <c r="J8" i="2"/>
  <c r="I8" i="2"/>
  <c r="G8" i="2"/>
  <c r="F8" i="2"/>
  <c r="P7" i="2"/>
  <c r="O7" i="2"/>
  <c r="M7" i="2"/>
  <c r="L7" i="2"/>
  <c r="J7" i="2"/>
  <c r="I7" i="2"/>
  <c r="G7" i="2"/>
  <c r="F7" i="2"/>
  <c r="P6" i="2"/>
  <c r="O6" i="2"/>
  <c r="M6" i="2"/>
  <c r="L6" i="2"/>
  <c r="J6" i="2"/>
  <c r="I6" i="2"/>
  <c r="G6" i="2"/>
  <c r="F6" i="2"/>
</calcChain>
</file>

<file path=xl/sharedStrings.xml><?xml version="1.0" encoding="utf-8"?>
<sst xmlns="http://schemas.openxmlformats.org/spreadsheetml/2006/main" count="6938" uniqueCount="2008">
  <si>
    <t># B칼럼에는 노란색 행을 제외하면 콜론( : ) 이 들어가서는 안됨</t>
  </si>
  <si>
    <t>팀 표준 Style Name &amp; Numbering - Interior Finish (Floor, Skirt, Wall, Ceiling)</t>
    <phoneticPr fontId="3" type="noConversion"/>
  </si>
  <si>
    <t>* 동일 Finish Material 의 두께, Size, 높이가 다른 경우 =&gt; 별도 구분 않함.</t>
    <phoneticPr fontId="3" type="noConversion"/>
  </si>
  <si>
    <t>※ Finish Style Schedule -</t>
    <phoneticPr fontId="3" type="noConversion"/>
  </si>
  <si>
    <t>(기본 입력된 정보)</t>
    <phoneticPr fontId="3" type="noConversion"/>
  </si>
  <si>
    <t>※ Finish Schedule -</t>
    <phoneticPr fontId="3" type="noConversion"/>
  </si>
  <si>
    <t>(설계자의 설계 추가 입력 정보)</t>
    <phoneticPr fontId="3" type="noConversion"/>
  </si>
  <si>
    <t>실제 적용 두께, Size</t>
    <phoneticPr fontId="3" type="noConversion"/>
  </si>
  <si>
    <t>Room Family - 객체 Family 적용 기준</t>
    <phoneticPr fontId="3" type="noConversion"/>
  </si>
  <si>
    <t>기준</t>
    <phoneticPr fontId="3" type="noConversion"/>
  </si>
  <si>
    <t>Room Family</t>
    <phoneticPr fontId="3" type="noConversion"/>
  </si>
  <si>
    <t>1. Interial Finish Schedule 도면 작성과 일치 되도록 작성</t>
    <phoneticPr fontId="3" type="noConversion"/>
  </si>
  <si>
    <t>2. 내부마감물량은 Room Family에서 산출</t>
    <phoneticPr fontId="3" type="noConversion"/>
  </si>
  <si>
    <t>객체 Family, Room Family 구분</t>
    <phoneticPr fontId="3" type="noConversion"/>
  </si>
  <si>
    <t xml:space="preserve">    Case 1 : Paint</t>
    <phoneticPr fontId="3" type="noConversion"/>
  </si>
  <si>
    <t xml:space="preserve">    Case 2  : Screed, Plaster</t>
    <phoneticPr fontId="3" type="noConversion"/>
  </si>
  <si>
    <t xml:space="preserve">    Case 3  : Tile</t>
    <phoneticPr fontId="3" type="noConversion"/>
  </si>
  <si>
    <t xml:space="preserve">    Case 4  : Raised Floor, Suspended Ceiling</t>
    <phoneticPr fontId="3" type="noConversion"/>
  </si>
  <si>
    <t>Floor Finish:</t>
    <phoneticPr fontId="3" type="noConversion"/>
  </si>
  <si>
    <t># 현재 시트에서 카테고리 구분의 기준이 되는 행
# 이름 변경 시 협의 필요(명칭 끝에 ':' 필요)</t>
    <phoneticPr fontId="3" type="noConversion"/>
  </si>
  <si>
    <t>Interior Finish Schedule 도면상에서 Base Material - Finish의 분류 기준</t>
    <phoneticPr fontId="3" type="noConversion"/>
  </si>
  <si>
    <t>하기표의 Style No, Floor Finish Style Name, Base Material 분류 적용</t>
    <phoneticPr fontId="3" type="noConversion"/>
  </si>
  <si>
    <t>Floor Finish 의 Family 반영</t>
    <phoneticPr fontId="3" type="noConversion"/>
  </si>
  <si>
    <t>하기표의 분류에서 Base Material을 제외한 Floor Finish만 Room Family에 반영</t>
    <phoneticPr fontId="3" type="noConversion"/>
  </si>
  <si>
    <t>Floor Finish 물량 산출 기준</t>
    <phoneticPr fontId="3" type="noConversion"/>
  </si>
  <si>
    <t>Room Family에서 산출</t>
    <phoneticPr fontId="3" type="noConversion"/>
  </si>
  <si>
    <t>Tile + Screed 적용 기준</t>
    <phoneticPr fontId="3" type="noConversion"/>
  </si>
  <si>
    <t>Toilt, Shower 등 Drain을 위한 Slope이 필요한 경우 (Tile 자체 WM에 Mortar Bond Coat or Adhesive 포함)</t>
    <phoneticPr fontId="3" type="noConversion"/>
  </si>
  <si>
    <t>Hardener위 Epoxy 기준 ?</t>
    <phoneticPr fontId="3" type="noConversion"/>
  </si>
  <si>
    <t>Hardener위 Epoxy 작업 어려움</t>
    <phoneticPr fontId="3" type="noConversion"/>
  </si>
  <si>
    <t>Epoxy Paint / Epoxy Based Sealer / Epoxy Lining 기준 ?</t>
    <phoneticPr fontId="3" type="noConversion"/>
  </si>
  <si>
    <t>두께 : Epoxy Paint &lt; Epoxy Coating &lt; Self-Leveling Epoxy</t>
    <phoneticPr fontId="3" type="noConversion"/>
  </si>
  <si>
    <t>#</t>
    <phoneticPr fontId="3" type="noConversion"/>
  </si>
  <si>
    <t>Floor Finish Style No</t>
    <phoneticPr fontId="3" type="noConversion"/>
  </si>
  <si>
    <t>Floor Finish Style Name</t>
  </si>
  <si>
    <t>Floor Base Material</t>
    <phoneticPr fontId="3" type="noConversion"/>
  </si>
  <si>
    <t>BIM Family 구성 Case</t>
    <phoneticPr fontId="3" type="noConversion"/>
  </si>
  <si>
    <t>Floor-Base Material-1</t>
    <phoneticPr fontId="3" type="noConversion"/>
  </si>
  <si>
    <t>Floor-Base Material-2</t>
    <phoneticPr fontId="3" type="noConversion"/>
  </si>
  <si>
    <t>Floor-Base Material-3</t>
    <phoneticPr fontId="3" type="noConversion"/>
  </si>
  <si>
    <t>Floor-Base Material-4</t>
    <phoneticPr fontId="3" type="noConversion"/>
  </si>
  <si>
    <t>Floor-Base Material-5</t>
    <phoneticPr fontId="3" type="noConversion"/>
  </si>
  <si>
    <t>Floor Finish-1</t>
    <phoneticPr fontId="3" type="noConversion"/>
  </si>
  <si>
    <t>Floor Finish-2</t>
    <phoneticPr fontId="3" type="noConversion"/>
  </si>
  <si>
    <t>Floor Finish Remark</t>
    <phoneticPr fontId="3" type="noConversion"/>
  </si>
  <si>
    <t>(Key Name)</t>
  </si>
  <si>
    <t>(Interior Finish Schedule 
- Finish 도면 표기)</t>
  </si>
  <si>
    <t>(Interior Finish Schedule
- Base Material 도면 표기)</t>
  </si>
  <si>
    <t>Floor Family-1</t>
    <phoneticPr fontId="3" type="noConversion"/>
  </si>
  <si>
    <t>Floor Family-2</t>
    <phoneticPr fontId="3" type="noConversion"/>
  </si>
  <si>
    <t>Room Family
-Floor</t>
    <phoneticPr fontId="3" type="noConversion"/>
  </si>
  <si>
    <t>BM</t>
    <phoneticPr fontId="3" type="noConversion"/>
  </si>
  <si>
    <t>No BM</t>
    <phoneticPr fontId="3" type="noConversion"/>
  </si>
  <si>
    <t>Painting</t>
    <phoneticPr fontId="3" type="noConversion"/>
  </si>
  <si>
    <t>F01</t>
    <phoneticPr fontId="3" type="noConversion"/>
  </si>
  <si>
    <t>Acrylic Emulsion Paint</t>
    <phoneticPr fontId="3" type="noConversion"/>
  </si>
  <si>
    <t>Concrete Slab / Steel Trowel Finish</t>
    <phoneticPr fontId="3" type="noConversion"/>
  </si>
  <si>
    <t>Case 1</t>
    <phoneticPr fontId="3" type="noConversion"/>
  </si>
  <si>
    <t>Concrete Slab</t>
    <phoneticPr fontId="3" type="noConversion"/>
  </si>
  <si>
    <t>Steel Trowel Finish</t>
    <phoneticPr fontId="3" type="noConversion"/>
  </si>
  <si>
    <t>F02</t>
    <phoneticPr fontId="3" type="noConversion"/>
  </si>
  <si>
    <t>Water Emulsion Paint</t>
    <phoneticPr fontId="3" type="noConversion"/>
  </si>
  <si>
    <t>Water Emulsion Paint</t>
  </si>
  <si>
    <t>F03</t>
    <phoneticPr fontId="3" type="noConversion"/>
  </si>
  <si>
    <t>Acid Resistant Paint</t>
    <phoneticPr fontId="20" type="noConversion"/>
  </si>
  <si>
    <t>Acid/Alkaline Resistant Paint</t>
    <phoneticPr fontId="3" type="noConversion"/>
  </si>
  <si>
    <t>F04</t>
    <phoneticPr fontId="3" type="noConversion"/>
  </si>
  <si>
    <t>Oil Based Paint</t>
    <phoneticPr fontId="3" type="noConversion"/>
  </si>
  <si>
    <t>F05</t>
    <phoneticPr fontId="3" type="noConversion"/>
  </si>
  <si>
    <t>Anti-Dust Paint</t>
    <phoneticPr fontId="3" type="noConversion"/>
  </si>
  <si>
    <t>F06A</t>
    <phoneticPr fontId="3" type="noConversion"/>
  </si>
  <si>
    <t>Non-Slip Epoxy Paint</t>
    <phoneticPr fontId="3" type="noConversion"/>
  </si>
  <si>
    <t>Epoxy Paint</t>
  </si>
  <si>
    <t>*WM 기준 확인 필요 Epoxy Paint 
(용제형, 0.1mm 이하) : epoxy resin + polyamine hardener(경화제)</t>
    <phoneticPr fontId="3" type="noConversion"/>
  </si>
  <si>
    <t>F06B</t>
    <phoneticPr fontId="3" type="noConversion"/>
  </si>
  <si>
    <t>Concrete Slab / Screed</t>
    <phoneticPr fontId="3" type="noConversion"/>
  </si>
  <si>
    <t>Case 2</t>
    <phoneticPr fontId="3" type="noConversion"/>
  </si>
  <si>
    <t>Screed</t>
    <phoneticPr fontId="3" type="noConversion"/>
  </si>
  <si>
    <t>F07A</t>
    <phoneticPr fontId="3" type="noConversion"/>
  </si>
  <si>
    <t>Epoxy Based Sealer</t>
  </si>
  <si>
    <t>Epoxy Based Sealer</t>
    <phoneticPr fontId="3" type="noConversion"/>
  </si>
  <si>
    <t>*WM 기준 확인 필요 Epoxy Coating
(무용제형, 3mm 전후), : epoxy resin + polyamine hardener(경화제)</t>
    <phoneticPr fontId="3" type="noConversion"/>
  </si>
  <si>
    <t>F07B</t>
    <phoneticPr fontId="3" type="noConversion"/>
  </si>
  <si>
    <t>Epoxy Coating</t>
    <phoneticPr fontId="3" type="noConversion"/>
  </si>
  <si>
    <t>F07C</t>
    <phoneticPr fontId="3" type="noConversion"/>
  </si>
  <si>
    <t>Epoxy Screed and Seal Coat</t>
    <phoneticPr fontId="3" type="noConversion"/>
  </si>
  <si>
    <t>*WM 기준 확인 필요 Epoxy Screed  
(Mortar 5~20mm), : epoxy resin mortar+ polyamine hardener</t>
    <phoneticPr fontId="3" type="noConversion"/>
  </si>
  <si>
    <t>F08</t>
    <phoneticPr fontId="3" type="noConversion"/>
  </si>
  <si>
    <t>Heavy Duty Self-Leveling Epoxy</t>
    <phoneticPr fontId="3" type="noConversion"/>
  </si>
  <si>
    <t>Epoxy Lining</t>
    <phoneticPr fontId="3" type="noConversion"/>
  </si>
  <si>
    <t>5mm Self-Leveling Epoxy Floors</t>
    <phoneticPr fontId="3" type="noConversion"/>
  </si>
  <si>
    <t>F09</t>
    <phoneticPr fontId="3" type="noConversion"/>
  </si>
  <si>
    <t>Road Marker Paint</t>
  </si>
  <si>
    <t>F10</t>
    <phoneticPr fontId="3" type="noConversion"/>
  </si>
  <si>
    <t>White Strips for Parking Place</t>
  </si>
  <si>
    <t>Paving</t>
    <phoneticPr fontId="3" type="noConversion"/>
  </si>
  <si>
    <t>F11</t>
    <phoneticPr fontId="3" type="noConversion"/>
  </si>
  <si>
    <t>Non-Slip Chemical Resistant Epoxy Paint</t>
    <phoneticPr fontId="3" type="noConversion"/>
  </si>
  <si>
    <t>Chemical Resistant Paint</t>
    <phoneticPr fontId="20" type="noConversion"/>
  </si>
  <si>
    <t>Tile</t>
    <phoneticPr fontId="3" type="noConversion"/>
  </si>
  <si>
    <t>F31A</t>
    <phoneticPr fontId="3" type="noConversion"/>
  </si>
  <si>
    <t>Non-Slip Unglazed Ceramic Tile</t>
    <phoneticPr fontId="3" type="noConversion"/>
  </si>
  <si>
    <t>Case 3</t>
    <phoneticPr fontId="3" type="noConversion"/>
  </si>
  <si>
    <t>Ceramic Tile</t>
  </si>
  <si>
    <t>*WM : Bonding용 Mortar은 Tile에 포함
*Slope 용 Screed만 별도 구분 (Concrete 바닥 단차 발생하는 경우 Only)</t>
    <phoneticPr fontId="3" type="noConversion"/>
  </si>
  <si>
    <t>F31B</t>
    <phoneticPr fontId="3" type="noConversion"/>
  </si>
  <si>
    <t>Concrete Slab / Screed / Liquid Waterproofing</t>
    <phoneticPr fontId="3" type="noConversion"/>
  </si>
  <si>
    <t>Liquid Waterproofing</t>
  </si>
  <si>
    <t>F31C</t>
    <phoneticPr fontId="3" type="noConversion"/>
  </si>
  <si>
    <t>Concrete Slab / Screed / Liquid Waterproof Membrane</t>
    <phoneticPr fontId="3" type="noConversion"/>
  </si>
  <si>
    <t>Waterproof Membrane</t>
    <phoneticPr fontId="3" type="noConversion"/>
  </si>
  <si>
    <t>F32A</t>
    <phoneticPr fontId="3" type="noConversion"/>
  </si>
  <si>
    <t>Acid Resistant Ceramic Tile</t>
    <phoneticPr fontId="3" type="noConversion"/>
  </si>
  <si>
    <t>Acid/Alkaline Resistant Tile</t>
  </si>
  <si>
    <t>F32B</t>
    <phoneticPr fontId="3" type="noConversion"/>
  </si>
  <si>
    <t>F33</t>
  </si>
  <si>
    <t>Terrazzo Tile</t>
    <phoneticPr fontId="3" type="noConversion"/>
  </si>
  <si>
    <t>Terrazzo Tile</t>
  </si>
  <si>
    <t>F34A</t>
    <phoneticPr fontId="3" type="noConversion"/>
  </si>
  <si>
    <t>Vinyl Tile</t>
    <phoneticPr fontId="3" type="noConversion"/>
  </si>
  <si>
    <t>Vinyl Tile</t>
  </si>
  <si>
    <t>F34B</t>
    <phoneticPr fontId="3" type="noConversion"/>
  </si>
  <si>
    <t xml:space="preserve">Concrete Slab / Screed </t>
    <phoneticPr fontId="3" type="noConversion"/>
  </si>
  <si>
    <t>F35</t>
  </si>
  <si>
    <t>Anti-Static Vinyl Tile</t>
    <phoneticPr fontId="3" type="noConversion"/>
  </si>
  <si>
    <t>Anti-Static Vinyl Tile</t>
  </si>
  <si>
    <t>F36</t>
  </si>
  <si>
    <t>Granite Tile</t>
    <phoneticPr fontId="3" type="noConversion"/>
  </si>
  <si>
    <t>F37</t>
    <phoneticPr fontId="3" type="noConversion"/>
  </si>
  <si>
    <t>Marble Tile</t>
    <phoneticPr fontId="3" type="noConversion"/>
  </si>
  <si>
    <t>Marble Tile</t>
  </si>
  <si>
    <t>F38</t>
  </si>
  <si>
    <t>Stone Tile</t>
    <phoneticPr fontId="3" type="noConversion"/>
  </si>
  <si>
    <t>Stone Tile</t>
  </si>
  <si>
    <t>F39</t>
  </si>
  <si>
    <t>Concrete Tile</t>
    <phoneticPr fontId="3" type="noConversion"/>
  </si>
  <si>
    <t>Concrete Tile</t>
  </si>
  <si>
    <t>F40</t>
  </si>
  <si>
    <t>Mosaic Tile</t>
    <phoneticPr fontId="3" type="noConversion"/>
  </si>
  <si>
    <t>Mosaic Tile</t>
  </si>
  <si>
    <t>F41</t>
  </si>
  <si>
    <t>Porcelain Tile</t>
    <phoneticPr fontId="3" type="noConversion"/>
  </si>
  <si>
    <t>F42</t>
    <phoneticPr fontId="3" type="noConversion"/>
  </si>
  <si>
    <t>Rubber Tile</t>
    <phoneticPr fontId="3" type="noConversion"/>
  </si>
  <si>
    <t>F43</t>
    <phoneticPr fontId="3" type="noConversion"/>
  </si>
  <si>
    <t>Carpet Tile</t>
    <phoneticPr fontId="3" type="noConversion"/>
  </si>
  <si>
    <t>Hardener</t>
    <phoneticPr fontId="3" type="noConversion"/>
  </si>
  <si>
    <t>F51</t>
    <phoneticPr fontId="3" type="noConversion"/>
  </si>
  <si>
    <t>F52</t>
    <phoneticPr fontId="3" type="noConversion"/>
  </si>
  <si>
    <t>Brushed(Broom) Finish</t>
  </si>
  <si>
    <t>F53A</t>
    <phoneticPr fontId="3" type="noConversion"/>
  </si>
  <si>
    <t>Hardener Finish(Powder Type)</t>
    <phoneticPr fontId="3" type="noConversion"/>
  </si>
  <si>
    <t>Hardener Finish(Powder Type)은 Steel Trowel Finish작업을 포함.</t>
    <phoneticPr fontId="3" type="noConversion"/>
  </si>
  <si>
    <t>F53B</t>
    <phoneticPr fontId="3" type="noConversion"/>
  </si>
  <si>
    <t>Epoxy Paint on Hardener Finish(Powder Type)</t>
    <phoneticPr fontId="3" type="noConversion"/>
  </si>
  <si>
    <t>F54A</t>
    <phoneticPr fontId="3" type="noConversion"/>
  </si>
  <si>
    <t>Hardener Finish(Liquid Type)</t>
    <phoneticPr fontId="3" type="noConversion"/>
  </si>
  <si>
    <t>F54B</t>
    <phoneticPr fontId="3" type="noConversion"/>
  </si>
  <si>
    <t>Non-Slip Epoxy Paint with Epoxy Hardener</t>
    <phoneticPr fontId="3" type="noConversion"/>
  </si>
  <si>
    <t>Mat</t>
    <phoneticPr fontId="3" type="noConversion"/>
  </si>
  <si>
    <t>F71</t>
    <phoneticPr fontId="3" type="noConversion"/>
  </si>
  <si>
    <t>Carpet</t>
  </si>
  <si>
    <t>(기존 Floor Finish)</t>
    <phoneticPr fontId="3" type="noConversion"/>
  </si>
  <si>
    <t>별도 Family</t>
    <phoneticPr fontId="3" type="noConversion"/>
  </si>
  <si>
    <t>* 기존 Floor Finsh 위에 Mat 의 설치면적 만큼 별도의 Family 적용</t>
    <phoneticPr fontId="3" type="noConversion"/>
  </si>
  <si>
    <t>F72</t>
    <phoneticPr fontId="3" type="noConversion"/>
  </si>
  <si>
    <t>Matwell</t>
    <phoneticPr fontId="3" type="noConversion"/>
  </si>
  <si>
    <t>Recess Floor Mat</t>
  </si>
  <si>
    <t>F73</t>
    <phoneticPr fontId="3" type="noConversion"/>
  </si>
  <si>
    <t>Entrance Floor Mats and Frame</t>
    <phoneticPr fontId="3" type="noConversion"/>
  </si>
  <si>
    <t>Entrance Floor Mats and Frame</t>
  </si>
  <si>
    <t>Raised Floor</t>
    <phoneticPr fontId="3" type="noConversion"/>
  </si>
  <si>
    <t>F91</t>
    <phoneticPr fontId="3" type="noConversion"/>
  </si>
  <si>
    <t>Anti-Dust Epoxy Paint / Anti-Static Vinyl Tile on Raised Floor</t>
    <phoneticPr fontId="3" type="noConversion"/>
  </si>
  <si>
    <t>Case 4</t>
    <phoneticPr fontId="3" type="noConversion"/>
  </si>
  <si>
    <t>Raised Floor_Anti-Static Vinyl Tile</t>
    <phoneticPr fontId="3" type="noConversion"/>
  </si>
  <si>
    <t>Anti-Dust Paint</t>
  </si>
  <si>
    <t>600x600, H=1000</t>
    <phoneticPr fontId="3" type="noConversion"/>
  </si>
  <si>
    <t>F92</t>
    <phoneticPr fontId="3" type="noConversion"/>
  </si>
  <si>
    <t>Anti-Dust Epoxy Paint / Carpet Tile on Raised Floor</t>
    <phoneticPr fontId="3" type="noConversion"/>
  </si>
  <si>
    <t>Raised Floor_Carpet Tile</t>
    <phoneticPr fontId="3" type="noConversion"/>
  </si>
  <si>
    <t>F93</t>
    <phoneticPr fontId="3" type="noConversion"/>
  </si>
  <si>
    <t>Anti-Dust Epoxy Paint / Marble Tile on Raised Floor</t>
    <phoneticPr fontId="3" type="noConversion"/>
  </si>
  <si>
    <t>Raised Floor_Marble</t>
    <phoneticPr fontId="3" type="noConversion"/>
  </si>
  <si>
    <t>N.A</t>
    <phoneticPr fontId="3" type="noConversion"/>
  </si>
  <si>
    <t>Skirt Finish:</t>
    <phoneticPr fontId="3" type="noConversion"/>
  </si>
  <si>
    <t>Skirting의 Base Material 표현</t>
    <phoneticPr fontId="3" type="noConversion"/>
  </si>
  <si>
    <t>Skirting의 Base Material은 Wall과 동일하므로 Skirting Style Name에서 생략</t>
    <phoneticPr fontId="3" type="noConversion"/>
  </si>
  <si>
    <t>Skirt Finish Style No</t>
    <phoneticPr fontId="3" type="noConversion"/>
  </si>
  <si>
    <t>Skirt Finish Style Name</t>
    <phoneticPr fontId="3" type="noConversion"/>
  </si>
  <si>
    <t>Skirt Base Material</t>
    <phoneticPr fontId="3" type="noConversion"/>
  </si>
  <si>
    <t>BIM Family 구성
Case</t>
    <phoneticPr fontId="3" type="noConversion"/>
  </si>
  <si>
    <t>Skirt-Base Material-1</t>
    <phoneticPr fontId="3" type="noConversion"/>
  </si>
  <si>
    <t>Skirt-Base Material-2</t>
    <phoneticPr fontId="3" type="noConversion"/>
  </si>
  <si>
    <t>Skirt-Base Material-3</t>
    <phoneticPr fontId="3" type="noConversion"/>
  </si>
  <si>
    <t>Skirt-Base Material-4</t>
    <phoneticPr fontId="3" type="noConversion"/>
  </si>
  <si>
    <t>Skirt-Base Material-5</t>
    <phoneticPr fontId="3" type="noConversion"/>
  </si>
  <si>
    <t>Skirt Finish-1</t>
    <phoneticPr fontId="3" type="noConversion"/>
  </si>
  <si>
    <t>Skirt Finish-2</t>
    <phoneticPr fontId="3" type="noConversion"/>
  </si>
  <si>
    <t>Skirt Finish Remark</t>
    <phoneticPr fontId="3" type="noConversion"/>
  </si>
  <si>
    <t>(Interior Finish Schedule 
- Finish 도면 표기)</t>
    <phoneticPr fontId="3" type="noConversion"/>
  </si>
  <si>
    <t>(Interior Finish Schedule
- Base Material 도면 표기)</t>
    <phoneticPr fontId="3" type="noConversion"/>
  </si>
  <si>
    <t>Base Family-1</t>
    <phoneticPr fontId="3" type="noConversion"/>
  </si>
  <si>
    <t>Base Family-2</t>
    <phoneticPr fontId="3" type="noConversion"/>
  </si>
  <si>
    <t>Room Family
-Base</t>
    <phoneticPr fontId="3" type="noConversion"/>
  </si>
  <si>
    <t>B01</t>
    <phoneticPr fontId="3" type="noConversion"/>
  </si>
  <si>
    <t>Same as Wall</t>
    <phoneticPr fontId="3" type="noConversion"/>
  </si>
  <si>
    <t>Room Family
(Finish Only)</t>
    <phoneticPr fontId="3" type="noConversion"/>
  </si>
  <si>
    <t>B02</t>
    <phoneticPr fontId="3" type="noConversion"/>
  </si>
  <si>
    <t>Acid/Alkaline Resistant Paint</t>
  </si>
  <si>
    <t>B03</t>
    <phoneticPr fontId="3" type="noConversion"/>
  </si>
  <si>
    <t>Epoxy Paint</t>
    <phoneticPr fontId="3" type="noConversion"/>
  </si>
  <si>
    <t>SACE</t>
    <phoneticPr fontId="3" type="noConversion"/>
  </si>
  <si>
    <t>B04</t>
    <phoneticPr fontId="3" type="noConversion"/>
  </si>
  <si>
    <t>Chemical Resistant Epoxy Paint</t>
    <phoneticPr fontId="3" type="noConversion"/>
  </si>
  <si>
    <t>Chemical Resistant Paint</t>
  </si>
  <si>
    <t>B31</t>
    <phoneticPr fontId="3" type="noConversion"/>
  </si>
  <si>
    <t>Unglazed Ceramic Tile</t>
    <phoneticPr fontId="3" type="noConversion"/>
  </si>
  <si>
    <t>Unglazed Ceramic Tile</t>
  </si>
  <si>
    <t>B32</t>
    <phoneticPr fontId="3" type="noConversion"/>
  </si>
  <si>
    <t>Coved Ceramic Tile</t>
    <phoneticPr fontId="3" type="noConversion"/>
  </si>
  <si>
    <t>Glazed Ceramic Tile</t>
    <phoneticPr fontId="3" type="noConversion"/>
  </si>
  <si>
    <t>B33</t>
  </si>
  <si>
    <t>Acid/Alkaline Resistant Tile</t>
    <phoneticPr fontId="3" type="noConversion"/>
  </si>
  <si>
    <t>B34</t>
  </si>
  <si>
    <t>B35</t>
    <phoneticPr fontId="3" type="noConversion"/>
  </si>
  <si>
    <t>Coved Vinyl Tile</t>
  </si>
  <si>
    <t>Vinyl Tile = PVC Tile (polyvinyl chloride)</t>
    <phoneticPr fontId="3" type="noConversion"/>
  </si>
  <si>
    <t>B36</t>
    <phoneticPr fontId="3" type="noConversion"/>
  </si>
  <si>
    <t>B37</t>
    <phoneticPr fontId="3" type="noConversion"/>
  </si>
  <si>
    <t>B38</t>
  </si>
  <si>
    <t>B39</t>
  </si>
  <si>
    <t>B40</t>
  </si>
  <si>
    <t>B41</t>
  </si>
  <si>
    <t>Porcelain Tile</t>
  </si>
  <si>
    <t>B42</t>
    <phoneticPr fontId="3" type="noConversion"/>
  </si>
  <si>
    <t>Coved Rubber Skirting</t>
    <phoneticPr fontId="3" type="noConversion"/>
  </si>
  <si>
    <t>Wall Finish:</t>
    <phoneticPr fontId="3" type="noConversion"/>
  </si>
  <si>
    <t>Tile Plastering 적용 기준?</t>
    <phoneticPr fontId="3" type="noConversion"/>
  </si>
  <si>
    <t>Tile 자체 Work Master에 Mortar Bond Coat or Adhesive 포함 되어 있으므로 Plastering WM 미적용</t>
    <phoneticPr fontId="3" type="noConversion"/>
  </si>
  <si>
    <t>Acrylic Emulsion / Water Emulsion / Latex Paint 기준</t>
    <phoneticPr fontId="3" type="noConversion"/>
  </si>
  <si>
    <t>Wall Finish Style No</t>
    <phoneticPr fontId="3" type="noConversion"/>
  </si>
  <si>
    <t>Wall Finish Style Name</t>
    <phoneticPr fontId="3" type="noConversion"/>
  </si>
  <si>
    <t>Wall Base Material</t>
    <phoneticPr fontId="3" type="noConversion"/>
  </si>
  <si>
    <t>Wall-Base Material-1</t>
    <phoneticPr fontId="3" type="noConversion"/>
  </si>
  <si>
    <t>Wall-Base Material-2</t>
    <phoneticPr fontId="3" type="noConversion"/>
  </si>
  <si>
    <t>Wall-Base Material-3</t>
    <phoneticPr fontId="3" type="noConversion"/>
  </si>
  <si>
    <t>Wall-Base Material-4</t>
    <phoneticPr fontId="3" type="noConversion"/>
  </si>
  <si>
    <t>Wall-Base Material-5</t>
    <phoneticPr fontId="3" type="noConversion"/>
  </si>
  <si>
    <t>Wall Finish-1</t>
    <phoneticPr fontId="3" type="noConversion"/>
  </si>
  <si>
    <t>Wall Finish-2</t>
    <phoneticPr fontId="3" type="noConversion"/>
  </si>
  <si>
    <t>Wall Finish Remark</t>
    <phoneticPr fontId="3" type="noConversion"/>
  </si>
  <si>
    <t>Wall Family-1</t>
    <phoneticPr fontId="3" type="noConversion"/>
  </si>
  <si>
    <t>Wall Family-2</t>
    <phoneticPr fontId="3" type="noConversion"/>
  </si>
  <si>
    <t>Room Family
-Wall</t>
    <phoneticPr fontId="3" type="noConversion"/>
  </si>
  <si>
    <t>W01A</t>
    <phoneticPr fontId="3" type="noConversion"/>
  </si>
  <si>
    <t>Concrete Wall / Fair Faced Concrete</t>
    <phoneticPr fontId="3" type="noConversion"/>
  </si>
  <si>
    <t>Concrete Wall</t>
    <phoneticPr fontId="3" type="noConversion"/>
  </si>
  <si>
    <t>(Fair Faced Concrete)</t>
    <phoneticPr fontId="3" type="noConversion"/>
  </si>
  <si>
    <t>W01B</t>
    <phoneticPr fontId="3" type="noConversion"/>
  </si>
  <si>
    <t>Masonry Wall / Cement Plaster</t>
    <phoneticPr fontId="3" type="noConversion"/>
  </si>
  <si>
    <t>Masonry Wall</t>
    <phoneticPr fontId="3" type="noConversion"/>
  </si>
  <si>
    <t>Plastering</t>
  </si>
  <si>
    <t>Acrylic Emulsion Paint</t>
  </si>
  <si>
    <t>T13 Plaster</t>
    <phoneticPr fontId="3" type="noConversion"/>
  </si>
  <si>
    <t>W01C</t>
    <phoneticPr fontId="3" type="noConversion"/>
  </si>
  <si>
    <t>Gypsum Board Wall</t>
    <phoneticPr fontId="3" type="noConversion"/>
  </si>
  <si>
    <t>W02A</t>
    <phoneticPr fontId="3" type="noConversion"/>
  </si>
  <si>
    <t>W02B</t>
    <phoneticPr fontId="3" type="noConversion"/>
  </si>
  <si>
    <t>W02C</t>
    <phoneticPr fontId="3" type="noConversion"/>
  </si>
  <si>
    <t>W03A</t>
    <phoneticPr fontId="3" type="noConversion"/>
  </si>
  <si>
    <t>Latex Paint</t>
    <phoneticPr fontId="3" type="noConversion"/>
  </si>
  <si>
    <t>Latex Paint</t>
  </si>
  <si>
    <t>W03B</t>
    <phoneticPr fontId="3" type="noConversion"/>
  </si>
  <si>
    <t>W03C</t>
    <phoneticPr fontId="3" type="noConversion"/>
  </si>
  <si>
    <t>W04A</t>
    <phoneticPr fontId="3" type="noConversion"/>
  </si>
  <si>
    <t>Acid Resistant Paint</t>
    <phoneticPr fontId="3" type="noConversion"/>
  </si>
  <si>
    <t>W04B</t>
    <phoneticPr fontId="3" type="noConversion"/>
  </si>
  <si>
    <t>W04C</t>
    <phoneticPr fontId="3" type="noConversion"/>
  </si>
  <si>
    <t>W05A</t>
    <phoneticPr fontId="3" type="noConversion"/>
  </si>
  <si>
    <t>W05B</t>
    <phoneticPr fontId="3" type="noConversion"/>
  </si>
  <si>
    <t>W05C</t>
    <phoneticPr fontId="3" type="noConversion"/>
  </si>
  <si>
    <t>W06</t>
  </si>
  <si>
    <t>Stucco Finish</t>
    <phoneticPr fontId="3" type="noConversion"/>
  </si>
  <si>
    <t>Concrete Wall
/ Masonry Wall 
/ Dry Wall</t>
    <phoneticPr fontId="3" type="noConversion"/>
  </si>
  <si>
    <t>Stucco Finish</t>
  </si>
  <si>
    <t>W07</t>
  </si>
  <si>
    <t>W08</t>
  </si>
  <si>
    <t>W09A</t>
    <phoneticPr fontId="3" type="noConversion"/>
  </si>
  <si>
    <t>Chemical Resistant Paint</t>
    <phoneticPr fontId="3" type="noConversion"/>
  </si>
  <si>
    <t>W09B</t>
    <phoneticPr fontId="3" type="noConversion"/>
  </si>
  <si>
    <t>W09C</t>
    <phoneticPr fontId="3" type="noConversion"/>
  </si>
  <si>
    <t>W31A</t>
    <phoneticPr fontId="3" type="noConversion"/>
  </si>
  <si>
    <t>*WM : Bonding용 Mortar은 Tile에 포함</t>
    <phoneticPr fontId="3" type="noConversion"/>
  </si>
  <si>
    <t>W31B</t>
    <phoneticPr fontId="3" type="noConversion"/>
  </si>
  <si>
    <t>W32A</t>
    <phoneticPr fontId="3" type="noConversion"/>
  </si>
  <si>
    <t>Glazed Ceramic Tile (≤C.H+100) / No Paint (&gt;C.H+100)</t>
    <phoneticPr fontId="3" type="noConversion"/>
  </si>
  <si>
    <t>Concrete Wall / Liquid Waterproofing</t>
    <phoneticPr fontId="3" type="noConversion"/>
  </si>
  <si>
    <t>Liquid Waterproofing</t>
    <phoneticPr fontId="3" type="noConversion"/>
  </si>
  <si>
    <t>Glazed Ceramic Tile</t>
  </si>
  <si>
    <t>Below Suspended Ceiling
Glazed Ceramic Tile(≤C.H+100) + Liquid Waterproofing / No Paint (&gt;C.H+100)</t>
    <phoneticPr fontId="3" type="noConversion"/>
  </si>
  <si>
    <t>W32B</t>
    <phoneticPr fontId="3" type="noConversion"/>
  </si>
  <si>
    <t>Masonry Wall / Liquid Waterproofing</t>
    <phoneticPr fontId="3" type="noConversion"/>
  </si>
  <si>
    <t>W32C</t>
    <phoneticPr fontId="3" type="noConversion"/>
  </si>
  <si>
    <t>No Waterproofing</t>
    <phoneticPr fontId="3" type="noConversion"/>
  </si>
  <si>
    <t>Below Suspended Ceiling
Glazed Ceramic Tile(≤C.H+100) / No Paint (&gt;C.H+100)</t>
    <phoneticPr fontId="3" type="noConversion"/>
  </si>
  <si>
    <t>W32D</t>
    <phoneticPr fontId="3" type="noConversion"/>
  </si>
  <si>
    <t>W32E</t>
    <phoneticPr fontId="3" type="noConversion"/>
  </si>
  <si>
    <t>Concrete Wall / Waterproof Membrane</t>
    <phoneticPr fontId="3" type="noConversion"/>
  </si>
  <si>
    <t>Below Suspended Ceiling
Glazed Ceramic Tile(≤C.H+100) + Waterproofing Membrane / No Paint (&gt;C.H+100)</t>
    <phoneticPr fontId="3" type="noConversion"/>
  </si>
  <si>
    <t>W32F</t>
    <phoneticPr fontId="3" type="noConversion"/>
  </si>
  <si>
    <t>Masonry Wall / Waterproof Membrane</t>
    <phoneticPr fontId="3" type="noConversion"/>
  </si>
  <si>
    <t>W33A</t>
    <phoneticPr fontId="3" type="noConversion"/>
  </si>
  <si>
    <t>Glazed Ceramic Tile (≤1200) / Acrylic Emulsion Paint (&gt;1200)</t>
    <phoneticPr fontId="3" type="noConversion"/>
  </si>
  <si>
    <t>H=1200
Glazed Ceramic Tile + Liquid Waterproofing (≤1200) / Acrylic Emulsion Paint (&gt;1200)</t>
    <phoneticPr fontId="3" type="noConversion"/>
  </si>
  <si>
    <t>W33B</t>
    <phoneticPr fontId="3" type="noConversion"/>
  </si>
  <si>
    <t>W33C</t>
    <phoneticPr fontId="3" type="noConversion"/>
  </si>
  <si>
    <t>H=1200
Glazed Ceramic Tile (≤1200) / Acrylic Emulsion Paint (&gt;1200)</t>
    <phoneticPr fontId="3" type="noConversion"/>
  </si>
  <si>
    <t>W33D</t>
    <phoneticPr fontId="3" type="noConversion"/>
  </si>
  <si>
    <t>W33E</t>
    <phoneticPr fontId="3" type="noConversion"/>
  </si>
  <si>
    <t>H=1200
Glazed Ceramic Tile + Waterproof Membrane (≤1200) / Acrylic Emulsion Paint (&gt;1200)</t>
    <phoneticPr fontId="3" type="noConversion"/>
  </si>
  <si>
    <t>W33F</t>
    <phoneticPr fontId="3" type="noConversion"/>
  </si>
  <si>
    <t>W34A</t>
    <phoneticPr fontId="3" type="noConversion"/>
  </si>
  <si>
    <t>No Ceiling
Full Height</t>
    <phoneticPr fontId="3" type="noConversion"/>
  </si>
  <si>
    <t>W34B</t>
    <phoneticPr fontId="3" type="noConversion"/>
  </si>
  <si>
    <t>W34C</t>
    <phoneticPr fontId="3" type="noConversion"/>
  </si>
  <si>
    <t>W34D</t>
    <phoneticPr fontId="3" type="noConversion"/>
  </si>
  <si>
    <t>W34E</t>
    <phoneticPr fontId="3" type="noConversion"/>
  </si>
  <si>
    <t>W34F</t>
    <phoneticPr fontId="3" type="noConversion"/>
  </si>
  <si>
    <t>W35A</t>
    <phoneticPr fontId="3" type="noConversion"/>
  </si>
  <si>
    <t>ACID Resistant Ceramic Tile (≤CH+100) / Acrylic Emulsion Paint (&gt;CH+100)</t>
    <phoneticPr fontId="3" type="noConversion"/>
  </si>
  <si>
    <t>Below Suspended Ceiling
ACID Resistant Ceramic Tile (≤CH+100) / Acrylic Emulsion Paint (&gt;CH+100)</t>
    <phoneticPr fontId="3" type="noConversion"/>
  </si>
  <si>
    <t>W35B</t>
    <phoneticPr fontId="3" type="noConversion"/>
  </si>
  <si>
    <t>W36A</t>
    <phoneticPr fontId="3" type="noConversion"/>
  </si>
  <si>
    <t>ACID Resistant Ceramic Tile</t>
    <phoneticPr fontId="3" type="noConversion"/>
  </si>
  <si>
    <t>W36B</t>
    <phoneticPr fontId="3" type="noConversion"/>
  </si>
  <si>
    <t>W41</t>
    <phoneticPr fontId="3" type="noConversion"/>
  </si>
  <si>
    <t>Concrete Wall
/ Masonry Wall</t>
    <phoneticPr fontId="3" type="noConversion"/>
  </si>
  <si>
    <t>W42</t>
    <phoneticPr fontId="3" type="noConversion"/>
  </si>
  <si>
    <t>W43</t>
    <phoneticPr fontId="3" type="noConversion"/>
  </si>
  <si>
    <t>W44</t>
    <phoneticPr fontId="3" type="noConversion"/>
  </si>
  <si>
    <t>W45</t>
    <phoneticPr fontId="3" type="noConversion"/>
  </si>
  <si>
    <t>Acoustic Tile</t>
    <phoneticPr fontId="3" type="noConversion"/>
  </si>
  <si>
    <t>Acoustic Tile</t>
  </si>
  <si>
    <t>W46</t>
    <phoneticPr fontId="3" type="noConversion"/>
  </si>
  <si>
    <t>Ceiling Finish:</t>
    <phoneticPr fontId="3" type="noConversion"/>
  </si>
  <si>
    <t>Ceiling Finish Style No</t>
    <phoneticPr fontId="3" type="noConversion"/>
  </si>
  <si>
    <t>Ceiling Finish Style Name</t>
    <phoneticPr fontId="3" type="noConversion"/>
  </si>
  <si>
    <t>Ceiling Base Material</t>
    <phoneticPr fontId="3" type="noConversion"/>
  </si>
  <si>
    <t>Ceiling Finish Ref.</t>
    <phoneticPr fontId="3" type="noConversion"/>
  </si>
  <si>
    <t>Ceiling-Base Material-1</t>
    <phoneticPr fontId="3" type="noConversion"/>
  </si>
  <si>
    <t>Ceiling-Base Material-2</t>
    <phoneticPr fontId="3" type="noConversion"/>
  </si>
  <si>
    <t>Ceiling-Base Material-3</t>
    <phoneticPr fontId="3" type="noConversion"/>
  </si>
  <si>
    <t>Ceiling-Base Material-4</t>
    <phoneticPr fontId="3" type="noConversion"/>
  </si>
  <si>
    <t>Ceiling-Base Material-5</t>
    <phoneticPr fontId="3" type="noConversion"/>
  </si>
  <si>
    <t>Ceiling Finish-1</t>
    <phoneticPr fontId="3" type="noConversion"/>
  </si>
  <si>
    <t>Ceiling Finish-2</t>
    <phoneticPr fontId="3" type="noConversion"/>
  </si>
  <si>
    <t>Ceiling Finish Remark</t>
    <phoneticPr fontId="3" type="noConversion"/>
  </si>
  <si>
    <t>(Interior Finish Schedule
도면 표기)</t>
    <phoneticPr fontId="3" type="noConversion"/>
  </si>
  <si>
    <t>Ceiling Family-1</t>
    <phoneticPr fontId="3" type="noConversion"/>
  </si>
  <si>
    <t>Ceiling Family-2</t>
    <phoneticPr fontId="3" type="noConversion"/>
  </si>
  <si>
    <t>Room Family
-Ceiling</t>
    <phoneticPr fontId="3" type="noConversion"/>
  </si>
  <si>
    <t>C01</t>
    <phoneticPr fontId="3" type="noConversion"/>
  </si>
  <si>
    <t>Concrete Slab / Fair Faced Concrete</t>
    <phoneticPr fontId="3" type="noConversion"/>
  </si>
  <si>
    <t>(Concrete Slab)</t>
    <phoneticPr fontId="3" type="noConversion"/>
  </si>
  <si>
    <t>C02</t>
    <phoneticPr fontId="3" type="noConversion"/>
  </si>
  <si>
    <t>C03</t>
    <phoneticPr fontId="3" type="noConversion"/>
  </si>
  <si>
    <t>C04</t>
  </si>
  <si>
    <t>C05</t>
  </si>
  <si>
    <t>C06</t>
  </si>
  <si>
    <t>System Ceiling</t>
    <phoneticPr fontId="3" type="noConversion"/>
  </si>
  <si>
    <t>C91A</t>
    <phoneticPr fontId="3" type="noConversion"/>
  </si>
  <si>
    <t>Suspended Fiber Board Ceiling (M-Bar)</t>
    <phoneticPr fontId="3" type="noConversion"/>
  </si>
  <si>
    <t>Fiber Board Ceiling System M-bar</t>
    <phoneticPr fontId="3" type="noConversion"/>
  </si>
  <si>
    <t>C91B</t>
    <phoneticPr fontId="3" type="noConversion"/>
  </si>
  <si>
    <t>Suspended Fiber Board Ceiling (T-Bar)</t>
    <phoneticPr fontId="3" type="noConversion"/>
  </si>
  <si>
    <t>Fiber Board Ceiling System T-bar</t>
    <phoneticPr fontId="3" type="noConversion"/>
  </si>
  <si>
    <t>C92</t>
    <phoneticPr fontId="3" type="noConversion"/>
  </si>
  <si>
    <t>Suspended Gypsum Plaster Board Ceiling (M-Bar)</t>
    <phoneticPr fontId="3" type="noConversion"/>
  </si>
  <si>
    <t>Gypsum Plaster Board Ceiling System</t>
  </si>
  <si>
    <t>C93</t>
  </si>
  <si>
    <t>Suspended Moisture Resistant Gypsum Plaster Board Ceiling (M-Bar)</t>
    <phoneticPr fontId="3" type="noConversion"/>
  </si>
  <si>
    <t>Moisture Resistant Gypsum Plaster Board Ceiling System</t>
  </si>
  <si>
    <t>C94A</t>
    <phoneticPr fontId="3" type="noConversion"/>
  </si>
  <si>
    <t>Suspended Cement Board Ceiling (M-Bar)</t>
    <phoneticPr fontId="3" type="noConversion"/>
  </si>
  <si>
    <t>Cement Board Ceiling System, M-Bar</t>
    <phoneticPr fontId="3" type="noConversion"/>
  </si>
  <si>
    <t>C94B</t>
    <phoneticPr fontId="3" type="noConversion"/>
  </si>
  <si>
    <t>Suspended Cement Board Ceiling (T-Bar)</t>
    <phoneticPr fontId="3" type="noConversion"/>
  </si>
  <si>
    <t>Cement Board Ceiling System, T-Bar</t>
    <phoneticPr fontId="3" type="noConversion"/>
  </si>
  <si>
    <t>C95A</t>
    <phoneticPr fontId="3" type="noConversion"/>
  </si>
  <si>
    <t>Suspended Acoustic Tiled Ceiling (M-Bar)</t>
    <phoneticPr fontId="3" type="noConversion"/>
  </si>
  <si>
    <t>Acoustic Tiled Ceiling System (M-Bar)</t>
    <phoneticPr fontId="3" type="noConversion"/>
  </si>
  <si>
    <t>C95B</t>
    <phoneticPr fontId="3" type="noConversion"/>
  </si>
  <si>
    <t>Suspended Acoustic Tiled Ceiling (T-Bar)</t>
    <phoneticPr fontId="3" type="noConversion"/>
  </si>
  <si>
    <t>Acoustic Tiled Ceiling System (T-Bar)</t>
    <phoneticPr fontId="3" type="noConversion"/>
  </si>
  <si>
    <t>600x600
T Bar</t>
    <phoneticPr fontId="3" type="noConversion"/>
  </si>
  <si>
    <t>C96A</t>
    <phoneticPr fontId="3" type="noConversion"/>
  </si>
  <si>
    <t>Suspended Moisture Resistant Tiled Ceiling (M-Bar)</t>
    <phoneticPr fontId="3" type="noConversion"/>
  </si>
  <si>
    <t>Moisture Resistant Tiled Ceiling System (M-Bar)</t>
    <phoneticPr fontId="3" type="noConversion"/>
  </si>
  <si>
    <t>C96B</t>
    <phoneticPr fontId="3" type="noConversion"/>
  </si>
  <si>
    <t>Suspended Moisture Resistant Tiled Ceiling (T-Bar)</t>
    <phoneticPr fontId="3" type="noConversion"/>
  </si>
  <si>
    <t>Moisture Resistant Tiled Ceiling System (T-Bar)</t>
    <phoneticPr fontId="3" type="noConversion"/>
  </si>
  <si>
    <t>600x600
T bar</t>
    <phoneticPr fontId="3" type="noConversion"/>
  </si>
  <si>
    <t>C97</t>
  </si>
  <si>
    <t>Suspended Aluminum Spandrel Ceiling (M-Bar)</t>
    <phoneticPr fontId="3" type="noConversion"/>
  </si>
  <si>
    <t>Aluminum Spandrel Ceiling System (M-Bar)</t>
    <phoneticPr fontId="3" type="noConversion"/>
  </si>
  <si>
    <t>C98</t>
  </si>
  <si>
    <t>Metal Open Cell Ceiling (M-Bar)</t>
    <phoneticPr fontId="3" type="noConversion"/>
  </si>
  <si>
    <t>Metal Open Cell Ceiling (T-Bar)</t>
    <phoneticPr fontId="3" type="noConversion"/>
  </si>
  <si>
    <t>팀 기준 사양 : Interior Finish</t>
    <phoneticPr fontId="3" type="noConversion"/>
  </si>
  <si>
    <t>프로젝트 적용 현황</t>
    <phoneticPr fontId="3" type="noConversion"/>
  </si>
  <si>
    <t>Building</t>
    <phoneticPr fontId="3" type="noConversion"/>
  </si>
  <si>
    <t>Room</t>
    <phoneticPr fontId="3" type="noConversion"/>
  </si>
  <si>
    <t>Description</t>
    <phoneticPr fontId="3" type="noConversion"/>
  </si>
  <si>
    <t>Floor</t>
    <phoneticPr fontId="3" type="noConversion"/>
  </si>
  <si>
    <t>Base</t>
    <phoneticPr fontId="3" type="noConversion"/>
  </si>
  <si>
    <t>Wall</t>
    <phoneticPr fontId="3" type="noConversion"/>
  </si>
  <si>
    <t>Ceiling</t>
    <phoneticPr fontId="3" type="noConversion"/>
  </si>
  <si>
    <t>Remark</t>
    <phoneticPr fontId="3" type="noConversion"/>
  </si>
  <si>
    <t>Project</t>
    <phoneticPr fontId="3" type="noConversion"/>
  </si>
  <si>
    <t>Style  No</t>
    <phoneticPr fontId="3" type="noConversion"/>
  </si>
  <si>
    <t>Base Material</t>
    <phoneticPr fontId="3" type="noConversion"/>
  </si>
  <si>
    <t>Finish
(Style, Key Name)</t>
    <phoneticPr fontId="3" type="noConversion"/>
  </si>
  <si>
    <t>Office</t>
    <phoneticPr fontId="3" type="noConversion"/>
  </si>
  <si>
    <t>F31A</t>
  </si>
  <si>
    <t>B32</t>
  </si>
  <si>
    <t>W01B</t>
  </si>
  <si>
    <t>C95A</t>
  </si>
  <si>
    <t>Control Building(RC)</t>
    <phoneticPr fontId="3" type="noConversion"/>
  </si>
  <si>
    <t>Shift Superintendent</t>
    <phoneticPr fontId="3" type="noConversion"/>
  </si>
  <si>
    <t>Non-Slip Unglazed Ceramic Tile on Screed</t>
    <phoneticPr fontId="3" type="noConversion"/>
  </si>
  <si>
    <t>Coved Ceramic Tile (H=100)</t>
    <phoneticPr fontId="3" type="noConversion"/>
  </si>
  <si>
    <t>Acrylic Emulsion Paint on Thk.13 Cement Plaster</t>
    <phoneticPr fontId="3" type="noConversion"/>
  </si>
  <si>
    <t>Suspended Acoustic Tiled Ceiling (600x600)</t>
    <phoneticPr fontId="3" type="noConversion"/>
  </si>
  <si>
    <t>OPS Shift Co-Ordinator</t>
    <phoneticPr fontId="3" type="noConversion"/>
  </si>
  <si>
    <t>Library</t>
    <phoneticPr fontId="3" type="noConversion"/>
  </si>
  <si>
    <t>Visitor Office</t>
    <phoneticPr fontId="3" type="noConversion"/>
  </si>
  <si>
    <t>Day Shift Co-Ordinator</t>
    <phoneticPr fontId="3" type="noConversion"/>
  </si>
  <si>
    <t>Relief Foreman</t>
    <phoneticPr fontId="3" type="noConversion"/>
  </si>
  <si>
    <t>Warehouse (ST)</t>
    <phoneticPr fontId="3" type="noConversion"/>
  </si>
  <si>
    <t>B31</t>
  </si>
  <si>
    <t>ALOM</t>
    <phoneticPr fontId="3" type="noConversion"/>
  </si>
  <si>
    <t>Unglazed Ceramic Tile on Cement Screed</t>
    <phoneticPr fontId="3" type="noConversion"/>
  </si>
  <si>
    <t xml:space="preserve">Unglazed Ceramic Tile on THK.15 Cement Plaster </t>
    <phoneticPr fontId="3" type="noConversion"/>
  </si>
  <si>
    <t>Emulsion Paint on Fair Faced Concrete or THK.15 Cement Plaster</t>
    <phoneticPr fontId="3" type="noConversion"/>
  </si>
  <si>
    <t>Suspended Acoustic Ceiling</t>
    <phoneticPr fontId="3" type="noConversion"/>
  </si>
  <si>
    <t>Workshop(ST)</t>
    <phoneticPr fontId="3" type="noConversion"/>
  </si>
  <si>
    <t>Vung Ang</t>
    <phoneticPr fontId="3" type="noConversion"/>
  </si>
  <si>
    <t>Ceramic Tile</t>
    <phoneticPr fontId="3" type="noConversion"/>
  </si>
  <si>
    <t>Ceramic Skirting</t>
    <phoneticPr fontId="3" type="noConversion"/>
  </si>
  <si>
    <t>Emulsion Paint</t>
    <phoneticPr fontId="3" type="noConversion"/>
  </si>
  <si>
    <t>Suspended Acoustic Mineral Panel</t>
    <phoneticPr fontId="3" type="noConversion"/>
  </si>
  <si>
    <t>Trainign Center &amp; First Aid Room</t>
    <phoneticPr fontId="3" type="noConversion"/>
  </si>
  <si>
    <t>Manager Room, Office, Corridor, First Aid Room, Meeting Room</t>
    <phoneticPr fontId="3" type="noConversion"/>
  </si>
  <si>
    <t>ZAWA</t>
    <phoneticPr fontId="3" type="noConversion"/>
  </si>
  <si>
    <t>Terrazzo Tile on Cement Screed</t>
    <phoneticPr fontId="3" type="noConversion"/>
  </si>
  <si>
    <t>Terrazzo Tile on thk15 Cement Screed</t>
    <phoneticPr fontId="3" type="noConversion"/>
  </si>
  <si>
    <t>Emulsion Paint on Thk.15 Cement Mortar</t>
    <phoneticPr fontId="3" type="noConversion"/>
  </si>
  <si>
    <t>Suspended Mineral Fiber Board Panel</t>
    <phoneticPr fontId="3" type="noConversion"/>
  </si>
  <si>
    <t>F34A</t>
  </si>
  <si>
    <t>B35A</t>
  </si>
  <si>
    <t>KLNG</t>
    <phoneticPr fontId="3" type="noConversion"/>
  </si>
  <si>
    <t>Vinyl Composition Tile on Screed</t>
    <phoneticPr fontId="3" type="noConversion"/>
  </si>
  <si>
    <t>Coved Vinyl (H=100)</t>
    <phoneticPr fontId="3" type="noConversion"/>
  </si>
  <si>
    <t>Emulsion Paint on Thk.15 Cement Plaster</t>
    <phoneticPr fontId="3" type="noConversion"/>
  </si>
  <si>
    <t>Suspended Acoustic Tiled Ceiling (600x600, T-Bar)</t>
    <phoneticPr fontId="3" type="noConversion"/>
  </si>
  <si>
    <t>Warehouse &amp; Workshop (RC)</t>
    <phoneticPr fontId="3" type="noConversion"/>
  </si>
  <si>
    <t>Manager Office</t>
    <phoneticPr fontId="3" type="noConversion"/>
  </si>
  <si>
    <t>Admin &amp; Control Building(RC)</t>
    <phoneticPr fontId="3" type="noConversion"/>
  </si>
  <si>
    <t>General Office</t>
    <phoneticPr fontId="3" type="noConversion"/>
  </si>
  <si>
    <t>F34B</t>
  </si>
  <si>
    <t>RAPO</t>
    <phoneticPr fontId="3" type="noConversion"/>
  </si>
  <si>
    <t>PVC Tile</t>
    <phoneticPr fontId="3" type="noConversion"/>
  </si>
  <si>
    <t>Thk2 PVC Skirting on Cement Mortar (H=100)</t>
    <phoneticPr fontId="3" type="noConversion"/>
  </si>
  <si>
    <t>Suspended Mineral Board (CH=3150)</t>
    <phoneticPr fontId="3" type="noConversion"/>
  </si>
  <si>
    <t>Admin Building</t>
    <phoneticPr fontId="3" type="noConversion"/>
  </si>
  <si>
    <t>Water Treatment Building</t>
    <phoneticPr fontId="3" type="noConversion"/>
  </si>
  <si>
    <t>Office, Corridor</t>
    <phoneticPr fontId="3" type="noConversion"/>
  </si>
  <si>
    <t>Gres Pine Porcelain on Steel Trowel Finish</t>
    <phoneticPr fontId="3" type="noConversion"/>
  </si>
  <si>
    <t>Gres Pine Porcelain on thk15 Cement Plaster</t>
    <phoneticPr fontId="3" type="noConversion"/>
  </si>
  <si>
    <t>Porcelain Stoneware Tile</t>
    <phoneticPr fontId="3" type="noConversion"/>
  </si>
  <si>
    <t xml:space="preserve">Emulsion Paint </t>
    <phoneticPr fontId="3" type="noConversion"/>
  </si>
  <si>
    <t>F72</t>
  </si>
  <si>
    <t>Carpet Tile on Screed</t>
    <phoneticPr fontId="3" type="noConversion"/>
  </si>
  <si>
    <t>CCB, 
Workshop Building</t>
    <phoneticPr fontId="3" type="noConversion"/>
  </si>
  <si>
    <t>Office, Inspection Room, Reception Room</t>
    <phoneticPr fontId="3" type="noConversion"/>
  </si>
  <si>
    <t>KUSU</t>
    <phoneticPr fontId="3" type="noConversion"/>
  </si>
  <si>
    <t xml:space="preserve"> </t>
    <phoneticPr fontId="3" type="noConversion"/>
  </si>
  <si>
    <t>Carpet Tile on thk30 Terrazzo Tile</t>
    <phoneticPr fontId="3" type="noConversion"/>
  </si>
  <si>
    <t>Acrylic Latex Paint on thk15 Cement Plaster</t>
    <phoneticPr fontId="3" type="noConversion"/>
  </si>
  <si>
    <t>Suspended Al. Strip Panel w/ thk25 Acoustic Blanket</t>
    <phoneticPr fontId="3" type="noConversion"/>
  </si>
  <si>
    <t>HNCC</t>
    <phoneticPr fontId="3" type="noConversion"/>
  </si>
  <si>
    <t>Process Control Building</t>
    <phoneticPr fontId="3" type="noConversion"/>
  </si>
  <si>
    <t>Deco Tile on cement mortar (by Interior)</t>
    <phoneticPr fontId="3" type="noConversion"/>
  </si>
  <si>
    <t>Vinyl Base (H=100)</t>
    <phoneticPr fontId="3" type="noConversion"/>
  </si>
  <si>
    <t>Fabric Panel (by Interior)</t>
    <phoneticPr fontId="3" type="noConversion"/>
  </si>
  <si>
    <t>Sound absorbing soft fiber board on suspended ceiling system (by Interior)</t>
    <phoneticPr fontId="3" type="noConversion"/>
  </si>
  <si>
    <t>Laboratory Building</t>
    <phoneticPr fontId="3" type="noConversion"/>
  </si>
  <si>
    <t>Vinyl Paint (by Interior)</t>
    <phoneticPr fontId="3" type="noConversion"/>
  </si>
  <si>
    <t>Suspended mineral fibre board ceiling system (600x600)</t>
    <phoneticPr fontId="3" type="noConversion"/>
  </si>
  <si>
    <t>AFEC (FEED)</t>
    <phoneticPr fontId="3" type="noConversion"/>
  </si>
  <si>
    <t>Admin. and Control Bldg</t>
    <phoneticPr fontId="3" type="noConversion"/>
  </si>
  <si>
    <t>Suspended Acoustic ceiling</t>
    <phoneticPr fontId="3" type="noConversion"/>
  </si>
  <si>
    <t>Meeting Room</t>
    <phoneticPr fontId="3" type="noConversion"/>
  </si>
  <si>
    <t>B42</t>
  </si>
  <si>
    <t>W03B</t>
  </si>
  <si>
    <t>TVEP</t>
    <phoneticPr fontId="3" type="noConversion"/>
  </si>
  <si>
    <t>PVC Tile w/ Adhesive on Steel Troweled Concrete Slab</t>
    <phoneticPr fontId="3" type="noConversion"/>
  </si>
  <si>
    <t>Rubber Base (H=100)</t>
    <phoneticPr fontId="3" type="noConversion"/>
  </si>
  <si>
    <t>Latex Paint on Thk15 Cement Plaster</t>
    <phoneticPr fontId="3" type="noConversion"/>
  </si>
  <si>
    <t>Suspended Mineral Fiberboard Panel(600x600)</t>
    <phoneticPr fontId="3" type="noConversion"/>
  </si>
  <si>
    <t>Carpet Tile on cement mortar (by Interior)</t>
    <phoneticPr fontId="3" type="noConversion"/>
  </si>
  <si>
    <t>Break Room</t>
    <phoneticPr fontId="3" type="noConversion"/>
  </si>
  <si>
    <t>Vinyl Tile on Screed</t>
    <phoneticPr fontId="3" type="noConversion"/>
  </si>
  <si>
    <t>Coved Vinyl H=100</t>
    <phoneticPr fontId="3" type="noConversion"/>
  </si>
  <si>
    <t>Suspended Moisture Resistant Tiled Ceiling (600x600)</t>
    <phoneticPr fontId="3" type="noConversion"/>
  </si>
  <si>
    <t>Rest Room</t>
    <phoneticPr fontId="3" type="noConversion"/>
  </si>
  <si>
    <t>Wood Tile on cement mortar (by Inrerior)</t>
    <phoneticPr fontId="3" type="noConversion"/>
  </si>
  <si>
    <t>Thk9.5 gypsum board 2ply w/Vinyl paint on suspended ceiling system</t>
    <phoneticPr fontId="3" type="noConversion"/>
  </si>
  <si>
    <t>Rest/Break Room</t>
    <phoneticPr fontId="3" type="noConversion"/>
  </si>
  <si>
    <t>Prayer Room</t>
    <phoneticPr fontId="3" type="noConversion"/>
  </si>
  <si>
    <t>Acrylic Emulsion Paint on Thk.15 Cement Plaster</t>
    <phoneticPr fontId="3" type="noConversion"/>
  </si>
  <si>
    <t>Corridor</t>
    <phoneticPr fontId="3" type="noConversion"/>
  </si>
  <si>
    <t>Ceramic Mosaic Tile on Screed</t>
    <phoneticPr fontId="3" type="noConversion"/>
  </si>
  <si>
    <t>Ceramic Tile (H=600)</t>
    <phoneticPr fontId="3" type="noConversion"/>
  </si>
  <si>
    <t>Substation(RC)</t>
    <phoneticPr fontId="3" type="noConversion"/>
  </si>
  <si>
    <t>F42</t>
  </si>
  <si>
    <t>C01</t>
  </si>
  <si>
    <t>BONE</t>
    <phoneticPr fontId="3" type="noConversion"/>
  </si>
  <si>
    <t>Corridor-B</t>
    <phoneticPr fontId="3" type="noConversion"/>
  </si>
  <si>
    <t>THK.3mm Rubber Tile on Screed</t>
    <phoneticPr fontId="3" type="noConversion"/>
  </si>
  <si>
    <t>Coved Rubber Skirt</t>
    <phoneticPr fontId="3" type="noConversion"/>
  </si>
  <si>
    <t>Acrylic Emulsion Paint on Fair Faced Concrete (or Cement Plaser or Gypsum Board)</t>
    <phoneticPr fontId="3" type="noConversion"/>
  </si>
  <si>
    <t>Acrylic Emulsion Paint on Fair Faced Concrete</t>
    <phoneticPr fontId="3" type="noConversion"/>
  </si>
  <si>
    <t>Stair Case</t>
    <phoneticPr fontId="3" type="noConversion"/>
  </si>
  <si>
    <t>Fire Station</t>
    <phoneticPr fontId="3" type="noConversion"/>
  </si>
  <si>
    <t>B35</t>
  </si>
  <si>
    <t>-</t>
    <phoneticPr fontId="3" type="noConversion"/>
  </si>
  <si>
    <t>Emulsion Paint on Fair Faced Concrete</t>
    <phoneticPr fontId="3" type="noConversion"/>
  </si>
  <si>
    <t>Emulsion Paint on Fair faced concrete</t>
    <phoneticPr fontId="3" type="noConversion"/>
  </si>
  <si>
    <t>AFEC</t>
    <phoneticPr fontId="3" type="noConversion"/>
  </si>
  <si>
    <t>Stair</t>
    <phoneticPr fontId="3" type="noConversion"/>
  </si>
  <si>
    <t>No finish</t>
    <phoneticPr fontId="3" type="noConversion"/>
  </si>
  <si>
    <t>Air Lock Room</t>
    <phoneticPr fontId="3" type="noConversion"/>
  </si>
  <si>
    <t>*연계된 Room마감과 연속 적용</t>
    <phoneticPr fontId="3" type="noConversion"/>
  </si>
  <si>
    <t>Air Lock</t>
    <phoneticPr fontId="3" type="noConversion"/>
  </si>
  <si>
    <t>F06A</t>
  </si>
  <si>
    <t>B03</t>
  </si>
  <si>
    <t>Epoxy Paint on Steel Trowel Finish</t>
    <phoneticPr fontId="3" type="noConversion"/>
  </si>
  <si>
    <t>Non-Slip Unglazed Ceramic Tile on Screed
+ Matwell</t>
    <phoneticPr fontId="3" type="noConversion"/>
  </si>
  <si>
    <t>Ceramic Mosaic Tile on Screed + Matwell</t>
    <phoneticPr fontId="3" type="noConversion"/>
  </si>
  <si>
    <t>Air Lock Lobby</t>
    <phoneticPr fontId="3" type="noConversion"/>
  </si>
  <si>
    <t>W01A</t>
  </si>
  <si>
    <t>W01C</t>
  </si>
  <si>
    <t>THK. 6mm Rubber Tile (Anti Static Surface, Chemical and Slip Resistant) on Screed</t>
    <phoneticPr fontId="3" type="noConversion"/>
  </si>
  <si>
    <t>Entrance</t>
    <phoneticPr fontId="3" type="noConversion"/>
  </si>
  <si>
    <t>Polishing Tile on cement mortar (by Interior)</t>
    <phoneticPr fontId="3" type="noConversion"/>
  </si>
  <si>
    <t>Entry Air Lock</t>
    <phoneticPr fontId="3" type="noConversion"/>
  </si>
  <si>
    <t>SMC Panel</t>
    <phoneticPr fontId="3" type="noConversion"/>
  </si>
  <si>
    <t>Lobby</t>
    <phoneticPr fontId="3" type="noConversion"/>
  </si>
  <si>
    <t>Reception/Waiting Area</t>
    <phoneticPr fontId="3" type="noConversion"/>
  </si>
  <si>
    <t>Admin &amp; Control Building</t>
    <phoneticPr fontId="3" type="noConversion"/>
  </si>
  <si>
    <t>Reception (Lobby)</t>
    <phoneticPr fontId="3" type="noConversion"/>
  </si>
  <si>
    <t>F37</t>
  </si>
  <si>
    <t>Thk20 Marble Floor Tile</t>
    <phoneticPr fontId="3" type="noConversion"/>
  </si>
  <si>
    <t>Marble Tile (H=100)</t>
    <phoneticPr fontId="3" type="noConversion"/>
  </si>
  <si>
    <t>Reception (Air Lock)</t>
    <phoneticPr fontId="3" type="noConversion"/>
  </si>
  <si>
    <t>Marble Tile on Screed</t>
    <phoneticPr fontId="3" type="noConversion"/>
  </si>
  <si>
    <t>Marble Tile (H=200)</t>
    <phoneticPr fontId="3" type="noConversion"/>
  </si>
  <si>
    <t>Locker Room</t>
    <phoneticPr fontId="3" type="noConversion"/>
  </si>
  <si>
    <t>W32A</t>
  </si>
  <si>
    <t>C96A</t>
  </si>
  <si>
    <t>*바닥+벽 방수 미적용</t>
    <phoneticPr fontId="3" type="noConversion"/>
  </si>
  <si>
    <t>Glazed Ceramic Tile(≤2100) / Acrylic Emulsion paint (&gt;2100) on Cement Plaster</t>
    <phoneticPr fontId="3" type="noConversion"/>
  </si>
  <si>
    <t>Changing Room</t>
    <phoneticPr fontId="3" type="noConversion"/>
  </si>
  <si>
    <t>Suspended Moisture Resistant Acoustic Ceiling</t>
    <phoneticPr fontId="3" type="noConversion"/>
  </si>
  <si>
    <t>N.A</t>
  </si>
  <si>
    <t>Ceramic Tile on Cement Screed</t>
    <phoneticPr fontId="3" type="noConversion"/>
  </si>
  <si>
    <t>Shower Room</t>
    <phoneticPr fontId="3" type="noConversion"/>
  </si>
  <si>
    <t>F31B</t>
  </si>
  <si>
    <t>W32B</t>
  </si>
  <si>
    <t>*바닥+벽 방수 적용</t>
    <phoneticPr fontId="3" type="noConversion"/>
  </si>
  <si>
    <t>F31C</t>
  </si>
  <si>
    <t>W32F</t>
  </si>
  <si>
    <t>Unglazed Ceramic Tile on Cement Screed on Waterproof Membrane</t>
    <phoneticPr fontId="3" type="noConversion"/>
  </si>
  <si>
    <t>Glazed Ceramic Tile on Cement Plaster on Waterproof Membrane</t>
    <phoneticPr fontId="3" type="noConversion"/>
  </si>
  <si>
    <t>Suspended AL. Panel</t>
    <phoneticPr fontId="3" type="noConversion"/>
  </si>
  <si>
    <t>Non-Slip Ceramic Tile on Screed
+ Liquid Waterproofing</t>
    <phoneticPr fontId="3" type="noConversion"/>
  </si>
  <si>
    <t>Ceramic Tile + Liquid Waterproofing (H=1800) on Cement plaster</t>
    <phoneticPr fontId="3" type="noConversion"/>
  </si>
  <si>
    <t>Suspended Acoustic Tile Ceiling (600x600, Sag and Humidity Resistant)</t>
    <phoneticPr fontId="3" type="noConversion"/>
  </si>
  <si>
    <t>Non-Slip Ceramic Tile on Screed w/Polyurethane Waterproofing coating (by Interior)</t>
    <phoneticPr fontId="3" type="noConversion"/>
  </si>
  <si>
    <t>Ceramic Tile w/Polyurethane Waterproofing coating (H=2000) (by Interior)</t>
    <phoneticPr fontId="3" type="noConversion"/>
  </si>
  <si>
    <t>SMC(300x300) on Suspended ceiling system (by Interior)</t>
    <phoneticPr fontId="3" type="noConversion"/>
  </si>
  <si>
    <t>Admin and Control Bldg</t>
    <phoneticPr fontId="3" type="noConversion"/>
  </si>
  <si>
    <t>Locker and Shower Room</t>
    <phoneticPr fontId="3" type="noConversion"/>
  </si>
  <si>
    <t>Non-Slip Ceramic Tile</t>
    <phoneticPr fontId="3" type="noConversion"/>
  </si>
  <si>
    <t>Suspended Moisture-Resistant Gypsumboard ceiling</t>
    <phoneticPr fontId="3" type="noConversion"/>
  </si>
  <si>
    <t>Ablution</t>
    <phoneticPr fontId="3" type="noConversion"/>
  </si>
  <si>
    <t>W33B</t>
  </si>
  <si>
    <t>Hamman/Ablutions</t>
    <phoneticPr fontId="3" type="noConversion"/>
  </si>
  <si>
    <t>Non-Slip Unglazed Ceramic Tile on Screed
+ Liquid Waterproofing</t>
    <phoneticPr fontId="3" type="noConversion"/>
  </si>
  <si>
    <t>Ablution Room</t>
    <phoneticPr fontId="3" type="noConversion"/>
  </si>
  <si>
    <t>Ceramic Tile + Liquid Waterproofing (H=1200) on Cement plaster</t>
    <phoneticPr fontId="3" type="noConversion"/>
  </si>
  <si>
    <t>Toilet</t>
    <phoneticPr fontId="3" type="noConversion"/>
  </si>
  <si>
    <t>W32D</t>
  </si>
  <si>
    <t>*바닥만 방수 적용</t>
    <phoneticPr fontId="3" type="noConversion"/>
  </si>
  <si>
    <t>Ladies/Disabled Toilet</t>
    <phoneticPr fontId="3" type="noConversion"/>
  </si>
  <si>
    <t>Shift Superintendent Toilet</t>
    <phoneticPr fontId="3" type="noConversion"/>
  </si>
  <si>
    <t>Toilet (M &amp; F)</t>
    <phoneticPr fontId="3" type="noConversion"/>
  </si>
  <si>
    <t>Glazed Ceramic Tile on THK.15 Cement Plaster on Waterproof Membrane</t>
    <phoneticPr fontId="3" type="noConversion"/>
  </si>
  <si>
    <t>Non-Slip Ceramic Tile on Screed w/Liquid Waterproofing 2Ply (by Interior)</t>
    <phoneticPr fontId="3" type="noConversion"/>
  </si>
  <si>
    <t>Ceramic Tile w/Liquid Waterproofing 2Ply (H=1500) (by Interior)</t>
    <phoneticPr fontId="3" type="noConversion"/>
  </si>
  <si>
    <t>Janitor</t>
    <phoneticPr fontId="3" type="noConversion"/>
  </si>
  <si>
    <t>First Aid Room</t>
    <phoneticPr fontId="3" type="noConversion"/>
  </si>
  <si>
    <t>Main Building(ST)</t>
    <phoneticPr fontId="3" type="noConversion"/>
  </si>
  <si>
    <t>UTCC</t>
    <phoneticPr fontId="3" type="noConversion"/>
  </si>
  <si>
    <t>1. THK 3 Heavy Duty PVC Tile
2. Steel Trowel Finish</t>
    <phoneticPr fontId="3" type="noConversion"/>
  </si>
  <si>
    <t>PVC Skirting</t>
    <phoneticPr fontId="3" type="noConversion"/>
  </si>
  <si>
    <t>Emulsion Paint on Gypsum Board 12.5mm 2 Piles</t>
    <phoneticPr fontId="3" type="noConversion"/>
  </si>
  <si>
    <t>Suspended Acoustic Mineral Board</t>
    <phoneticPr fontId="3" type="noConversion"/>
  </si>
  <si>
    <t>Emergency Treatment</t>
    <phoneticPr fontId="3" type="noConversion"/>
  </si>
  <si>
    <t>Dining Room</t>
    <phoneticPr fontId="3" type="noConversion"/>
  </si>
  <si>
    <t>*별도의 식당동</t>
    <phoneticPr fontId="3" type="noConversion"/>
  </si>
  <si>
    <t>Canteen(RC)</t>
    <phoneticPr fontId="3" type="noConversion"/>
  </si>
  <si>
    <t>PVC Tile on Steel Trowel Finish</t>
    <phoneticPr fontId="3" type="noConversion"/>
  </si>
  <si>
    <t>Cafeteria</t>
    <phoneticPr fontId="3" type="noConversion"/>
  </si>
  <si>
    <t>Thk9.5 gypsum board 2Ply w/Vinyl paint on suspended ceiling system (by Interior)</t>
    <phoneticPr fontId="3" type="noConversion"/>
  </si>
  <si>
    <t>Subcontractor Building</t>
    <phoneticPr fontId="3" type="noConversion"/>
  </si>
  <si>
    <t>Mess Hall</t>
    <phoneticPr fontId="3" type="noConversion"/>
  </si>
  <si>
    <t>Rest Room w/Kitchen</t>
    <phoneticPr fontId="3" type="noConversion"/>
  </si>
  <si>
    <t>Cooking Room</t>
    <phoneticPr fontId="3" type="noConversion"/>
  </si>
  <si>
    <t>Cold Food Area (Cooking Area)</t>
    <phoneticPr fontId="3" type="noConversion"/>
  </si>
  <si>
    <t>W32H</t>
  </si>
  <si>
    <t>Cold Food Area</t>
    <phoneticPr fontId="3" type="noConversion"/>
  </si>
  <si>
    <t>Unglazed Ceramic Tile on Cement Screed w/ Water Proofing Mambrane</t>
    <phoneticPr fontId="3" type="noConversion"/>
  </si>
  <si>
    <t xml:space="preserve">Glazed Ceramic Tile on Thk15 Cement Plaster w/ Water Proofing(≤1200) / Latex  Paint on Cement Plaster (&gt;1200) </t>
    <phoneticPr fontId="3" type="noConversion"/>
  </si>
  <si>
    <t>Suspended Moisture Resistant Panel(600x600)</t>
    <phoneticPr fontId="3" type="noConversion"/>
  </si>
  <si>
    <t>Hot Food Area (Cooking Area)</t>
    <phoneticPr fontId="3" type="noConversion"/>
  </si>
  <si>
    <t>Kitchen
Catering room</t>
    <phoneticPr fontId="3" type="noConversion"/>
  </si>
  <si>
    <t>Thk7 Non-Slip Ucrete Lining on Cement mortar w/Polyurethane waterpfroofing coating</t>
    <phoneticPr fontId="3" type="noConversion"/>
  </si>
  <si>
    <t>Ceramic Tile w/Polyurethane waterpfroofing coating(H=2000) (by Interior)</t>
    <phoneticPr fontId="3" type="noConversion"/>
  </si>
  <si>
    <t>Dish Washing Area</t>
    <phoneticPr fontId="3" type="noConversion"/>
  </si>
  <si>
    <t>Washing room</t>
    <phoneticPr fontId="3" type="noConversion"/>
  </si>
  <si>
    <t>Food Receiving &amp; Preparation Area</t>
    <phoneticPr fontId="3" type="noConversion"/>
  </si>
  <si>
    <t>C03</t>
  </si>
  <si>
    <t>Receiving &amp; Preparation Area</t>
    <phoneticPr fontId="3" type="noConversion"/>
  </si>
  <si>
    <t>Unglazed Ceramic Tile (H=100)</t>
    <phoneticPr fontId="3" type="noConversion"/>
  </si>
  <si>
    <t>Latex Paint on Fair Faced Concrete</t>
    <phoneticPr fontId="3" type="noConversion"/>
  </si>
  <si>
    <t>Food Storage</t>
    <phoneticPr fontId="3" type="noConversion"/>
  </si>
  <si>
    <t>Storage</t>
    <phoneticPr fontId="3" type="noConversion"/>
  </si>
  <si>
    <t>Store (Document)</t>
    <phoneticPr fontId="3" type="noConversion"/>
  </si>
  <si>
    <t>*문서용도</t>
    <phoneticPr fontId="3" type="noConversion"/>
  </si>
  <si>
    <t>Store</t>
    <phoneticPr fontId="3" type="noConversion"/>
  </si>
  <si>
    <t>문서</t>
    <phoneticPr fontId="3" type="noConversion"/>
  </si>
  <si>
    <t>Record Room</t>
    <phoneticPr fontId="3" type="noConversion"/>
  </si>
  <si>
    <t>PPE Store</t>
    <phoneticPr fontId="3" type="noConversion"/>
  </si>
  <si>
    <t>안전장비</t>
    <phoneticPr fontId="3" type="noConversion"/>
  </si>
  <si>
    <t>Store (Material)</t>
    <phoneticPr fontId="3" type="noConversion"/>
  </si>
  <si>
    <t>*자재용도</t>
    <phoneticPr fontId="3" type="noConversion"/>
  </si>
  <si>
    <t>자재보관실</t>
    <phoneticPr fontId="3" type="noConversion"/>
  </si>
  <si>
    <t>LECO</t>
    <phoneticPr fontId="3" type="noConversion"/>
  </si>
  <si>
    <t>Steel Trowel Finish w/ Epoxy Paint</t>
    <phoneticPr fontId="3" type="noConversion"/>
  </si>
  <si>
    <t>Emulsion Paint on Gypsum Board</t>
    <phoneticPr fontId="3" type="noConversion"/>
  </si>
  <si>
    <t>Storage Area</t>
    <phoneticPr fontId="3" type="noConversion"/>
  </si>
  <si>
    <t>F07B</t>
  </si>
  <si>
    <t>Resin coating</t>
    <phoneticPr fontId="3" type="noConversion"/>
  </si>
  <si>
    <t>Emulsion Paint (Up to FL.+1.6M)</t>
    <phoneticPr fontId="3" type="noConversion"/>
  </si>
  <si>
    <t>Exposed Thermal Insulated Metal Cladding</t>
    <phoneticPr fontId="3" type="noConversion"/>
  </si>
  <si>
    <t>Hazardous Material Store</t>
    <phoneticPr fontId="3" type="noConversion"/>
  </si>
  <si>
    <t>Instrument Spare Part Room</t>
    <phoneticPr fontId="3" type="noConversion"/>
  </si>
  <si>
    <t>Perishiable Material Room</t>
    <phoneticPr fontId="3" type="noConversion"/>
  </si>
  <si>
    <t>Warehouse</t>
    <phoneticPr fontId="3" type="noConversion"/>
  </si>
  <si>
    <t>Epoxy Coating (H=100)</t>
    <phoneticPr fontId="3" type="noConversion"/>
  </si>
  <si>
    <t>KHO Store</t>
    <phoneticPr fontId="3" type="noConversion"/>
  </si>
  <si>
    <t>F53A</t>
  </si>
  <si>
    <t>Hardener Finish</t>
    <phoneticPr fontId="3" type="noConversion"/>
  </si>
  <si>
    <t>Tool Room</t>
    <phoneticPr fontId="3" type="noConversion"/>
  </si>
  <si>
    <t>F54A</t>
  </si>
  <si>
    <t>Tool Store</t>
    <phoneticPr fontId="3" type="noConversion"/>
  </si>
  <si>
    <t>Mechanical Workshop</t>
    <phoneticPr fontId="3" type="noConversion"/>
  </si>
  <si>
    <t>Workshop</t>
    <phoneticPr fontId="3" type="noConversion"/>
  </si>
  <si>
    <t>Mechanical Workshop Area</t>
    <phoneticPr fontId="3" type="noConversion"/>
  </si>
  <si>
    <t>F06B</t>
  </si>
  <si>
    <t>Workshop Area</t>
    <phoneticPr fontId="3" type="noConversion"/>
  </si>
  <si>
    <t>Epoxy Paint on Cement Screed</t>
    <phoneticPr fontId="3" type="noConversion"/>
  </si>
  <si>
    <t>Epoxy Paint on Fairfaced concrete or THK.15 Cement Plaster</t>
    <phoneticPr fontId="3" type="noConversion"/>
  </si>
  <si>
    <t>Emulsion Paint on THK.15 Cement Plaster (Up to FL.+1.6M)</t>
    <phoneticPr fontId="3" type="noConversion"/>
  </si>
  <si>
    <t>Instrument Workshop</t>
    <phoneticPr fontId="3" type="noConversion"/>
  </si>
  <si>
    <t>Exposed Metal Deck</t>
    <phoneticPr fontId="3" type="noConversion"/>
  </si>
  <si>
    <t>Control Room</t>
    <phoneticPr fontId="3" type="noConversion"/>
  </si>
  <si>
    <t>*계장</t>
    <phoneticPr fontId="3" type="noConversion"/>
  </si>
  <si>
    <t>F91</t>
  </si>
  <si>
    <t>Main Control Room</t>
    <phoneticPr fontId="3" type="noConversion"/>
  </si>
  <si>
    <t>Anti-Dust Epoxy Paint on Steel trowel Finish + Anti-Static Vinyl Tile on Raised Floor(600x600, H=1000)</t>
    <phoneticPr fontId="3" type="noConversion"/>
  </si>
  <si>
    <t>Epoxy Coating on Steel trowel Finish + Anti-Static Vinyl Tile on Raised Floor(600x600, H=1030)</t>
    <phoneticPr fontId="3" type="noConversion"/>
  </si>
  <si>
    <t>Above Raised Floor : 
Emulsion Paint on Thk.15 Cement Plaster
Under Raised Floor : Epoxy Paint</t>
    <phoneticPr fontId="3" type="noConversion"/>
  </si>
  <si>
    <t>Epoxy Paint on Steel trowel Finish + Access Floor(H=730) w/Conduction Tile</t>
    <phoneticPr fontId="3" type="noConversion"/>
  </si>
  <si>
    <t>Vinyl Base (H=200)
+ Epoxy Paint(under access floor)</t>
    <phoneticPr fontId="3" type="noConversion"/>
  </si>
  <si>
    <t>Sound absorbing soft fiber board on Suspended ceiling system (by Interior)</t>
    <phoneticPr fontId="3" type="noConversion"/>
  </si>
  <si>
    <t>*환경</t>
    <phoneticPr fontId="3" type="noConversion"/>
  </si>
  <si>
    <t>WTB(RC)</t>
    <phoneticPr fontId="3" type="noConversion"/>
  </si>
  <si>
    <t>Anti-Static Vinyl Tile 사례 추가</t>
    <phoneticPr fontId="3" type="noConversion"/>
  </si>
  <si>
    <t>화공 Access FL 사례 추가</t>
    <phoneticPr fontId="3" type="noConversion"/>
  </si>
  <si>
    <t>Engineering Room</t>
    <phoneticPr fontId="3" type="noConversion"/>
  </si>
  <si>
    <t>*CCR연속배치</t>
    <phoneticPr fontId="3" type="noConversion"/>
  </si>
  <si>
    <t>OTS Training Room</t>
    <phoneticPr fontId="3" type="noConversion"/>
  </si>
  <si>
    <t>OTS Room</t>
    <phoneticPr fontId="3" type="noConversion"/>
  </si>
  <si>
    <t>Telecom Room</t>
    <phoneticPr fontId="3" type="noConversion"/>
  </si>
  <si>
    <t>*CCR연속배치시 CCR과 동일 마감</t>
    <phoneticPr fontId="3" type="noConversion"/>
  </si>
  <si>
    <t>Telecoms Room</t>
    <phoneticPr fontId="3" type="noConversion"/>
  </si>
  <si>
    <t>2 Coats of Non-Conductive &amp; Fire Retardant White Color Paint on Thk.13 Cement Plaster</t>
    <phoneticPr fontId="3" type="noConversion"/>
  </si>
  <si>
    <t>Steel Trowel Finish w/ Dust Proof Coating (Epoxy) + 600x600 Access Floor System w/Noncombustible Laminated Plastic Finish (H=600)</t>
    <phoneticPr fontId="3" type="noConversion"/>
  </si>
  <si>
    <t>Laminated Plastic Skirt</t>
    <phoneticPr fontId="3" type="noConversion"/>
  </si>
  <si>
    <t>Telecoms Equipment Room</t>
    <phoneticPr fontId="3" type="noConversion"/>
  </si>
  <si>
    <t>Communication Room</t>
    <phoneticPr fontId="3" type="noConversion"/>
  </si>
  <si>
    <t>Epoxy Paint on Steel trowel Finish + Access Floor(H=1000) w/Conduction Tile</t>
    <phoneticPr fontId="3" type="noConversion"/>
  </si>
  <si>
    <t>Vinyl Base (H=100)
+ Epoxy Paint(under access floor)</t>
    <phoneticPr fontId="3" type="noConversion"/>
  </si>
  <si>
    <t>Emulsion Paint on fair faced concrete</t>
    <phoneticPr fontId="3" type="noConversion"/>
  </si>
  <si>
    <t>Rack Room (CCB)</t>
    <phoneticPr fontId="3" type="noConversion"/>
  </si>
  <si>
    <t>Rack Room</t>
    <phoneticPr fontId="3" type="noConversion"/>
  </si>
  <si>
    <t>OTS Rack Room</t>
    <phoneticPr fontId="3" type="noConversion"/>
  </si>
  <si>
    <t>Server Room</t>
    <phoneticPr fontId="3" type="noConversion"/>
  </si>
  <si>
    <t>Rack Room (Local)</t>
    <phoneticPr fontId="3" type="noConversion"/>
  </si>
  <si>
    <t>Epoxy Paint + Raised Floor W/Conductive Tile</t>
    <phoneticPr fontId="3" type="noConversion"/>
  </si>
  <si>
    <t>Epoxy Coating on Steel trowel Finish + Anti-Static Vinyl Tile on Raised Floor(600x600, H=1000, H=1100)</t>
    <phoneticPr fontId="3" type="noConversion"/>
  </si>
  <si>
    <t>IKAN</t>
    <phoneticPr fontId="3" type="noConversion"/>
  </si>
  <si>
    <t xml:space="preserve">Epoxy Paint + Raised Floor </t>
    <phoneticPr fontId="3" type="noConversion"/>
  </si>
  <si>
    <t>Arcylic Emulsion Paint on Fair Faced Concrete</t>
    <phoneticPr fontId="3" type="noConversion"/>
  </si>
  <si>
    <t>154Kv Substation</t>
    <phoneticPr fontId="3" type="noConversion"/>
  </si>
  <si>
    <t xml:space="preserve">Epoxy Paint on Trowel finish + Access Floor(H=1000) w/Conduction Tile </t>
    <phoneticPr fontId="3" type="noConversion"/>
  </si>
  <si>
    <t>Epoxy Paint(Under Access floor)+Vinyl Base(H=100)</t>
    <phoneticPr fontId="3" type="noConversion"/>
  </si>
  <si>
    <t>Panel Room</t>
    <phoneticPr fontId="3" type="noConversion"/>
  </si>
  <si>
    <t>Relay &amp; Control Panel Room</t>
    <phoneticPr fontId="3" type="noConversion"/>
  </si>
  <si>
    <t>*Local</t>
    <phoneticPr fontId="3" type="noConversion"/>
  </si>
  <si>
    <t>*Access FL사례 조사</t>
    <phoneticPr fontId="3" type="noConversion"/>
  </si>
  <si>
    <t>Electrical Room</t>
    <phoneticPr fontId="3" type="noConversion"/>
  </si>
  <si>
    <t>Non-Slip Epoxy Paint on Screed</t>
    <phoneticPr fontId="3" type="noConversion"/>
  </si>
  <si>
    <t>Epoxy Paint H=100</t>
    <phoneticPr fontId="3" type="noConversion"/>
  </si>
  <si>
    <t>Equipment Room</t>
    <phoneticPr fontId="3" type="noConversion"/>
  </si>
  <si>
    <t>Switchgear Room</t>
    <phoneticPr fontId="3" type="noConversion"/>
  </si>
  <si>
    <t>Epoxy Coating on Steel Trowel Finish</t>
    <phoneticPr fontId="3" type="noConversion"/>
  </si>
  <si>
    <t>Central Control Building(RC)</t>
    <phoneticPr fontId="3" type="noConversion"/>
  </si>
  <si>
    <t>B01</t>
  </si>
  <si>
    <t>Steel Trowel Finish w/ Rubber Flooring Tile (THK. 6mm)</t>
    <phoneticPr fontId="3" type="noConversion"/>
  </si>
  <si>
    <t>Arcylic Emulsion Paint on Cement Plaster (THK. 16mm)</t>
    <phoneticPr fontId="3" type="noConversion"/>
  </si>
  <si>
    <t>Arcylic Emulsion Paint</t>
    <phoneticPr fontId="3" type="noConversion"/>
  </si>
  <si>
    <t>HV Switchgear Room</t>
    <phoneticPr fontId="3" type="noConversion"/>
  </si>
  <si>
    <t>LV Switchgear Room</t>
    <phoneticPr fontId="3" type="noConversion"/>
  </si>
  <si>
    <t>Epoxy Paint (H=100)</t>
    <phoneticPr fontId="3" type="noConversion"/>
  </si>
  <si>
    <t>MCC Room</t>
    <phoneticPr fontId="3" type="noConversion"/>
  </si>
  <si>
    <t>MCC Room (type-1)</t>
    <phoneticPr fontId="3" type="noConversion"/>
  </si>
  <si>
    <t>MCC Room (type-2)</t>
    <phoneticPr fontId="3" type="noConversion"/>
  </si>
  <si>
    <t>UPS Room</t>
    <phoneticPr fontId="3" type="noConversion"/>
  </si>
  <si>
    <t>Battery Room</t>
    <phoneticPr fontId="3" type="noConversion"/>
  </si>
  <si>
    <t>F03</t>
  </si>
  <si>
    <t>B02</t>
  </si>
  <si>
    <t>W04B</t>
  </si>
  <si>
    <t>*바닥 Drain 구배 필요시 : 구체 구배</t>
    <phoneticPr fontId="3" type="noConversion"/>
  </si>
  <si>
    <t>F32</t>
  </si>
  <si>
    <t>Acid Resistant Ceramic Tile on Screed</t>
    <phoneticPr fontId="3" type="noConversion"/>
  </si>
  <si>
    <t>Acid Resistant Ceramic Tile H=100</t>
    <phoneticPr fontId="3" type="noConversion"/>
  </si>
  <si>
    <t>Steel Trowel Finish w/ Acid Resistant Stone Ware Gres Tile + 2coat Water Proofing</t>
    <phoneticPr fontId="3" type="noConversion"/>
  </si>
  <si>
    <t>Acid Resistant Stone Ware Gres Tile</t>
    <phoneticPr fontId="3" type="noConversion"/>
  </si>
  <si>
    <t>Steel Trowel Finish w/ Acid Resistant Paint</t>
    <phoneticPr fontId="3" type="noConversion"/>
  </si>
  <si>
    <t>Acid Resistant Paint on Cement Plaster (THK. 16mm)</t>
    <phoneticPr fontId="3" type="noConversion"/>
  </si>
  <si>
    <t>Acid Resistant Paint on Steel Trowel Concrete Slab</t>
    <phoneticPr fontId="3" type="noConversion"/>
  </si>
  <si>
    <t>Acid Resistant Paint (H=100)</t>
    <phoneticPr fontId="3" type="noConversion"/>
  </si>
  <si>
    <t>H=1.5m Acid Resistant Paint on Thk15 Cement Plaster
Above 1.5m Latex Paint on Thk15 Cement Plaster</t>
    <phoneticPr fontId="3" type="noConversion"/>
  </si>
  <si>
    <t>W33A</t>
  </si>
  <si>
    <t>Acid Resistant Tile on Screed</t>
    <phoneticPr fontId="3" type="noConversion"/>
  </si>
  <si>
    <t>H=2m Acid Resistant Tile on Thk15 Cement Plaster
Above 2m Epoxy Paint on Thk15 Cement Plaster</t>
    <phoneticPr fontId="3" type="noConversion"/>
  </si>
  <si>
    <t>Acid Resistant Paint on Steel Trowel Finish</t>
    <phoneticPr fontId="3" type="noConversion"/>
  </si>
  <si>
    <t>Emeulssion Paint+Acid Resistant Paint (H=300)</t>
    <phoneticPr fontId="3" type="noConversion"/>
  </si>
  <si>
    <t>Cable Cellar 
(Open type)</t>
    <phoneticPr fontId="3" type="noConversion"/>
  </si>
  <si>
    <t>F51</t>
  </si>
  <si>
    <t>*바닥 Concrete Paving 적용</t>
    <phoneticPr fontId="3" type="noConversion"/>
  </si>
  <si>
    <t>Cable Cellar</t>
    <phoneticPr fontId="3" type="noConversion"/>
  </si>
  <si>
    <t>insulation</t>
    <phoneticPr fontId="3" type="noConversion"/>
  </si>
  <si>
    <t>Clean Sand Filling</t>
    <phoneticPr fontId="3" type="noConversion"/>
  </si>
  <si>
    <t>Cement Plaster (THK. 16mm)</t>
    <phoneticPr fontId="3" type="noConversion"/>
  </si>
  <si>
    <t>Sand Filling</t>
    <phoneticPr fontId="3" type="noConversion"/>
  </si>
  <si>
    <t>Close Type</t>
    <phoneticPr fontId="3" type="noConversion"/>
  </si>
  <si>
    <t>Fair Faced Concrete</t>
    <phoneticPr fontId="3" type="noConversion"/>
  </si>
  <si>
    <t>Cable Room</t>
    <phoneticPr fontId="3" type="noConversion"/>
  </si>
  <si>
    <t>GIS Building(RC)</t>
    <phoneticPr fontId="3" type="noConversion"/>
  </si>
  <si>
    <t>Cable Basement</t>
    <phoneticPr fontId="3" type="noConversion"/>
  </si>
  <si>
    <t>F07C</t>
  </si>
  <si>
    <t>5mm Epoxy Screed and Seal Coat on Concrete Slab</t>
    <phoneticPr fontId="3" type="noConversion"/>
  </si>
  <si>
    <t>Cable Room(Basement)</t>
    <phoneticPr fontId="3" type="noConversion"/>
  </si>
  <si>
    <t>W03A</t>
  </si>
  <si>
    <t>EDG Room</t>
    <phoneticPr fontId="3" type="noConversion"/>
  </si>
  <si>
    <t>Fire Gas Room</t>
    <phoneticPr fontId="3" type="noConversion"/>
  </si>
  <si>
    <t>소화약제실</t>
    <phoneticPr fontId="3" type="noConversion"/>
  </si>
  <si>
    <t>Fire Fighting Room</t>
    <phoneticPr fontId="3" type="noConversion"/>
  </si>
  <si>
    <t>THK.1 Epoxy Resin on Sceed</t>
    <phoneticPr fontId="3" type="noConversion"/>
  </si>
  <si>
    <t>Clean Agent Cylinder Room</t>
    <phoneticPr fontId="3" type="noConversion"/>
  </si>
  <si>
    <t>Cylinder Room</t>
    <phoneticPr fontId="3" type="noConversion"/>
  </si>
  <si>
    <t>Emulsion paint on Fair Faced Concrete</t>
    <phoneticPr fontId="3" type="noConversion"/>
  </si>
  <si>
    <t>Fire Water Pump Room</t>
    <phoneticPr fontId="3" type="noConversion"/>
  </si>
  <si>
    <t>Fire Water Pump BLDG(RC)</t>
    <phoneticPr fontId="3" type="noConversion"/>
  </si>
  <si>
    <t>Fuel Tank Room</t>
    <phoneticPr fontId="3" type="noConversion"/>
  </si>
  <si>
    <t>F.O Day Tank Room</t>
    <phoneticPr fontId="3" type="noConversion"/>
  </si>
  <si>
    <t>Epoxy Paint (Up to Dike Top)</t>
    <phoneticPr fontId="3" type="noConversion"/>
  </si>
  <si>
    <t>GIS Equipment Room</t>
    <phoneticPr fontId="3" type="noConversion"/>
  </si>
  <si>
    <t>*발주처 Hardener 요구 확인</t>
    <phoneticPr fontId="3" type="noConversion"/>
  </si>
  <si>
    <t>400kV GIS Building(RC)</t>
    <phoneticPr fontId="3" type="noConversion"/>
  </si>
  <si>
    <t>GIS Room</t>
    <phoneticPr fontId="3" type="noConversion"/>
  </si>
  <si>
    <t>F08</t>
  </si>
  <si>
    <t>5mm Heavy Duty Self Leveling Epoxy</t>
    <phoneticPr fontId="3" type="noConversion"/>
  </si>
  <si>
    <t>100mm High Meranti Skirting</t>
    <phoneticPr fontId="3" type="noConversion"/>
  </si>
  <si>
    <t>Emulsion Paint on Cement Plaster</t>
    <phoneticPr fontId="3" type="noConversion"/>
  </si>
  <si>
    <t>* 5mm Heavy Duty Self-Leveling Epoxy : 계약사양</t>
    <phoneticPr fontId="3" type="noConversion"/>
  </si>
  <si>
    <t>Jebel-D</t>
    <phoneticPr fontId="3" type="noConversion"/>
  </si>
  <si>
    <t>5mm Epoxy Screed and Seal Coat on Steel Trowel Finish</t>
    <phoneticPr fontId="3" type="noConversion"/>
  </si>
  <si>
    <t>230kV GIS Main Receiving Substation(RC)</t>
    <phoneticPr fontId="3" type="noConversion"/>
  </si>
  <si>
    <t>230kV GIS Switchgear Room</t>
    <phoneticPr fontId="3" type="noConversion"/>
  </si>
  <si>
    <t>F54B</t>
  </si>
  <si>
    <t>Non-Slip Epoxy Paint with Epoxy Hardener on Steel Trowel Finish</t>
    <phoneticPr fontId="3" type="noConversion"/>
  </si>
  <si>
    <t>Gas Turbine Hall</t>
    <phoneticPr fontId="3" type="noConversion"/>
  </si>
  <si>
    <t>Gas Turbine Building(ST)</t>
    <phoneticPr fontId="3" type="noConversion"/>
  </si>
  <si>
    <t>1. Hardener Finish
2. Steel Trowel Finish</t>
    <phoneticPr fontId="3" type="noConversion"/>
  </si>
  <si>
    <t>Emulsion Paint on Thk15 Cement Mortar Plastering (Up to 1200mm)</t>
    <phoneticPr fontId="3" type="noConversion"/>
  </si>
  <si>
    <t>Exposed Structure</t>
    <phoneticPr fontId="3" type="noConversion"/>
  </si>
  <si>
    <t>Steam Turbine Hall</t>
    <phoneticPr fontId="3" type="noConversion"/>
  </si>
  <si>
    <t>Steam Turbine Building(ST)</t>
    <phoneticPr fontId="3" type="noConversion"/>
  </si>
  <si>
    <t>Steam Turbine Hall (only Laydown Area)</t>
    <phoneticPr fontId="3" type="noConversion"/>
  </si>
  <si>
    <t>Emulsion Paint on Thk15 Cement Mortar (Up to 2500mm)</t>
    <phoneticPr fontId="3" type="noConversion"/>
  </si>
  <si>
    <t>Exposed Roof</t>
    <phoneticPr fontId="3" type="noConversion"/>
  </si>
  <si>
    <t>* 5mm Epoxy Screed and Seal Coat : 계약사양</t>
    <phoneticPr fontId="3" type="noConversion"/>
  </si>
  <si>
    <t>Steam Turbine Hall (except Laydown Area)</t>
    <phoneticPr fontId="3" type="noConversion"/>
  </si>
  <si>
    <t>5mm Heavy Duty Self-Leveling Epoxy</t>
    <phoneticPr fontId="3" type="noConversion"/>
  </si>
  <si>
    <t>Steam Turbine Hall (Operating Floor)</t>
    <phoneticPr fontId="3" type="noConversion"/>
  </si>
  <si>
    <t>Exposed Exterior Wall</t>
    <phoneticPr fontId="3" type="noConversion"/>
  </si>
  <si>
    <t>Hardener Finish on Steel Trowel Finish</t>
    <phoneticPr fontId="3" type="noConversion"/>
  </si>
  <si>
    <t>HRSG Hall</t>
    <phoneticPr fontId="3" type="noConversion"/>
  </si>
  <si>
    <t>HRSG Building(ST)</t>
    <phoneticPr fontId="3" type="noConversion"/>
  </si>
  <si>
    <t>Excitation Room</t>
    <phoneticPr fontId="3" type="noConversion"/>
  </si>
  <si>
    <t>Excitation TR &amp; Cubicle Room</t>
    <phoneticPr fontId="3" type="noConversion"/>
  </si>
  <si>
    <t>Exposed Deck</t>
    <phoneticPr fontId="3" type="noConversion"/>
  </si>
  <si>
    <t>Sampling Room</t>
    <phoneticPr fontId="3" type="noConversion"/>
  </si>
  <si>
    <t>F11</t>
  </si>
  <si>
    <t>B04</t>
  </si>
  <si>
    <t>W09B</t>
  </si>
  <si>
    <t>*바닥, 벽 Chemical 적용</t>
    <phoneticPr fontId="3" type="noConversion"/>
  </si>
  <si>
    <t>Chemical Resistant Paint on Steel Trowel Finish</t>
    <phoneticPr fontId="3" type="noConversion"/>
  </si>
  <si>
    <t>Chemical Resistant Paint(≤3000) / Latex  Paint (&gt;3000) on Cement Plaster</t>
    <phoneticPr fontId="3" type="noConversion"/>
  </si>
  <si>
    <t>WT Equipment Room</t>
    <phoneticPr fontId="3" type="noConversion"/>
  </si>
  <si>
    <t>Chemical Storage Room</t>
    <phoneticPr fontId="3" type="noConversion"/>
  </si>
  <si>
    <t>Laboratory &amp; Inspection Building(RC)</t>
    <phoneticPr fontId="3" type="noConversion"/>
  </si>
  <si>
    <t>ACID Resistant Ceramic Tile on Screed</t>
    <phoneticPr fontId="3" type="noConversion"/>
  </si>
  <si>
    <t>ACID Resistant Paint on THK13 on Cement Plaster</t>
    <phoneticPr fontId="3" type="noConversion"/>
  </si>
  <si>
    <t>Dehydrator Room</t>
    <phoneticPr fontId="3" type="noConversion"/>
  </si>
  <si>
    <t>Laboratory</t>
    <phoneticPr fontId="3" type="noConversion"/>
  </si>
  <si>
    <t>Epoxy Coating on Screed + Steel Trowel Finish</t>
    <phoneticPr fontId="3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</si>
  <si>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3" type="noConversion"/>
  </si>
  <si>
    <t>ACID Resistant Ceramic Tile on Cement Screed w/ ACID Proofing Sealing(≤1200) / Latex  Paint (&gt;1200) on Cement Plaster</t>
    <phoneticPr fontId="3" type="noConversion"/>
  </si>
  <si>
    <t>Main Laboratory Testing Room</t>
    <phoneticPr fontId="3" type="noConversion"/>
  </si>
  <si>
    <t>Sample Receiving Room</t>
    <phoneticPr fontId="3" type="noConversion"/>
  </si>
  <si>
    <t>Laboratory room
Sample reception room
Analysis room</t>
    <phoneticPr fontId="3" type="noConversion"/>
  </si>
  <si>
    <t>Non-Slip Ceramic Tile on Cement mortar</t>
    <phoneticPr fontId="3" type="noConversion"/>
  </si>
  <si>
    <t>Ceramic Tile on Cement mortar (H=300)</t>
    <phoneticPr fontId="3" type="noConversion"/>
  </si>
  <si>
    <t>Suspended Mineral Fiberboard ceiling system (600x600)</t>
    <phoneticPr fontId="3" type="noConversion"/>
  </si>
  <si>
    <t>Reagent Temporary Storage
Sample Bottle Storage</t>
    <phoneticPr fontId="3" type="noConversion"/>
  </si>
  <si>
    <t>Epoxy Paint on Thk30 cement mortar</t>
    <phoneticPr fontId="3" type="noConversion"/>
  </si>
  <si>
    <t>Mold Machine</t>
    <phoneticPr fontId="3" type="noConversion"/>
  </si>
  <si>
    <t>Epoxy Paint on Thk50 cement mortar w/Wire mesh</t>
    <phoneticPr fontId="3" type="noConversion"/>
  </si>
  <si>
    <t>HVAC Room</t>
    <phoneticPr fontId="3" type="noConversion"/>
  </si>
  <si>
    <t>Mechanical Room</t>
    <phoneticPr fontId="3" type="noConversion"/>
  </si>
  <si>
    <t>Epoxy Coating on Plain Concrete (w/wire mesh) + Steel Trowel Finish</t>
    <phoneticPr fontId="3" type="noConversion"/>
  </si>
  <si>
    <t>THK.1 Epoxy Resin on Sceed (Water Proofing Type)</t>
    <phoneticPr fontId="3" type="noConversion"/>
  </si>
  <si>
    <t>Epoxy paint on Steel trowel finish</t>
    <phoneticPr fontId="3" type="noConversion"/>
  </si>
  <si>
    <t>Thk100 Sound Absorbing Materials</t>
    <phoneticPr fontId="3" type="noConversion"/>
  </si>
  <si>
    <t>Blast Chamber</t>
    <phoneticPr fontId="3" type="noConversion"/>
  </si>
  <si>
    <t>*Non-Typical Room</t>
    <phoneticPr fontId="3" type="noConversion"/>
  </si>
  <si>
    <t>Non-Slip Epoxy Paint on Steel Trowel Finish</t>
    <phoneticPr fontId="3" type="noConversion"/>
  </si>
  <si>
    <t>EWH Room</t>
    <phoneticPr fontId="3" type="noConversion"/>
  </si>
  <si>
    <t>*용도 확인 필요</t>
    <phoneticPr fontId="3" type="noConversion"/>
  </si>
  <si>
    <t>VSD Room</t>
    <phoneticPr fontId="3" type="noConversion"/>
  </si>
  <si>
    <t>*전기실? 용도 확인 필요</t>
    <phoneticPr fontId="3" type="noConversion"/>
  </si>
  <si>
    <t>Shelter</t>
    <phoneticPr fontId="3" type="noConversion"/>
  </si>
  <si>
    <t>Chemical Tank Shelter</t>
    <phoneticPr fontId="3" type="noConversion"/>
  </si>
  <si>
    <t>Chemical Tank Shelter(ST)</t>
    <phoneticPr fontId="3" type="noConversion"/>
  </si>
  <si>
    <t>Chemical Dosing Skid Shelter</t>
    <phoneticPr fontId="3" type="noConversion"/>
  </si>
  <si>
    <t>Chemical Dosing Skid Shelter(ST)</t>
    <phoneticPr fontId="3" type="noConversion"/>
  </si>
  <si>
    <t>1mm Epoxy + 0.2mm Chemical Resistant Epoxy Paint on Steel Trowel Finish</t>
    <phoneticPr fontId="3" type="noConversion"/>
  </si>
  <si>
    <t>Ash Compressor Shelter</t>
    <phoneticPr fontId="3" type="noConversion"/>
  </si>
  <si>
    <t>Ash Compressor Shelter(ST)</t>
    <phoneticPr fontId="3" type="noConversion"/>
  </si>
  <si>
    <t>Air Compressor Shelter</t>
    <phoneticPr fontId="3" type="noConversion"/>
  </si>
  <si>
    <t>Air Compressor Shelter(ST)</t>
    <phoneticPr fontId="3" type="noConversion"/>
  </si>
  <si>
    <t>Fuel Gas ESD Shelter</t>
    <phoneticPr fontId="3" type="noConversion"/>
  </si>
  <si>
    <t>Fuel Gas ESD Shelter(ST)</t>
    <phoneticPr fontId="3" type="noConversion"/>
  </si>
  <si>
    <t>팀 표준 Style Name &amp; Numbering - Wall</t>
    <phoneticPr fontId="3" type="noConversion"/>
  </si>
  <si>
    <t>※ Wall Style Schedule -</t>
    <phoneticPr fontId="3" type="noConversion"/>
  </si>
  <si>
    <t>※ Wall Schedule -</t>
    <phoneticPr fontId="3" type="noConversion"/>
  </si>
  <si>
    <t>Wall Detail : 실제 적용 두께, Size</t>
    <phoneticPr fontId="3" type="noConversion"/>
  </si>
  <si>
    <t>Fire_Rating : Fire Rating</t>
    <phoneticPr fontId="3" type="noConversion"/>
  </si>
  <si>
    <t>Exterior Wall:</t>
    <phoneticPr fontId="3" type="noConversion"/>
  </si>
  <si>
    <t>Wall Style No</t>
    <phoneticPr fontId="3" type="noConversion"/>
  </si>
  <si>
    <t>Wall Style Name</t>
    <phoneticPr fontId="3" type="noConversion"/>
  </si>
  <si>
    <t>Wall Ref.</t>
    <phoneticPr fontId="3" type="noConversion"/>
  </si>
  <si>
    <t>Wall_Finish-In</t>
    <phoneticPr fontId="3" type="noConversion"/>
  </si>
  <si>
    <t>Wall_Base Material-1</t>
    <phoneticPr fontId="3" type="noConversion"/>
  </si>
  <si>
    <t>Wall_Base Material-2</t>
    <phoneticPr fontId="3" type="noConversion"/>
  </si>
  <si>
    <t>Wall_Base Material-3</t>
    <phoneticPr fontId="3" type="noConversion"/>
  </si>
  <si>
    <t>Wall_Finish-Ex</t>
    <phoneticPr fontId="3" type="noConversion"/>
  </si>
  <si>
    <t>Wall_Style Remark</t>
    <phoneticPr fontId="3" type="noConversion"/>
  </si>
  <si>
    <t>참고-Interior에서 결정</t>
    <phoneticPr fontId="3" type="noConversion"/>
  </si>
  <si>
    <t>Base Material
Int.</t>
    <phoneticPr fontId="3" type="noConversion"/>
  </si>
  <si>
    <t>Base Material
Insulation</t>
    <phoneticPr fontId="3" type="noConversion"/>
  </si>
  <si>
    <t>Base Material
Ext.</t>
    <phoneticPr fontId="3" type="noConversion"/>
  </si>
  <si>
    <t>Exterior Finish</t>
    <phoneticPr fontId="3" type="noConversion"/>
  </si>
  <si>
    <t>Gypsum + Concrete</t>
    <phoneticPr fontId="3" type="noConversion"/>
  </si>
  <si>
    <t>EW11</t>
    <phoneticPr fontId="3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</si>
  <si>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3" type="noConversion"/>
  </si>
  <si>
    <t>1-Layer Gypsum Board</t>
    <phoneticPr fontId="3" type="noConversion"/>
  </si>
  <si>
    <t>Mineral Wool (Rock Wool)+Air Space</t>
    <phoneticPr fontId="3" type="noConversion"/>
  </si>
  <si>
    <t>WM : Plasterboard Dry Liner System (A04AS176-00001~00009)
        - Gypsum Board + Insulation
        (Gypsumboard THK=9.5 &amp; 12.5 &amp; 16 mm)</t>
    <phoneticPr fontId="3" type="noConversion"/>
  </si>
  <si>
    <t>EW12</t>
    <phoneticPr fontId="3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</si>
  <si>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3" type="noConversion"/>
  </si>
  <si>
    <t>Glass Wool (Fiberglass)+Air Space</t>
    <phoneticPr fontId="3" type="noConversion"/>
  </si>
  <si>
    <t>EW12A</t>
    <phoneticPr fontId="3" type="noConversion"/>
  </si>
  <si>
    <t>2-Layer Gypsum Board</t>
    <phoneticPr fontId="3" type="noConversion"/>
  </si>
  <si>
    <t>EW13</t>
    <phoneticPr fontId="3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</si>
  <si>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3" type="noConversion"/>
  </si>
  <si>
    <t>Polystyrene  Insulation+Air Space</t>
    <phoneticPr fontId="3" type="noConversion"/>
  </si>
  <si>
    <t>Polystyrene 
(Extruded Polystyrene(XPS) - 압출법보온판 or 
Expanded Polystyrene(EPS) - 비드법보온판)</t>
    <phoneticPr fontId="3" type="noConversion"/>
  </si>
  <si>
    <t>Gypsum + Masonry</t>
    <phoneticPr fontId="3" type="noConversion"/>
  </si>
  <si>
    <t>EW21</t>
    <phoneticPr fontId="3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</si>
  <si>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</si>
  <si>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Acrylic Emulsion Paint on Gypsum Board</t>
    <phoneticPr fontId="3" type="noConversion"/>
  </si>
  <si>
    <t>Concrete Block</t>
    <phoneticPr fontId="3" type="noConversion"/>
  </si>
  <si>
    <t>Acrylic Emulsion Paint on Cement Plaster</t>
    <phoneticPr fontId="3" type="noConversion"/>
  </si>
  <si>
    <t>EW22</t>
    <phoneticPr fontId="3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</si>
  <si>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</si>
  <si>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EW23</t>
    <phoneticPr fontId="3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</si>
  <si>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</si>
  <si>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EW24</t>
    <phoneticPr fontId="3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</si>
  <si>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</si>
  <si>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1-Layer Gypsum Board, Supporting Frame(Stud), Accessories</t>
    <phoneticPr fontId="3" type="noConversion"/>
  </si>
  <si>
    <t>Concrete Brick</t>
    <phoneticPr fontId="3" type="noConversion"/>
  </si>
  <si>
    <t>EW25</t>
    <phoneticPr fontId="3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</si>
  <si>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</si>
  <si>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EW26</t>
    <phoneticPr fontId="3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</si>
  <si>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</si>
  <si>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EW27</t>
    <phoneticPr fontId="3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</si>
  <si>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</si>
  <si>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Burnt Clay Brick</t>
    <phoneticPr fontId="3" type="noConversion"/>
  </si>
  <si>
    <t>EW28</t>
    <phoneticPr fontId="3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</si>
  <si>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</si>
  <si>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EW29</t>
    <phoneticPr fontId="3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</si>
  <si>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</si>
  <si>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Masonry + Masonry</t>
    <phoneticPr fontId="3" type="noConversion"/>
  </si>
  <si>
    <t>EW31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</si>
  <si>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</si>
  <si>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</si>
  <si>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</si>
  <si>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EW33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</si>
  <si>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</si>
  <si>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Polystyrene Insulation+Air Space</t>
    <phoneticPr fontId="3" type="noConversion"/>
  </si>
  <si>
    <t>EW34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</si>
  <si>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</si>
  <si>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EW35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</si>
  <si>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</si>
  <si>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EW36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</si>
  <si>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</si>
  <si>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EW37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</si>
  <si>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</si>
  <si>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EW38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</si>
  <si>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</si>
  <si>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EW39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</si>
  <si>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</si>
  <si>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Masonry + Concrete</t>
    <phoneticPr fontId="3" type="noConversion"/>
  </si>
  <si>
    <t>EW41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</si>
  <si>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3" type="noConversion"/>
  </si>
  <si>
    <t>EW42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</si>
  <si>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3" type="noConversion"/>
  </si>
  <si>
    <t>EW43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</si>
  <si>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3" type="noConversion"/>
  </si>
  <si>
    <t>EW44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</si>
  <si>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3" type="noConversion"/>
  </si>
  <si>
    <t>EW45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</si>
  <si>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3" type="noConversion"/>
  </si>
  <si>
    <t>EW46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</si>
  <si>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3" type="noConversion"/>
  </si>
  <si>
    <t>Single Wall</t>
    <phoneticPr fontId="3" type="noConversion"/>
  </si>
  <si>
    <t>EW51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</si>
  <si>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Wall+Fair Faced Concrete</t>
    </r>
    <phoneticPr fontId="3" type="noConversion"/>
  </si>
  <si>
    <t>EW51A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</si>
  <si>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3" type="noConversion"/>
  </si>
  <si>
    <t>AG, Room 외벽</t>
    <phoneticPr fontId="3" type="noConversion"/>
  </si>
  <si>
    <t>Acrylic Emulsion Paint on Fair Faced Concrete</t>
  </si>
  <si>
    <t>EW51B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</si>
  <si>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Wall+Bitumen Coating on Fair Faced Concrete</t>
    </r>
    <phoneticPr fontId="3" type="noConversion"/>
  </si>
  <si>
    <t>UG, Room 외벽</t>
    <phoneticPr fontId="3" type="noConversion"/>
  </si>
  <si>
    <t>Bitumen Coating on Fair Faced Concrete</t>
    <phoneticPr fontId="3" type="noConversion"/>
  </si>
  <si>
    <t>EW51C</t>
    <phoneticPr fontId="3" type="noConversion"/>
  </si>
  <si>
    <t>UG, Pit, Trench Wall</t>
    <phoneticPr fontId="3" type="noConversion"/>
  </si>
  <si>
    <t>EW52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</si>
  <si>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</si>
  <si>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EW53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</si>
  <si>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</si>
  <si>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EW54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</si>
  <si>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</si>
  <si>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EW55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</si>
  <si>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</si>
  <si>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AAC (Autoclaved Aerated Concrete) Block</t>
    <phoneticPr fontId="3" type="noConversion"/>
  </si>
  <si>
    <t>Burnt Clay Brick 외부 미장 미적용, 내부 마감 미적용</t>
    <phoneticPr fontId="3" type="noConversion"/>
  </si>
  <si>
    <t>AAC (Autoclaved Aerated Concrete) Block 내/외부 마감 미적용</t>
    <phoneticPr fontId="3" type="noConversion"/>
  </si>
  <si>
    <t>외벽체의 내부마감 Gypsum은 WM : Plasterboard Dry Liner System 적용</t>
    <phoneticPr fontId="3" type="noConversion"/>
  </si>
  <si>
    <t>WM : Plasterboard Dry Liner System은 외벽의 내부면에 적용</t>
    <phoneticPr fontId="3" type="noConversion"/>
  </si>
  <si>
    <t>WM : Plasterboard Dry Liner System에서 Insulation 분리 검토</t>
    <phoneticPr fontId="3" type="noConversion"/>
  </si>
  <si>
    <t>Wall Style No</t>
  </si>
  <si>
    <t>Wall_Finish-In</t>
  </si>
  <si>
    <t>Wall_Base Material-1</t>
  </si>
  <si>
    <t>Wall_Base Material-2</t>
  </si>
  <si>
    <t>Wall_Base Material-3</t>
  </si>
  <si>
    <t>Wall_Finish-Ex</t>
  </si>
  <si>
    <t>Wall_Style Remark</t>
  </si>
  <si>
    <t>Cladding Sheet Material</t>
    <phoneticPr fontId="3" type="noConversion"/>
  </si>
  <si>
    <t>Cladding Sheet Insulation</t>
    <phoneticPr fontId="3" type="noConversion"/>
  </si>
  <si>
    <t>Cladding</t>
    <phoneticPr fontId="3" type="noConversion"/>
  </si>
  <si>
    <t>EW61A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</si>
  <si>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3" type="noConversion"/>
  </si>
  <si>
    <t>Corrugated Galvanized Steel Sheet Sandwich Panel</t>
    <phoneticPr fontId="3" type="noConversion"/>
  </si>
  <si>
    <t>Mineral Wool (Rock Wool)</t>
    <phoneticPr fontId="3" type="noConversion"/>
  </si>
  <si>
    <t>WM : Corrugated Galvanized Steel Sheet Sandwich Panel
         (THK=50~70,  70~100,  100~150,  150 이상 mm )
         (Fire Rating : N.A,  1Hr,  2Hr)</t>
    <phoneticPr fontId="3" type="noConversion"/>
  </si>
  <si>
    <t>EW61B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</si>
  <si>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3" type="noConversion"/>
  </si>
  <si>
    <t>Corrugated Galvanized Steel Sheet Sandwich Panel</t>
  </si>
  <si>
    <t>Glass Wool (Fiberglass)</t>
    <phoneticPr fontId="3" type="noConversion"/>
  </si>
  <si>
    <t>EW62</t>
    <phoneticPr fontId="3" type="noConversion"/>
  </si>
  <si>
    <t>Steel Single Sheet Wall</t>
    <phoneticPr fontId="3" type="noConversion"/>
  </si>
  <si>
    <t xml:space="preserve">Corrugated Galvanized Steel Sheet-Single </t>
    <phoneticPr fontId="3" type="noConversion"/>
  </si>
  <si>
    <t>EW65A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</si>
  <si>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3" type="noConversion"/>
  </si>
  <si>
    <t>Corrugated Aluminum Sheet Sandwich Panel</t>
    <phoneticPr fontId="3" type="noConversion"/>
  </si>
  <si>
    <t>WM : Corrugated Aluminum Sheet Sandwich Panel
         (THK=50~70,  70~100,  100~150,  150 이상 mm )
         (Fire Rating : N.A,  1Hr,  2Hr)</t>
    <phoneticPr fontId="3" type="noConversion"/>
  </si>
  <si>
    <t>EW65B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</si>
  <si>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3" type="noConversion"/>
  </si>
  <si>
    <t>EW69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</si>
  <si>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3" type="noConversion"/>
  </si>
  <si>
    <t>Perforated Steel Sandwich Panel</t>
    <phoneticPr fontId="3" type="noConversion"/>
  </si>
  <si>
    <t>WM 없음, for Sound Absorbing</t>
    <phoneticPr fontId="3" type="noConversion"/>
  </si>
  <si>
    <t>Cladding + Gypsum/
Masonry</t>
    <phoneticPr fontId="3" type="noConversion"/>
  </si>
  <si>
    <t>EW91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</si>
  <si>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3" type="noConversion"/>
  </si>
  <si>
    <t>WM : Gypsumboard Partition Wall (Fixed Type) 
        1 Layer One Side
        (Gypsumboard THK=9.5 &amp; 12.5 &amp; 16 mm)</t>
    <phoneticPr fontId="3" type="noConversion"/>
  </si>
  <si>
    <t>EW92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</si>
  <si>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3" type="noConversion"/>
  </si>
  <si>
    <t>EW93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</si>
  <si>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3" type="noConversion"/>
  </si>
  <si>
    <t>WM : Mineral, Glass Wool 두 종류만 있음. PIR등 신소재 반영 검토</t>
    <phoneticPr fontId="3" type="noConversion"/>
  </si>
  <si>
    <t>Exterior Wall Finish Only</t>
    <phoneticPr fontId="3" type="noConversion"/>
  </si>
  <si>
    <t>EWF1</t>
    <phoneticPr fontId="3" type="noConversion"/>
  </si>
  <si>
    <t>Bitumen Coating+Membrane+Protection Board</t>
    <phoneticPr fontId="3" type="noConversion"/>
  </si>
  <si>
    <t>Interior Wall:</t>
    <phoneticPr fontId="3" type="noConversion"/>
  </si>
  <si>
    <t>Wall Style Name</t>
  </si>
  <si>
    <t>Wall Ref.</t>
  </si>
  <si>
    <t>참고-Interior에서 결정 (one side)</t>
    <phoneticPr fontId="3" type="noConversion"/>
  </si>
  <si>
    <t>참고-Interior에서 결정 (other side)</t>
    <phoneticPr fontId="3" type="noConversion"/>
  </si>
  <si>
    <t>Fire Rating</t>
    <phoneticPr fontId="3" type="noConversion"/>
  </si>
  <si>
    <t>Gypsum</t>
    <phoneticPr fontId="3" type="noConversion"/>
  </si>
  <si>
    <t>IW11</t>
    <phoneticPr fontId="3" type="noConversion"/>
  </si>
  <si>
    <t>1-Layer Gypsum Board to Both Sides_Mineral Wool Insulation</t>
    <phoneticPr fontId="3" type="noConversion"/>
  </si>
  <si>
    <t>1-Layer Gypsum Board to Both Sides</t>
    <phoneticPr fontId="3" type="noConversion"/>
  </si>
  <si>
    <t>WM : Gypsumboard Partition Wall (Fixed Type) - Both Sides
        (A04AS177-00007~00036)
        - Gypsum Board + Insulation
        (Gypsumboard THK=9.5 &amp; 12.5 &amp; 16 mm)</t>
    <phoneticPr fontId="3" type="noConversion"/>
  </si>
  <si>
    <t>IW12</t>
    <phoneticPr fontId="3" type="noConversion"/>
  </si>
  <si>
    <t>1-Layer Gypsum Board to Both Sides_Glass Wool Insulation</t>
    <phoneticPr fontId="3" type="noConversion"/>
  </si>
  <si>
    <t>IW13</t>
    <phoneticPr fontId="3" type="noConversion"/>
  </si>
  <si>
    <t>1-Layer Gypsum Board to Both Sides_w/o Insulation</t>
    <phoneticPr fontId="3" type="noConversion"/>
  </si>
  <si>
    <t>w/o Insulation</t>
    <phoneticPr fontId="3" type="noConversion"/>
  </si>
  <si>
    <t>IW14</t>
    <phoneticPr fontId="3" type="noConversion"/>
  </si>
  <si>
    <t>2-Layer Gypsum Board to Both Sides_Mineral Wool Insulation</t>
    <phoneticPr fontId="3" type="noConversion"/>
  </si>
  <si>
    <t>2-Layer Gypsum Board to Both Sides</t>
    <phoneticPr fontId="3" type="noConversion"/>
  </si>
  <si>
    <t>N.A, 1Hr, 2Hr</t>
    <phoneticPr fontId="3" type="noConversion"/>
  </si>
  <si>
    <t>IW15</t>
    <phoneticPr fontId="3" type="noConversion"/>
  </si>
  <si>
    <t>2-Layer Gypsum Board to Both Sides_Glass Wool Insulation</t>
    <phoneticPr fontId="3" type="noConversion"/>
  </si>
  <si>
    <t>IW16</t>
    <phoneticPr fontId="3" type="noConversion"/>
  </si>
  <si>
    <t>2-Layer Gypsum Board to Both Sides_w/o Insulation</t>
    <phoneticPr fontId="3" type="noConversion"/>
  </si>
  <si>
    <t>Masonry</t>
    <phoneticPr fontId="3" type="noConversion"/>
  </si>
  <si>
    <t>IW21</t>
    <phoneticPr fontId="3" type="noConversion"/>
  </si>
  <si>
    <t>Block Wall</t>
    <phoneticPr fontId="3" type="noConversion"/>
  </si>
  <si>
    <t>WM : Reinforced Concrete Block
     50mm&lt;THK≤100mm / 100mm&lt;THK≤200mm / 200mm&lt;THK</t>
    <phoneticPr fontId="3" type="noConversion"/>
  </si>
  <si>
    <t>IW22</t>
    <phoneticPr fontId="3" type="noConversion"/>
  </si>
  <si>
    <t>Brick Wall</t>
    <phoneticPr fontId="3" type="noConversion"/>
  </si>
  <si>
    <t>WM : Concrete Brick
     50mm&lt;THK≤100mm / 100mm&lt;THK≤200mm / 200mm&lt;THK</t>
    <phoneticPr fontId="3" type="noConversion"/>
  </si>
  <si>
    <t>Concrete</t>
    <phoneticPr fontId="3" type="noConversion"/>
  </si>
  <si>
    <t>IW31</t>
    <phoneticPr fontId="3" type="noConversion"/>
  </si>
  <si>
    <t>Masonry+Gypsum</t>
    <phoneticPr fontId="3" type="noConversion"/>
  </si>
  <si>
    <t>IW41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</si>
  <si>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3" type="noConversion"/>
  </si>
  <si>
    <t>1-Layer Gypsum Board to One Side</t>
    <phoneticPr fontId="3" type="noConversion"/>
  </si>
  <si>
    <t>WM : Gypsumboard Partition Wall (Fixed Type) - One Side
        (A04AS177-00001~00006)
        - Gypsum Board + Insulation
        (Gypsumboard THK=9.5 &amp; 12.5 &amp; 16 mm)</t>
    <phoneticPr fontId="3" type="noConversion"/>
  </si>
  <si>
    <t>IW42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</si>
  <si>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3" type="noConversion"/>
  </si>
  <si>
    <t>IW46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</si>
  <si>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3" type="noConversion"/>
  </si>
  <si>
    <t>2-Layer Gypsum Board to One Side</t>
    <phoneticPr fontId="3" type="noConversion"/>
  </si>
  <si>
    <t>IW47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</si>
  <si>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3" type="noConversion"/>
  </si>
  <si>
    <t>Burnt Clay Brick 내벽에는 미적용</t>
    <phoneticPr fontId="3" type="noConversion"/>
  </si>
  <si>
    <t>Interior Wall Finish Only</t>
    <phoneticPr fontId="3" type="noConversion"/>
  </si>
  <si>
    <t>IWF1</t>
    <phoneticPr fontId="3" type="noConversion"/>
  </si>
  <si>
    <t>Plaster</t>
    <phoneticPr fontId="3" type="noConversion"/>
  </si>
  <si>
    <t>IWF2</t>
    <phoneticPr fontId="3" type="noConversion"/>
  </si>
  <si>
    <t>*Tile : No BM (Dynamo 물량산출식=0) =&gt; Room Family에서 BM 산출</t>
    <phoneticPr fontId="3" type="noConversion"/>
  </si>
  <si>
    <t>IWF2A</t>
    <phoneticPr fontId="3" type="noConversion"/>
  </si>
  <si>
    <t>Glazed Ceramic Tile+Liquid Waterproofing</t>
    <phoneticPr fontId="3" type="noConversion"/>
  </si>
  <si>
    <t>IWF2B</t>
    <phoneticPr fontId="3" type="noConversion"/>
  </si>
  <si>
    <t>Glazed Ceramic Tile+Waterproof Membrane</t>
    <phoneticPr fontId="3" type="noConversion"/>
  </si>
  <si>
    <t>IWF3</t>
    <phoneticPr fontId="3" type="noConversion"/>
  </si>
  <si>
    <t>IWF3A</t>
    <phoneticPr fontId="3" type="noConversion"/>
  </si>
  <si>
    <t>ACID Resistant Ceramic Tile+Liquid Waterproofing</t>
    <phoneticPr fontId="3" type="noConversion"/>
  </si>
  <si>
    <t>IWF4</t>
    <phoneticPr fontId="3" type="noConversion"/>
  </si>
  <si>
    <t>IWF5</t>
    <phoneticPr fontId="3" type="noConversion"/>
  </si>
  <si>
    <t>팀 기준 사양 : Wall (Interior &amp; Exterior)</t>
    <phoneticPr fontId="3" type="noConversion"/>
  </si>
  <si>
    <t xml:space="preserve">Exterial Wall </t>
    <phoneticPr fontId="3" type="noConversion"/>
  </si>
  <si>
    <t>Style Number</t>
    <phoneticPr fontId="3" type="noConversion"/>
  </si>
  <si>
    <t>Style Name
(Key Name)</t>
    <phoneticPr fontId="3" type="noConversion"/>
  </si>
  <si>
    <t>Interior Finish
(참고)</t>
    <phoneticPr fontId="3" type="noConversion"/>
  </si>
  <si>
    <t>Interior Finish</t>
    <phoneticPr fontId="3" type="noConversion"/>
  </si>
  <si>
    <t>EW11</t>
  </si>
  <si>
    <t>THK16 'Regular' Gypsum Board / THK110 Metal Stud</t>
    <phoneticPr fontId="3" type="noConversion"/>
  </si>
  <si>
    <t>Non-combustible Insulation</t>
    <phoneticPr fontId="3" type="noConversion"/>
  </si>
  <si>
    <t>THK0.25 Vapor Barrier / THK250 Concrete Wall</t>
    <phoneticPr fontId="3" type="noConversion"/>
  </si>
  <si>
    <t>Acrylic Emulsion Paint on Fair Faced Concrete (Textured)</t>
    <phoneticPr fontId="3" type="noConversion"/>
  </si>
  <si>
    <t>Main Control Building(RC)</t>
    <phoneticPr fontId="3" type="noConversion"/>
  </si>
  <si>
    <t xml:space="preserve">THK12.5 Gypsum Board 2Ply </t>
    <phoneticPr fontId="3" type="noConversion"/>
  </si>
  <si>
    <t>THK10 Air Space 
/ THK135 Insulation ("가"등급)</t>
    <phoneticPr fontId="3" type="noConversion"/>
  </si>
  <si>
    <t>THK150 Concrete Wall</t>
    <phoneticPr fontId="3" type="noConversion"/>
  </si>
  <si>
    <t>EW13</t>
  </si>
  <si>
    <t xml:space="preserve">THK9.5 Gypsum Board 2Ply </t>
    <phoneticPr fontId="3" type="noConversion"/>
  </si>
  <si>
    <t>External Exposed Smooth Reinforcen Conc.</t>
    <phoneticPr fontId="3" type="noConversion"/>
  </si>
  <si>
    <t>NA</t>
    <phoneticPr fontId="3" type="noConversion"/>
  </si>
  <si>
    <t>154KV Substation</t>
    <phoneticPr fontId="3" type="noConversion"/>
  </si>
  <si>
    <t>THK200 Concrete Wall</t>
    <phoneticPr fontId="3" type="noConversion"/>
  </si>
  <si>
    <t>Dryvit(Without Insulation)</t>
    <phoneticPr fontId="3" type="noConversion"/>
  </si>
  <si>
    <t>EW21</t>
  </si>
  <si>
    <t>ARG MCC Building(RC)</t>
    <phoneticPr fontId="3" type="noConversion"/>
  </si>
  <si>
    <t>EW23</t>
  </si>
  <si>
    <t>THK190 Concrete Block</t>
    <phoneticPr fontId="3" type="noConversion"/>
  </si>
  <si>
    <t>Emulsion Paint on THK24 Cement Plaster</t>
    <phoneticPr fontId="3" type="noConversion"/>
  </si>
  <si>
    <t>Fuel Gas Electrical Building(RC)</t>
    <phoneticPr fontId="3" type="noConversion"/>
  </si>
  <si>
    <t>EW24</t>
  </si>
  <si>
    <t>Gypsum Board THK9.5mm 2 Plies</t>
    <phoneticPr fontId="3" type="noConversion"/>
  </si>
  <si>
    <t>THK50 Fire Resistant Rigid Mineral Wool Insulation Board</t>
    <phoneticPr fontId="3" type="noConversion"/>
  </si>
  <si>
    <t>THK380 Burnt Brick</t>
    <phoneticPr fontId="3" type="noConversion"/>
  </si>
  <si>
    <t>Emulsion Paint on Cement Plastering</t>
    <phoneticPr fontId="3" type="noConversion"/>
  </si>
  <si>
    <t>EW31</t>
  </si>
  <si>
    <t>Administration Building(RC)</t>
    <phoneticPr fontId="3" type="noConversion"/>
  </si>
  <si>
    <t>EW32</t>
  </si>
  <si>
    <t>Acrylic Emulsion Paint on THK15 Cement Plaster</t>
    <phoneticPr fontId="3" type="noConversion"/>
  </si>
  <si>
    <t>Concrete Block (390x90x190)</t>
    <phoneticPr fontId="3" type="noConversion"/>
  </si>
  <si>
    <t>THK35 Air Gap 
/ THK100 Fiberglass Insulation</t>
    <phoneticPr fontId="3" type="noConversion"/>
  </si>
  <si>
    <t>Concrete Block (390x190x190)</t>
    <phoneticPr fontId="3" type="noConversion"/>
  </si>
  <si>
    <t>Texture Paint on THK20 Cement Plaster</t>
    <phoneticPr fontId="3" type="noConversion"/>
  </si>
  <si>
    <t>CCB &amp; Administration Building(RC)</t>
    <phoneticPr fontId="3" type="noConversion"/>
  </si>
  <si>
    <t>EW33</t>
  </si>
  <si>
    <t>Emulsion Paint on THK15 Cement Plaster</t>
    <phoneticPr fontId="3" type="noConversion"/>
  </si>
  <si>
    <t>THK200 Hollow Concrete Block</t>
    <phoneticPr fontId="3" type="noConversion"/>
  </si>
  <si>
    <t>THK20 Air Gap
/ THK50 Insulation</t>
    <phoneticPr fontId="3" type="noConversion"/>
  </si>
  <si>
    <t>THK100 Hollow Concrete Block</t>
    <phoneticPr fontId="3" type="noConversion"/>
  </si>
  <si>
    <t>Emulsion Paint on THK20 Cement Mortar</t>
    <phoneticPr fontId="3" type="noConversion"/>
  </si>
  <si>
    <t>GIS Building</t>
    <phoneticPr fontId="3" type="noConversion"/>
  </si>
  <si>
    <t>THK15 Cement Render</t>
    <phoneticPr fontId="3" type="noConversion"/>
  </si>
  <si>
    <t>THK100 Solid Block</t>
    <phoneticPr fontId="3" type="noConversion"/>
  </si>
  <si>
    <t>THK20 Cement Render</t>
    <phoneticPr fontId="3" type="noConversion"/>
  </si>
  <si>
    <t>Latex Paint on THK15 Cement Plaster</t>
    <phoneticPr fontId="3" type="noConversion"/>
  </si>
  <si>
    <t>THK20 Air Gap 
/ THK50 Insulation (EXTRUDED-POLYSTYRENE BOARD-XPS)</t>
    <phoneticPr fontId="3" type="noConversion"/>
  </si>
  <si>
    <t>THK100 Concrete Block</t>
    <phoneticPr fontId="3" type="noConversion"/>
  </si>
  <si>
    <t>Warehouse(ST)</t>
    <phoneticPr fontId="3" type="noConversion"/>
  </si>
  <si>
    <t>Skirt Wall</t>
    <phoneticPr fontId="3" type="noConversion"/>
  </si>
  <si>
    <t>Insulated</t>
    <phoneticPr fontId="3" type="noConversion"/>
  </si>
  <si>
    <t>IBON</t>
    <phoneticPr fontId="3" type="noConversion"/>
  </si>
  <si>
    <t>THK90 Hollow Concrete Block</t>
    <phoneticPr fontId="3" type="noConversion"/>
  </si>
  <si>
    <t>THK20 Air Gap
/ THK50 Insulation(EPS, 25K)
Expanded Polystyrene(EPS) - 비드법보온판</t>
    <phoneticPr fontId="3" type="noConversion"/>
  </si>
  <si>
    <t>THK190 Hollow Concrete Block</t>
    <phoneticPr fontId="3" type="noConversion"/>
  </si>
  <si>
    <t>Acrylic Paint on THK15 Cement Plaster</t>
    <phoneticPr fontId="3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</si>
  <si>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</si>
  <si>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</si>
  <si>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</si>
  <si>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</si>
  <si>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</si>
  <si>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</si>
  <si>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</si>
  <si>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THK200 Hollow Brick</t>
  </si>
  <si>
    <t>THK.50 Air Gap</t>
  </si>
  <si>
    <t>THK100 Hollow Brick</t>
  </si>
  <si>
    <t>Emulsion Paint on THK.15 Cement Mortar</t>
  </si>
  <si>
    <t>EW41</t>
  </si>
  <si>
    <t>Main Building (ST)</t>
    <phoneticPr fontId="3" type="noConversion"/>
  </si>
  <si>
    <t>EW44</t>
  </si>
  <si>
    <t>Emulsion Paint on THK15 Cement Mortar Plastering</t>
    <phoneticPr fontId="3" type="noConversion"/>
  </si>
  <si>
    <t>THK120 Burnt Brick</t>
    <phoneticPr fontId="3" type="noConversion"/>
  </si>
  <si>
    <t>THK15 Air Gap 
/ THK50 Fire Resistant Rigid Mineral Wool Insulation Board (40kg/m3 Density)</t>
    <phoneticPr fontId="3" type="noConversion"/>
  </si>
  <si>
    <t>CCB(RC)</t>
    <phoneticPr fontId="3" type="noConversion"/>
  </si>
  <si>
    <t>EW42</t>
  </si>
  <si>
    <t>THK50 Insulation(EPS, 25K)</t>
    <phoneticPr fontId="3" type="noConversion"/>
  </si>
  <si>
    <t>THK300 Concrete Wall</t>
    <phoneticPr fontId="3" type="noConversion"/>
  </si>
  <si>
    <t>Acrylic Paint on FF Conc.</t>
    <phoneticPr fontId="3" type="noConversion"/>
  </si>
  <si>
    <t>SARB</t>
  </si>
  <si>
    <t>Control Building(RC)</t>
  </si>
  <si>
    <t>AAC</t>
  </si>
  <si>
    <t>Acrylic Emulsion Paint on Cement Plaster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</si>
  <si>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</si>
  <si>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</si>
  <si>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</si>
  <si>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</si>
  <si>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</si>
  <si>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</si>
  <si>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EW52</t>
  </si>
  <si>
    <t>IKAN</t>
  </si>
  <si>
    <t>Main Control Building(RC)</t>
  </si>
  <si>
    <t>EW51</t>
  </si>
  <si>
    <t>Vinyl Acetate Paint</t>
  </si>
  <si>
    <t>Concrete Wall</t>
  </si>
  <si>
    <t>Acrylic Emulsion Paint on Fair Faced Concrete Wall</t>
  </si>
  <si>
    <t>VEQU</t>
    <phoneticPr fontId="3" type="noConversion"/>
  </si>
  <si>
    <t>WT Building</t>
    <phoneticPr fontId="3" type="noConversion"/>
  </si>
  <si>
    <t>Emulsion Paint on THK15 Cement Plaster</t>
  </si>
  <si>
    <t>Emulsion Paint on THK18 Cement Plaster</t>
    <phoneticPr fontId="3" type="noConversion"/>
  </si>
  <si>
    <t>Substation (RC)</t>
  </si>
  <si>
    <t>EW53</t>
  </si>
  <si>
    <t>Emulsion Paint on THk.16 Cement Plaster</t>
  </si>
  <si>
    <t>Thk.230 Brick Wall</t>
  </si>
  <si>
    <t>BISKRA</t>
  </si>
  <si>
    <t>Watch Tower (RC)</t>
  </si>
  <si>
    <t>Emulsion Paint on THk.15 Cement Plaster</t>
  </si>
  <si>
    <t>Jetty Harbor Master Building (RC)</t>
  </si>
  <si>
    <t>EW55</t>
  </si>
  <si>
    <t>Acrylic Latex Paint on Cement Plaster</t>
  </si>
  <si>
    <t>Thk.250 AAC Block</t>
  </si>
  <si>
    <t>Cladding  Insulation</t>
    <phoneticPr fontId="3" type="noConversion"/>
  </si>
  <si>
    <t>Extruder Building(ST)</t>
    <phoneticPr fontId="3" type="noConversion"/>
  </si>
  <si>
    <t>EW61</t>
  </si>
  <si>
    <t>THK100 Glasswool Panel w/ 불연강판</t>
    <phoneticPr fontId="3" type="noConversion"/>
  </si>
  <si>
    <t>EW65</t>
  </si>
  <si>
    <t>THK50 Thermal Insulated Trapezoidal AL. Cladding</t>
    <phoneticPr fontId="3" type="noConversion"/>
  </si>
  <si>
    <t>EW62</t>
  </si>
  <si>
    <t>THK75 Glasswool Wall Panel /불연강판</t>
    <phoneticPr fontId="3" type="noConversion"/>
  </si>
  <si>
    <t>불연재로 적용</t>
    <phoneticPr fontId="3" type="noConversion"/>
  </si>
  <si>
    <t>Barbados</t>
    <phoneticPr fontId="3" type="noConversion"/>
  </si>
  <si>
    <t>Power House(ST)</t>
    <phoneticPr fontId="3" type="noConversion"/>
  </si>
  <si>
    <t>DG 발전소 소음 차단 : 흡음판+Cladding</t>
    <phoneticPr fontId="3" type="noConversion"/>
  </si>
  <si>
    <t>EW69</t>
  </si>
  <si>
    <t>Sound Absorbing Panel THK100 (perforated Steel Sheet)</t>
    <phoneticPr fontId="3" type="noConversion"/>
  </si>
  <si>
    <t>THK50 Thermal Insulated Trapezoidal Cladding</t>
    <phoneticPr fontId="3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</si>
  <si>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3" type="noConversion"/>
  </si>
  <si>
    <t>Cladding + Gypsum/
Masonry/Concrete</t>
    <phoneticPr fontId="3" type="noConversion"/>
  </si>
  <si>
    <t>EW92</t>
  </si>
  <si>
    <t>UKAN</t>
  </si>
  <si>
    <t>Eating Building</t>
  </si>
  <si>
    <t>EW91</t>
  </si>
  <si>
    <t>Emulsion Paint</t>
  </si>
  <si>
    <t>Gypsum Board 12.5mm 2 Plies</t>
  </si>
  <si>
    <t>THK100 Wall Sandwich Panel</t>
  </si>
  <si>
    <t>CCB(ST)</t>
    <phoneticPr fontId="3" type="noConversion"/>
  </si>
  <si>
    <t>Gypsum Board 12.5mm 1 Plies</t>
    <phoneticPr fontId="3" type="noConversion"/>
  </si>
  <si>
    <t>THK50 Wall Sandwich Panel(Mineral Wool)</t>
    <phoneticPr fontId="3" type="noConversion"/>
  </si>
  <si>
    <t>배터리실</t>
    <phoneticPr fontId="3" type="noConversion"/>
  </si>
  <si>
    <t>ACID Resistant Ceramic Tile on Cement Plaster</t>
    <phoneticPr fontId="3" type="noConversion"/>
  </si>
  <si>
    <t>Acid Resistant Tile</t>
    <phoneticPr fontId="3" type="noConversion"/>
  </si>
  <si>
    <t>화장실</t>
    <phoneticPr fontId="3" type="noConversion"/>
  </si>
  <si>
    <t>Glazed Ceramic Tile on Cement Plaster</t>
    <phoneticPr fontId="3" type="noConversion"/>
  </si>
  <si>
    <t>FM200 Room</t>
    <phoneticPr fontId="3" type="noConversion"/>
  </si>
  <si>
    <t>Water Treatment Building (ST)</t>
  </si>
  <si>
    <t>EW93</t>
  </si>
  <si>
    <t>Air Cap</t>
  </si>
  <si>
    <t>MISC</t>
    <phoneticPr fontId="3" type="noConversion"/>
  </si>
  <si>
    <t>안동
(남부발전)</t>
    <phoneticPr fontId="3" type="noConversion"/>
  </si>
  <si>
    <t>유지창고(RC)</t>
    <phoneticPr fontId="3" type="noConversion"/>
  </si>
  <si>
    <t>THK18 시멘트몰탕 위 수성페인트</t>
    <phoneticPr fontId="3" type="noConversion"/>
  </si>
  <si>
    <t>1.0B 시멘트 벽돌</t>
    <phoneticPr fontId="3" type="noConversion"/>
  </si>
  <si>
    <t>THK50 메탈판넬</t>
    <phoneticPr fontId="3" type="noConversion"/>
  </si>
  <si>
    <t>Waste Material Warehouse</t>
    <phoneticPr fontId="3" type="noConversion"/>
  </si>
  <si>
    <t>THK0.6 Metal Color Sheet</t>
    <phoneticPr fontId="3" type="noConversion"/>
  </si>
  <si>
    <t>AFEC
(FEED)</t>
    <phoneticPr fontId="3" type="noConversion"/>
  </si>
  <si>
    <t>Admin. and Control building</t>
    <phoneticPr fontId="3" type="noConversion"/>
  </si>
  <si>
    <t>Emeulsion Paint</t>
    <phoneticPr fontId="3" type="noConversion"/>
  </si>
  <si>
    <t>2Ply Gypsumboard w/Metal stud</t>
    <phoneticPr fontId="3" type="noConversion"/>
  </si>
  <si>
    <t>Thermal Insulation (min.R19)</t>
    <phoneticPr fontId="3" type="noConversion"/>
  </si>
  <si>
    <t>Metal Panel w/6" Metal stud</t>
    <phoneticPr fontId="3" type="noConversion"/>
  </si>
  <si>
    <t>Raw Water Treatment Bldg</t>
    <phoneticPr fontId="3" type="noConversion"/>
  </si>
  <si>
    <t>Thk2" PIR Insulatied Wall Panel (R16)</t>
    <phoneticPr fontId="3" type="noConversion"/>
  </si>
  <si>
    <t>*WM : PIR 없음</t>
    <phoneticPr fontId="3" type="noConversion"/>
  </si>
  <si>
    <t>Interial Wall</t>
    <phoneticPr fontId="3" type="noConversion"/>
  </si>
  <si>
    <t>One Side Finish
(참고)</t>
    <phoneticPr fontId="3" type="noConversion"/>
  </si>
  <si>
    <t>Other Side Finish
(참고)</t>
    <phoneticPr fontId="3" type="noConversion"/>
  </si>
  <si>
    <t>IW14</t>
  </si>
  <si>
    <t>Main Admin Building</t>
  </si>
  <si>
    <t>Cold Storage</t>
  </si>
  <si>
    <t>IW16</t>
  </si>
  <si>
    <t>Steel Sandwich Panel (Mineral Wool Insulation)</t>
    <phoneticPr fontId="3" type="noConversion"/>
  </si>
  <si>
    <t>Insulation 적용 확인</t>
    <phoneticPr fontId="3" type="noConversion"/>
  </si>
  <si>
    <t>Thk.150 Wall Sandwich Panel</t>
  </si>
  <si>
    <t>Gypsum Board 12.5mm 2 Plies w/Thk.50 Metal Stud</t>
  </si>
  <si>
    <t xml:space="preserve">Emulsion Paint </t>
  </si>
  <si>
    <t>Laboratory Building</t>
  </si>
  <si>
    <t>Lab</t>
  </si>
  <si>
    <t>IW11</t>
  </si>
  <si>
    <t>Chemical Resistant Paint on Gypsum Board</t>
    <phoneticPr fontId="3" type="noConversion"/>
  </si>
  <si>
    <t>Insulation 적용 확인
Gypsum Layer 확인</t>
    <phoneticPr fontId="3" type="noConversion"/>
  </si>
  <si>
    <t>Chemical Reistant Paint</t>
  </si>
  <si>
    <t>Thk. 150 Gypsum Wall</t>
  </si>
  <si>
    <t>IW21</t>
  </si>
  <si>
    <t>Battery Room</t>
  </si>
  <si>
    <t>IW22</t>
  </si>
  <si>
    <t>Acid Resistant Paint on Cement Plaster</t>
    <phoneticPr fontId="3" type="noConversion"/>
  </si>
  <si>
    <t>Acid Resistant Paint on Thk.16 Cement Plaster</t>
  </si>
  <si>
    <t>Central Control Room</t>
  </si>
  <si>
    <t>Vinyl Acetate Paint on Thk.16 Cement Plaster</t>
  </si>
  <si>
    <t>Toilet</t>
  </si>
  <si>
    <t>Thk.200 Conc. Block</t>
  </si>
  <si>
    <t>IW31</t>
  </si>
  <si>
    <t>HVAC Room</t>
  </si>
  <si>
    <t>IW47</t>
  </si>
  <si>
    <t>Thk.12 2 Layer Gypsum Board w/Acrylic Emulsion Paint</t>
  </si>
  <si>
    <t>Thk.50 Sound Control Insulation</t>
  </si>
  <si>
    <t>팀 표준 Style Name &amp; Numbering - Roof</t>
    <phoneticPr fontId="3" type="noConversion"/>
  </si>
  <si>
    <t>※ Roof Style Schedule -</t>
    <phoneticPr fontId="3" type="noConversion"/>
  </si>
  <si>
    <t>Style No (Key Name)</t>
    <phoneticPr fontId="3" type="noConversion"/>
  </si>
  <si>
    <t>Style Name</t>
    <phoneticPr fontId="3" type="noConversion"/>
  </si>
  <si>
    <t>표준Size(Ref.)</t>
    <phoneticPr fontId="3" type="noConversion"/>
  </si>
  <si>
    <t>Wall Finish-In</t>
    <phoneticPr fontId="3" type="noConversion"/>
  </si>
  <si>
    <t>Wall Base Material-1~3</t>
    <phoneticPr fontId="3" type="noConversion"/>
  </si>
  <si>
    <t>Wall Finish-Ex</t>
    <phoneticPr fontId="3" type="noConversion"/>
  </si>
  <si>
    <t>※ Roof Schedule -</t>
    <phoneticPr fontId="3" type="noConversion"/>
  </si>
  <si>
    <t>Concrete Roof:</t>
    <phoneticPr fontId="3" type="noConversion"/>
  </si>
  <si>
    <t>Roof Style No</t>
    <phoneticPr fontId="3" type="noConversion"/>
  </si>
  <si>
    <t>Roof Style Name</t>
    <phoneticPr fontId="3" type="noConversion"/>
  </si>
  <si>
    <t>Roof Ref.</t>
    <phoneticPr fontId="3" type="noConversion"/>
  </si>
  <si>
    <t>Roof_Base Material</t>
    <phoneticPr fontId="3" type="noConversion"/>
  </si>
  <si>
    <t>Roof_Finish-1</t>
    <phoneticPr fontId="3" type="noConversion"/>
  </si>
  <si>
    <t>Roof_Finish-2</t>
    <phoneticPr fontId="3" type="noConversion"/>
  </si>
  <si>
    <t>Roof_Finish-3</t>
    <phoneticPr fontId="3" type="noConversion"/>
  </si>
  <si>
    <t>Roof_Finish-4</t>
    <phoneticPr fontId="3" type="noConversion"/>
  </si>
  <si>
    <t>Roof_Finish-5</t>
    <phoneticPr fontId="3" type="noConversion"/>
  </si>
  <si>
    <t>Roof_Style Remark</t>
    <phoneticPr fontId="3" type="noConversion"/>
  </si>
  <si>
    <t>Slope &lt; Insulation &lt; Waterproofing</t>
    <phoneticPr fontId="3" type="noConversion"/>
  </si>
  <si>
    <t>Roof Family-1</t>
    <phoneticPr fontId="3" type="noConversion"/>
  </si>
  <si>
    <t>RF11</t>
    <phoneticPr fontId="3" type="noConversion"/>
  </si>
  <si>
    <t>Lightweight Concrete(Slope)+Insulation+Waterproofing</t>
    <phoneticPr fontId="3" type="noConversion"/>
  </si>
  <si>
    <t>Light-Weight Concrete Screed (Slope 1%)</t>
  </si>
  <si>
    <t>Rigid Extruded Polystyrene Foam Insulation(XPS)</t>
    <phoneticPr fontId="3" type="noConversion"/>
  </si>
  <si>
    <t>Waterproofing Membrane-EPDM(or Equivalent)</t>
    <phoneticPr fontId="3" type="noConversion"/>
  </si>
  <si>
    <t>RF12</t>
    <phoneticPr fontId="3" type="noConversion"/>
  </si>
  <si>
    <t>Mortar Screed Concrete(Slope)+Insulation+Waterproofing</t>
    <phoneticPr fontId="3" type="noConversion"/>
  </si>
  <si>
    <t>Mortar Screed (Slope 1%)</t>
  </si>
  <si>
    <t>PE Sheet (Vapor Barrier)</t>
    <phoneticPr fontId="3" type="noConversion"/>
  </si>
  <si>
    <t>RF13</t>
    <phoneticPr fontId="3" type="noConversion"/>
  </si>
  <si>
    <t>Lightweight Concrete(Slope)+Insulation+Waterproofing+Gravel</t>
    <phoneticPr fontId="3" type="noConversion"/>
  </si>
  <si>
    <t>Light-Weight Concrete Screed (Slope 1%)</t>
    <phoneticPr fontId="3" type="noConversion"/>
  </si>
  <si>
    <t>Gravel for Roof</t>
    <phoneticPr fontId="3" type="noConversion"/>
  </si>
  <si>
    <t>Slope &lt; Waterproofing &lt; Insulation &lt; Protection</t>
    <phoneticPr fontId="3" type="noConversion"/>
  </si>
  <si>
    <t>RF21</t>
    <phoneticPr fontId="3" type="noConversion"/>
  </si>
  <si>
    <t>Concrete Slab(Slope)+Waterproofing+Insulation+Protection Concrete</t>
    <phoneticPr fontId="3" type="noConversion"/>
  </si>
  <si>
    <t>Concrete Slab
(Slope 1%)</t>
    <phoneticPr fontId="3" type="noConversion"/>
  </si>
  <si>
    <t>PE Sheet (Vapor Barrier) 2Plies</t>
    <phoneticPr fontId="3" type="noConversion"/>
  </si>
  <si>
    <t>Protective Concrete w/ Steel Trowel Finish</t>
    <phoneticPr fontId="3" type="noConversion"/>
  </si>
  <si>
    <t>RF22</t>
    <phoneticPr fontId="3" type="noConversion"/>
  </si>
  <si>
    <t>Concrete Slab(Slope)+Waterproofing+Insulation+Concrete Roof Tile</t>
    <phoneticPr fontId="3" type="noConversion"/>
  </si>
  <si>
    <t>Concrete Roof Tile</t>
    <phoneticPr fontId="3" type="noConversion"/>
  </si>
  <si>
    <t>RF23</t>
    <phoneticPr fontId="3" type="noConversion"/>
  </si>
  <si>
    <t>Lightweight Concrete(Slope)+Waterproofing+Insulation+Gravel</t>
    <phoneticPr fontId="3" type="noConversion"/>
  </si>
  <si>
    <t>Geotextile</t>
    <phoneticPr fontId="3" type="noConversion"/>
  </si>
  <si>
    <t>RF24</t>
    <phoneticPr fontId="3" type="noConversion"/>
  </si>
  <si>
    <t>Lightweight Concrete(Slope)+Waterproofing+Insulation+Roof Tile</t>
    <phoneticPr fontId="3" type="noConversion"/>
  </si>
  <si>
    <t>RF25</t>
    <phoneticPr fontId="3" type="noConversion"/>
  </si>
  <si>
    <t>Mortar Screed Concrete(Slope)+Waterproofing+Insulation+Roof Tile</t>
    <phoneticPr fontId="3" type="noConversion"/>
  </si>
  <si>
    <t>Mortar Screed (Slope 1%)</t>
    <phoneticPr fontId="3" type="noConversion"/>
  </si>
  <si>
    <t>RF26</t>
    <phoneticPr fontId="3" type="noConversion"/>
  </si>
  <si>
    <t>Lightweight Concrete(Slope)+Waterproofing+Insulation+Protection Concrete</t>
    <phoneticPr fontId="3" type="noConversion"/>
  </si>
  <si>
    <t>Waterproofing &lt; Insulation &lt; Protection &amp; Slope</t>
    <phoneticPr fontId="3" type="noConversion"/>
  </si>
  <si>
    <t>RF31</t>
    <phoneticPr fontId="3" type="noConversion"/>
  </si>
  <si>
    <t>Waterproofing+Insulation+Protection Concrete(Slope)</t>
    <phoneticPr fontId="3" type="noConversion"/>
  </si>
  <si>
    <t>Protective Concrete w/ Steel Trowel Finish (Slope 1%)</t>
  </si>
  <si>
    <t>RF32</t>
    <phoneticPr fontId="3" type="noConversion"/>
  </si>
  <si>
    <t>Waterproofing+Insulation+Lightweight Concrete(Slope)</t>
    <phoneticPr fontId="3" type="noConversion"/>
  </si>
  <si>
    <t>Insulation &lt; Protection &lt;  Waterproofing</t>
  </si>
  <si>
    <t>RF41</t>
    <phoneticPr fontId="3" type="noConversion"/>
  </si>
  <si>
    <t>Concrete Slab(Slope)+Insulation+Protection Concrete+Waterproofing</t>
    <phoneticPr fontId="3" type="noConversion"/>
  </si>
  <si>
    <t>Welded Wire Fabric</t>
    <phoneticPr fontId="3" type="noConversion"/>
  </si>
  <si>
    <t>스카이패널 건식복합방수</t>
    <phoneticPr fontId="3" type="noConversion"/>
  </si>
  <si>
    <t>* 스카이패널 건식복합방수 : WM 없음</t>
    <phoneticPr fontId="3" type="noConversion"/>
  </si>
  <si>
    <t>Screed 적용 기준</t>
    <phoneticPr fontId="3" type="noConversion"/>
  </si>
  <si>
    <t>구배가 필요한 바닥마감에만 적용</t>
    <phoneticPr fontId="3" type="noConversion"/>
  </si>
  <si>
    <t>Hardener위 Epoxy 기준</t>
    <phoneticPr fontId="3" type="noConversion"/>
  </si>
  <si>
    <t>Epoxy Paint / Epoxy Based Sealer / Epoxy Lining 기준</t>
    <phoneticPr fontId="3" type="noConversion"/>
  </si>
  <si>
    <t>Tile on Screed 적용 기준</t>
    <phoneticPr fontId="3" type="noConversion"/>
  </si>
  <si>
    <t>Screed : 구배용 WM 별도 구분, Tile 자체 Work Master에 Mortar Bond Coat or Adhesive 포함</t>
    <phoneticPr fontId="3" type="noConversion"/>
  </si>
  <si>
    <t>Cladding Roof:</t>
    <phoneticPr fontId="3" type="noConversion"/>
  </si>
  <si>
    <t>Roof Style No</t>
  </si>
  <si>
    <t>Ref. Size, Thickness</t>
    <phoneticPr fontId="3" type="noConversion"/>
  </si>
  <si>
    <t>Roof_Base Material</t>
  </si>
  <si>
    <t>Roof_Finish-1</t>
  </si>
  <si>
    <t>Roof_Finish-2</t>
  </si>
  <si>
    <t>Roof_Finish-3</t>
  </si>
  <si>
    <t>Roof_Finish-4</t>
  </si>
  <si>
    <t>Roof_Finish-5</t>
  </si>
  <si>
    <t>Roof_Style Remark</t>
  </si>
  <si>
    <t>Sandwich Panel Roof</t>
  </si>
  <si>
    <t>RF61</t>
    <phoneticPr fontId="3" type="noConversion"/>
  </si>
  <si>
    <t>Steel Structure</t>
    <phoneticPr fontId="3" type="noConversion"/>
  </si>
  <si>
    <t>RF62</t>
    <phoneticPr fontId="3" type="noConversion"/>
  </si>
  <si>
    <t>RF63</t>
    <phoneticPr fontId="3" type="noConversion"/>
  </si>
  <si>
    <t>RF64</t>
    <phoneticPr fontId="3" type="noConversion"/>
  </si>
  <si>
    <t>Single Metal Sheet Roof</t>
  </si>
  <si>
    <t>RF71</t>
    <phoneticPr fontId="3" type="noConversion"/>
  </si>
  <si>
    <t>Corrugated Galvanized Steel Single Sheet</t>
    <phoneticPr fontId="3" type="noConversion"/>
  </si>
  <si>
    <t>RF72</t>
    <phoneticPr fontId="3" type="noConversion"/>
  </si>
  <si>
    <t>Corrugated Aluminum Single Sheet</t>
    <phoneticPr fontId="3" type="noConversion"/>
  </si>
  <si>
    <t>팀 기준 사양 : Roof</t>
    <phoneticPr fontId="3" type="noConversion"/>
  </si>
  <si>
    <t xml:space="preserve">Concrete Roof </t>
    <phoneticPr fontId="3" type="noConversion"/>
  </si>
  <si>
    <t>Style No</t>
    <phoneticPr fontId="3" type="noConversion"/>
  </si>
  <si>
    <t>Base Material
Roof</t>
    <phoneticPr fontId="3" type="noConversion"/>
  </si>
  <si>
    <t>Roof Finish 1</t>
    <phoneticPr fontId="3" type="noConversion"/>
  </si>
  <si>
    <t>Roof Finish 2</t>
    <phoneticPr fontId="3" type="noConversion"/>
  </si>
  <si>
    <t>Roof Finish 3</t>
    <phoneticPr fontId="3" type="noConversion"/>
  </si>
  <si>
    <t>Roof Finish 4</t>
    <phoneticPr fontId="3" type="noConversion"/>
  </si>
  <si>
    <t>Roof Finish 5</t>
    <phoneticPr fontId="3" type="noConversion"/>
  </si>
  <si>
    <t xml:space="preserve"> Slope &lt; Insulation &lt; Waterproofing</t>
  </si>
  <si>
    <t>RF12</t>
  </si>
  <si>
    <t xml:space="preserve"> Slope &lt; Insulation &lt; Waterproofing</t>
    <phoneticPr fontId="3" type="noConversion"/>
  </si>
  <si>
    <t>RF11</t>
  </si>
  <si>
    <t>Min. THK50 Lightweight Screed w / WWF (150x150-MW9xMW9)
*Slope : 2%</t>
    <phoneticPr fontId="3" type="noConversion"/>
  </si>
  <si>
    <t>Nominally THK120 Rigid Insulation (R-30, Fully Adhered)</t>
    <phoneticPr fontId="3" type="noConversion"/>
  </si>
  <si>
    <t>THK1.52 Single Ply EPDM Membrane (Fully Bonded)</t>
    <phoneticPr fontId="3" type="noConversion"/>
  </si>
  <si>
    <t>Min. THK50 Cement Screed
*Slope : 1%</t>
    <phoneticPr fontId="3" type="noConversion"/>
  </si>
  <si>
    <t>THK.0.15mm P.E FILM</t>
    <phoneticPr fontId="3" type="noConversion"/>
  </si>
  <si>
    <t>THK110mm Rigid Extruded Polystyrene Insulation</t>
    <phoneticPr fontId="3" type="noConversion"/>
  </si>
  <si>
    <t xml:space="preserve">Fully Bonded THK1.5 Single Ply EPDM Sheet </t>
    <phoneticPr fontId="3" type="noConversion"/>
  </si>
  <si>
    <t>RF13</t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</si>
  <si>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</si>
  <si>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</si>
  <si>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</si>
  <si>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</si>
  <si>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</si>
  <si>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>Deck Slab</t>
    <phoneticPr fontId="3" type="noConversion"/>
  </si>
  <si>
    <t>Tapered Rigid Insulation for Slope</t>
    <phoneticPr fontId="3" type="noConversion"/>
  </si>
  <si>
    <t>Rigid Insulation (R30)</t>
    <phoneticPr fontId="3" type="noConversion"/>
  </si>
  <si>
    <t>TPO Membrane system w/Protection board</t>
    <phoneticPr fontId="3" type="noConversion"/>
  </si>
  <si>
    <t xml:space="preserve"> Slope &lt; Waterproofing &lt; Insulation &lt; Protection</t>
  </si>
  <si>
    <t>RF21</t>
  </si>
  <si>
    <t xml:space="preserve"> Slope &lt; Waterproofing &lt; Insulation &lt; Protection</t>
    <phoneticPr fontId="3" type="noConversion"/>
  </si>
  <si>
    <t>Concrete Slab / Steel Trowel Finish 
*Slope</t>
    <phoneticPr fontId="3" type="noConversion"/>
  </si>
  <si>
    <t>Bituminous Water Proof Membrane (THK.4mm)</t>
    <phoneticPr fontId="3" type="noConversion"/>
  </si>
  <si>
    <t>THK.100 Polystyrene Rigid Insulation (Compressive Strength Min.40 kPa)</t>
    <phoneticPr fontId="3" type="noConversion"/>
  </si>
  <si>
    <t>THK.0.1 P.E Film (2 Plys)</t>
    <phoneticPr fontId="3" type="noConversion"/>
  </si>
  <si>
    <t>THK.60 Protection Concrete (w/ #8-150x150 W.W.F)</t>
    <phoneticPr fontId="3" type="noConversion"/>
  </si>
  <si>
    <t>TIPO</t>
    <phoneticPr fontId="3" type="noConversion"/>
  </si>
  <si>
    <t>RF22</t>
  </si>
  <si>
    <t>Asphalt Primer / 2 Layers of Asphalt-Impregnated Roofing Felt</t>
    <phoneticPr fontId="3" type="noConversion"/>
  </si>
  <si>
    <t>THK.50 Rigid Insulation</t>
    <phoneticPr fontId="3" type="noConversion"/>
  </si>
  <si>
    <t>2 Layers of P.E Film (THK.0.1mm)</t>
    <phoneticPr fontId="3" type="noConversion"/>
  </si>
  <si>
    <t>Min. 15mm Cement Mortar / Concrete Roof Tile (300x300x30)</t>
    <phoneticPr fontId="3" type="noConversion"/>
  </si>
  <si>
    <t>Concrete Slab / Steel Trowel Finish
*Slope 1% (W.W.F #8 150x150)</t>
    <phoneticPr fontId="3" type="noConversion"/>
  </si>
  <si>
    <t>THK.4 Waterproofing Membrane w/ Cold Worked Prime Coat</t>
    <phoneticPr fontId="3" type="noConversion"/>
  </si>
  <si>
    <t>THK.75mm Rigid Insulation (Polystyrene)</t>
    <phoneticPr fontId="3" type="noConversion"/>
  </si>
  <si>
    <t>THK.0.1mm P.E Film 2 Ply</t>
    <phoneticPr fontId="3" type="noConversion"/>
  </si>
  <si>
    <t>Min. 20mm Bed Mortar / Precast Concrete Roof Tile (400x400x40)</t>
    <phoneticPr fontId="3" type="noConversion"/>
  </si>
  <si>
    <t>GULF</t>
    <phoneticPr fontId="3" type="noConversion"/>
  </si>
  <si>
    <t>RF24</t>
  </si>
  <si>
    <t>Light Weight Celular Leveling Concrete (500~550 kg/m3) 
*Min. Slope 1.5%</t>
    <phoneticPr fontId="3" type="noConversion"/>
  </si>
  <si>
    <t>Asphalt Primer / Double Layer Modified Bitumen Membrane Waterproofing Thk.3mm</t>
    <phoneticPr fontId="3" type="noConversion"/>
  </si>
  <si>
    <t>THK.50mm Thermal Insulation Extruded Polystyrene Board (Density 32~35 kg/m3)</t>
    <phoneticPr fontId="3" type="noConversion"/>
  </si>
  <si>
    <t>Filter Fabric / Gravel 50mm or Cement Paver (400x400x40 w/ Plastic Support)</t>
    <phoneticPr fontId="3" type="noConversion"/>
  </si>
  <si>
    <t>터키업체 설계</t>
    <phoneticPr fontId="3" type="noConversion"/>
  </si>
  <si>
    <t>RAPO (GIS)</t>
    <phoneticPr fontId="3" type="noConversion"/>
  </si>
  <si>
    <t>Min.50 Thk. Lightweight Form Concrete, Laid to Fall
*slope 1:80 (1.25%)</t>
    <phoneticPr fontId="3" type="noConversion"/>
  </si>
  <si>
    <t>Bituminous primer - 2 Coats / Bituminous Membrane - 4mm Thick</t>
    <phoneticPr fontId="3" type="noConversion"/>
  </si>
  <si>
    <t>THK.75mm Extruded Polystyrene Insulation Board</t>
    <phoneticPr fontId="3" type="noConversion"/>
  </si>
  <si>
    <t>Geo-Textile Water Filtering Membrane - Terram / Precast Concrete Roof Tile (400x400x50)</t>
    <phoneticPr fontId="3" type="noConversion"/>
  </si>
  <si>
    <t>카타르 현지설계</t>
    <phoneticPr fontId="3" type="noConversion"/>
  </si>
  <si>
    <t>Jebel-L</t>
    <phoneticPr fontId="3" type="noConversion"/>
  </si>
  <si>
    <t>RF25</t>
  </si>
  <si>
    <t xml:space="preserve">Min. THK.40 Slope Screed </t>
    <phoneticPr fontId="3" type="noConversion"/>
  </si>
  <si>
    <t>THK.4 Waterproofing Membrane</t>
    <phoneticPr fontId="3" type="noConversion"/>
  </si>
  <si>
    <t>2 Layers of THK.50 Roofmate Sheet</t>
    <phoneticPr fontId="3" type="noConversion"/>
  </si>
  <si>
    <t>2 Layers of THK.0.1 Non-woven Polypropylene</t>
    <phoneticPr fontId="3" type="noConversion"/>
  </si>
  <si>
    <t>THK.20 Sand / Building Paper / Concrete Roof Tile (400x400x40) w/ THK.20 Mortar Bedding</t>
    <phoneticPr fontId="3" type="noConversion"/>
  </si>
  <si>
    <t>RF26</t>
  </si>
  <si>
    <t>Min. THK50 Lightweight Concrete (Cement Screed on Lightweight Concrete for Surface Treatment)</t>
    <phoneticPr fontId="3" type="noConversion"/>
  </si>
  <si>
    <t>Bituminous Coating / 4mm Bituminous Waterproofing Membrane</t>
    <phoneticPr fontId="3" type="noConversion"/>
  </si>
  <si>
    <t>THK.50mm Extruded Polystyrene Rigid Board</t>
    <phoneticPr fontId="3" type="noConversion"/>
  </si>
  <si>
    <t>THK.0.15mm Polyethylene Sheet</t>
    <phoneticPr fontId="3" type="noConversion"/>
  </si>
  <si>
    <t>50mm Concrete Topping with Welded Wire Fabric</t>
    <phoneticPr fontId="3" type="noConversion"/>
  </si>
  <si>
    <t xml:space="preserve"> Waterproofing &lt; Insulation &lt; Protection &amp; Slope</t>
  </si>
  <si>
    <t>RF31</t>
  </si>
  <si>
    <t xml:space="preserve"> Waterproofing &lt; Insulation &lt; Protection &amp; Slope</t>
    <phoneticPr fontId="3" type="noConversion"/>
  </si>
  <si>
    <t xml:space="preserve">Concrete Slab / Steel Trowel Finish </t>
    <phoneticPr fontId="3" type="noConversion"/>
  </si>
  <si>
    <t>Prime Coat / Built-up Water Proofing Membrane</t>
    <phoneticPr fontId="3" type="noConversion"/>
  </si>
  <si>
    <t>Min.60 Protection Concrete (Slope 2/100) W/ #8-150x150 Wire Mesh
*Slope 2%</t>
    <phoneticPr fontId="3" type="noConversion"/>
  </si>
  <si>
    <t>Min.60 Protection Concrete (Slope 1/100) W/ #8-150x150 Wire Mesh
*Slope 1%</t>
    <phoneticPr fontId="3" type="noConversion"/>
  </si>
  <si>
    <t>지붕구체로 Slope을 줄경우, Protection Concrete의 Slope은 없음</t>
    <phoneticPr fontId="3" type="noConversion"/>
  </si>
  <si>
    <t>THK3 복합방수시트</t>
    <phoneticPr fontId="3" type="noConversion"/>
  </si>
  <si>
    <t>THK.220 Roof Rigid Insulation ("가"등급)</t>
    <phoneticPr fontId="3" type="noConversion"/>
  </si>
  <si>
    <t>THK.0.2 P.E Film</t>
    <phoneticPr fontId="3" type="noConversion"/>
  </si>
  <si>
    <t>THK50(min) Plain Concrete
*Slope : 1%</t>
    <phoneticPr fontId="3" type="noConversion"/>
  </si>
  <si>
    <t>일체형 복합방수</t>
    <phoneticPr fontId="3" type="noConversion"/>
  </si>
  <si>
    <t>THK.110mm Insulation(압출보온판 "가"급)</t>
    <phoneticPr fontId="3" type="noConversion"/>
  </si>
  <si>
    <t>THK.60(min) 무근콘크리트(25-24-12) w/ #8-150x150 W.W.F. 
*Slope 1%</t>
    <phoneticPr fontId="3" type="noConversion"/>
  </si>
  <si>
    <t>평택탈황
(서부발전)</t>
    <phoneticPr fontId="3" type="noConversion"/>
  </si>
  <si>
    <t>RF32</t>
  </si>
  <si>
    <t>THK.3 Sheet 방수</t>
    <phoneticPr fontId="3" type="noConversion"/>
  </si>
  <si>
    <t>THK.50mm Insulation</t>
    <phoneticPr fontId="3" type="noConversion"/>
  </si>
  <si>
    <t>THK.60 Lightweight Concrete w/ Wiremesh #8-150x150</t>
    <phoneticPr fontId="3" type="noConversion"/>
  </si>
  <si>
    <t>Concrete Slab with Steel Trowel Finish</t>
  </si>
  <si>
    <t>Thk.6 Waterproofing Membrane 3 Layers of 2mm Polymer Modified Bitumen</t>
    <phoneticPr fontId="3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</si>
  <si>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</si>
  <si>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</si>
  <si>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</si>
  <si>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Insulation &lt; Protection &lt;  Waterproofing</t>
    <phoneticPr fontId="3" type="noConversion"/>
  </si>
  <si>
    <t>RF41</t>
  </si>
  <si>
    <t>Thk150 Conc. Slab
(Slope=2/100)</t>
    <phoneticPr fontId="3" type="noConversion"/>
  </si>
  <si>
    <t>Liquid Water Proofing</t>
    <phoneticPr fontId="3" type="noConversion"/>
  </si>
  <si>
    <t>Thk220 Insulation('가'등급)</t>
    <phoneticPr fontId="3" type="noConversion"/>
  </si>
  <si>
    <t>Thk70 Plain Concrete w/#8-150x150 Wire Mesh</t>
    <phoneticPr fontId="3" type="noConversion"/>
  </si>
  <si>
    <t>Skypanel Roofing System</t>
    <phoneticPr fontId="3" type="noConversion"/>
  </si>
  <si>
    <t>Thk150 Conc. Slab
(Slope=1/100)</t>
    <phoneticPr fontId="3" type="noConversion"/>
  </si>
  <si>
    <t>Thk280 Roof Rigid Insulation('가'등급)</t>
    <phoneticPr fontId="3" type="noConversion"/>
  </si>
  <si>
    <t>Cladding Roof</t>
    <phoneticPr fontId="3" type="noConversion"/>
  </si>
  <si>
    <t>Turbine House(ST)</t>
    <phoneticPr fontId="3" type="noConversion"/>
  </si>
  <si>
    <t>RF61</t>
  </si>
  <si>
    <t>THK50 Insulated Metal Cladding (Rockl Wool)</t>
    <phoneticPr fontId="3" type="noConversion"/>
  </si>
  <si>
    <t>RF62</t>
  </si>
  <si>
    <t>THK150 Glasswool Panel w/ 불연강판</t>
    <phoneticPr fontId="3" type="noConversion"/>
  </si>
  <si>
    <t>Process Building(ST)</t>
    <phoneticPr fontId="3" type="noConversion"/>
  </si>
  <si>
    <t>THK150 내화 Glasswool Panel (0.5HR) w/ 불연강판</t>
    <phoneticPr fontId="3" type="noConversion"/>
  </si>
  <si>
    <t>THK50 Insulated Metal Cladding (Glass Wool)</t>
    <phoneticPr fontId="3" type="noConversion"/>
  </si>
  <si>
    <t>THK100 Glasswool Roof Panel</t>
    <phoneticPr fontId="3" type="noConversion"/>
  </si>
  <si>
    <t>Polymer Catalyst Warehouse</t>
    <phoneticPr fontId="3" type="noConversion"/>
  </si>
  <si>
    <t>THK50 Glasswool Roof Panel w/불연강판</t>
    <phoneticPr fontId="3" type="noConversion"/>
  </si>
  <si>
    <t>RF63</t>
  </si>
  <si>
    <t>THK75 Thermal Insulated Trapezoidal AL. Cladding</t>
    <phoneticPr fontId="3" type="noConversion"/>
  </si>
  <si>
    <t>THK 200 Roof Sandwich Panel</t>
  </si>
  <si>
    <t>THK2.5" PIR Insulated Roof Panel (R21)</t>
    <phoneticPr fontId="3" type="noConversion"/>
  </si>
  <si>
    <t>팀 표준 Style Name &amp; Numbering - Door</t>
    <phoneticPr fontId="3" type="noConversion"/>
  </si>
  <si>
    <t>* Door Size, Fire Rating이 다른 경우 =&gt; 별도 구분 않함.</t>
    <phoneticPr fontId="3" type="noConversion"/>
  </si>
  <si>
    <t>※ Door Style Schedule -</t>
    <phoneticPr fontId="3" type="noConversion"/>
  </si>
  <si>
    <t>기본 입력된 정보</t>
    <phoneticPr fontId="3" type="noConversion"/>
  </si>
  <si>
    <t>Style Name(Key Name)</t>
    <phoneticPr fontId="3" type="noConversion"/>
  </si>
  <si>
    <t>Style No.</t>
    <phoneticPr fontId="3" type="noConversion"/>
  </si>
  <si>
    <t>Door 재질</t>
    <phoneticPr fontId="3" type="noConversion"/>
  </si>
  <si>
    <t>Frame 재질</t>
    <phoneticPr fontId="3" type="noConversion"/>
  </si>
  <si>
    <t>Vision/Panic</t>
    <phoneticPr fontId="3" type="noConversion"/>
  </si>
  <si>
    <t>※ Door Schedule -</t>
    <phoneticPr fontId="3" type="noConversion"/>
  </si>
  <si>
    <t>설계자의 설계 추가 입력 정보</t>
    <phoneticPr fontId="3" type="noConversion"/>
  </si>
  <si>
    <t>Int. or Ext 입력</t>
    <phoneticPr fontId="3" type="noConversion"/>
  </si>
  <si>
    <t>Exit 입력</t>
    <phoneticPr fontId="3" type="noConversion"/>
  </si>
  <si>
    <t>Fire Rating 입력</t>
    <phoneticPr fontId="3" type="noConversion"/>
  </si>
  <si>
    <t>Hardware</t>
    <phoneticPr fontId="3" type="noConversion"/>
  </si>
  <si>
    <t>Single Door:</t>
    <phoneticPr fontId="3" type="noConversion"/>
  </si>
  <si>
    <t>Door Style No</t>
    <phoneticPr fontId="3" type="noConversion"/>
  </si>
  <si>
    <t>Door Style Name</t>
    <phoneticPr fontId="3" type="noConversion"/>
  </si>
  <si>
    <t>Ref. Door Size</t>
    <phoneticPr fontId="3" type="noConversion"/>
  </si>
  <si>
    <t>Door_Leaf</t>
    <phoneticPr fontId="3" type="noConversion"/>
  </si>
  <si>
    <t>Door_Frame</t>
    <phoneticPr fontId="3" type="noConversion"/>
  </si>
  <si>
    <t>Door_Vision</t>
    <phoneticPr fontId="3" type="noConversion"/>
  </si>
  <si>
    <t>Door_Panic</t>
    <phoneticPr fontId="3" type="noConversion"/>
  </si>
  <si>
    <t>Door_Fire Rating</t>
    <phoneticPr fontId="3" type="noConversion"/>
  </si>
  <si>
    <t>Door_Style Remark</t>
    <phoneticPr fontId="3" type="noConversion"/>
  </si>
  <si>
    <t>Single Door</t>
    <phoneticPr fontId="3" type="noConversion"/>
  </si>
  <si>
    <t>SD11</t>
    <phoneticPr fontId="3" type="noConversion"/>
  </si>
  <si>
    <t>Steel Door_Single</t>
    <phoneticPr fontId="3" type="noConversion"/>
  </si>
  <si>
    <t>W1000 x H2100</t>
    <phoneticPr fontId="3" type="noConversion"/>
  </si>
  <si>
    <t>Steel</t>
    <phoneticPr fontId="3" type="noConversion"/>
  </si>
  <si>
    <t>NA/0.5/1.0
/1.5/2.0</t>
    <phoneticPr fontId="3" type="noConversion"/>
  </si>
  <si>
    <t>Steel Door w/ Steel Frame</t>
    <phoneticPr fontId="3" type="noConversion"/>
  </si>
  <si>
    <t>SD12</t>
    <phoneticPr fontId="3" type="noConversion"/>
  </si>
  <si>
    <t>Steel Door_Single_Vision</t>
    <phoneticPr fontId="3" type="noConversion"/>
  </si>
  <si>
    <t>Vision</t>
    <phoneticPr fontId="3" type="noConversion"/>
  </si>
  <si>
    <t>SD13</t>
    <phoneticPr fontId="3" type="noConversion"/>
  </si>
  <si>
    <t>Steel Door_Single_Panic Bar</t>
    <phoneticPr fontId="3" type="noConversion"/>
  </si>
  <si>
    <t>Panic</t>
    <phoneticPr fontId="3" type="noConversion"/>
  </si>
  <si>
    <t>SD14</t>
    <phoneticPr fontId="3" type="noConversion"/>
  </si>
  <si>
    <t>Steel Door_Single_Vision_Panic Bar</t>
    <phoneticPr fontId="3" type="noConversion"/>
  </si>
  <si>
    <t>SD15</t>
    <phoneticPr fontId="3" type="noConversion"/>
  </si>
  <si>
    <t>Steel Door_Single for Shaft</t>
    <phoneticPr fontId="3" type="noConversion"/>
  </si>
  <si>
    <t>W600 x H900
HVAC Duct Shaft</t>
    <phoneticPr fontId="3" type="noConversion"/>
  </si>
  <si>
    <t>SD21</t>
    <phoneticPr fontId="3" type="noConversion"/>
  </si>
  <si>
    <t>Blast Resistant Door_Single</t>
    <phoneticPr fontId="3" type="noConversion"/>
  </si>
  <si>
    <t>Blast Resistant Door w/ Steel Frame</t>
    <phoneticPr fontId="3" type="noConversion"/>
  </si>
  <si>
    <t>SD22</t>
    <phoneticPr fontId="3" type="noConversion"/>
  </si>
  <si>
    <t>Blast Resistant Door_Single_Panic Bar</t>
    <phoneticPr fontId="3" type="noConversion"/>
  </si>
  <si>
    <t>SD31</t>
    <phoneticPr fontId="3" type="noConversion"/>
  </si>
  <si>
    <t>Aluminum Door_Single</t>
    <phoneticPr fontId="3" type="noConversion"/>
  </si>
  <si>
    <t>Aluminum</t>
    <phoneticPr fontId="3" type="noConversion"/>
  </si>
  <si>
    <t>NA/0.5/1.0/1.5</t>
    <phoneticPr fontId="3" type="noConversion"/>
  </si>
  <si>
    <t>Aluminum Door w/ Aluminum Frame</t>
    <phoneticPr fontId="3" type="noConversion"/>
  </si>
  <si>
    <t>SD32</t>
    <phoneticPr fontId="3" type="noConversion"/>
  </si>
  <si>
    <t>Aluminum Door_Single_Vision</t>
    <phoneticPr fontId="3" type="noConversion"/>
  </si>
  <si>
    <t>SD33</t>
    <phoneticPr fontId="3" type="noConversion"/>
  </si>
  <si>
    <t>Aluminum Door_Single_Panic Bar</t>
    <phoneticPr fontId="3" type="noConversion"/>
  </si>
  <si>
    <t>SD34</t>
    <phoneticPr fontId="3" type="noConversion"/>
  </si>
  <si>
    <t>Aluminum Door_Single_Vision_Panic Bar</t>
    <phoneticPr fontId="3" type="noConversion"/>
  </si>
  <si>
    <t>SD41</t>
    <phoneticPr fontId="3" type="noConversion"/>
  </si>
  <si>
    <t>Glass Door_Single</t>
    <phoneticPr fontId="3" type="noConversion"/>
  </si>
  <si>
    <t>Glass Door</t>
    <phoneticPr fontId="3" type="noConversion"/>
  </si>
  <si>
    <t>SST Frame</t>
    <phoneticPr fontId="3" type="noConversion"/>
  </si>
  <si>
    <t>SD51</t>
    <phoneticPr fontId="3" type="noConversion"/>
  </si>
  <si>
    <t>SST Door_Single</t>
    <phoneticPr fontId="3" type="noConversion"/>
  </si>
  <si>
    <t>Stainless Steel Door</t>
    <phoneticPr fontId="3" type="noConversion"/>
  </si>
  <si>
    <t>SD61</t>
    <phoneticPr fontId="3" type="noConversion"/>
  </si>
  <si>
    <t>Wood Door_Single</t>
    <phoneticPr fontId="3" type="noConversion"/>
  </si>
  <si>
    <t>Wood</t>
    <phoneticPr fontId="3" type="noConversion"/>
  </si>
  <si>
    <t>SD62</t>
    <phoneticPr fontId="3" type="noConversion"/>
  </si>
  <si>
    <t>Wood Door_Single_Vision</t>
    <phoneticPr fontId="3" type="noConversion"/>
  </si>
  <si>
    <t>SD71</t>
    <phoneticPr fontId="3" type="noConversion"/>
  </si>
  <si>
    <t>uPVC Door</t>
    <phoneticPr fontId="3" type="noConversion"/>
  </si>
  <si>
    <t>uPVC</t>
    <phoneticPr fontId="3" type="noConversion"/>
  </si>
  <si>
    <t>Double Door:</t>
    <phoneticPr fontId="3" type="noConversion"/>
  </si>
  <si>
    <t>Door Style No</t>
  </si>
  <si>
    <t>Door_Leaf</t>
  </si>
  <si>
    <t>Door_Frame</t>
  </si>
  <si>
    <t>Door_Vision</t>
  </si>
  <si>
    <t>Door_Panic</t>
  </si>
  <si>
    <t>Door_Fire Rating</t>
  </si>
  <si>
    <t>Door_Style Remark</t>
  </si>
  <si>
    <t>Double Door</t>
    <phoneticPr fontId="3" type="noConversion"/>
  </si>
  <si>
    <t>DD11</t>
    <phoneticPr fontId="3" type="noConversion"/>
  </si>
  <si>
    <t>Steel Door_Double</t>
    <phoneticPr fontId="3" type="noConversion"/>
  </si>
  <si>
    <t>W2000 x H2100</t>
    <phoneticPr fontId="3" type="noConversion"/>
  </si>
  <si>
    <t>DD12</t>
    <phoneticPr fontId="3" type="noConversion"/>
  </si>
  <si>
    <t>Steel Door_Double_Vision</t>
    <phoneticPr fontId="3" type="noConversion"/>
  </si>
  <si>
    <t>DD13</t>
    <phoneticPr fontId="3" type="noConversion"/>
  </si>
  <si>
    <t>Steel Door_Double_Panic</t>
    <phoneticPr fontId="3" type="noConversion"/>
  </si>
  <si>
    <t>DD14</t>
    <phoneticPr fontId="3" type="noConversion"/>
  </si>
  <si>
    <t>Steel Door_Double_Vision_Panic Bar</t>
    <phoneticPr fontId="3" type="noConversion"/>
  </si>
  <si>
    <t>DD21</t>
    <phoneticPr fontId="3" type="noConversion"/>
  </si>
  <si>
    <t>Blast Resistant Door_Double</t>
    <phoneticPr fontId="3" type="noConversion"/>
  </si>
  <si>
    <t>DD22</t>
    <phoneticPr fontId="3" type="noConversion"/>
  </si>
  <si>
    <t>Blast Resistant Door_Double_Panic Bar</t>
    <phoneticPr fontId="3" type="noConversion"/>
  </si>
  <si>
    <t>DD31</t>
    <phoneticPr fontId="3" type="noConversion"/>
  </si>
  <si>
    <t>Aluminum Door_Double</t>
    <phoneticPr fontId="3" type="noConversion"/>
  </si>
  <si>
    <t>DD32</t>
    <phoneticPr fontId="3" type="noConversion"/>
  </si>
  <si>
    <t>Aluminum Door_Double_Vision</t>
    <phoneticPr fontId="3" type="noConversion"/>
  </si>
  <si>
    <t>DD33</t>
    <phoneticPr fontId="3" type="noConversion"/>
  </si>
  <si>
    <t>Aluminum Door_Double_Panic</t>
    <phoneticPr fontId="3" type="noConversion"/>
  </si>
  <si>
    <t>DD34</t>
    <phoneticPr fontId="3" type="noConversion"/>
  </si>
  <si>
    <t>Aluminum Door_Double_Vision_Panic Bar</t>
    <phoneticPr fontId="3" type="noConversion"/>
  </si>
  <si>
    <t>DD41</t>
    <phoneticPr fontId="3" type="noConversion"/>
  </si>
  <si>
    <t>Glass Door_Double</t>
    <phoneticPr fontId="3" type="noConversion"/>
  </si>
  <si>
    <t>DD51</t>
    <phoneticPr fontId="3" type="noConversion"/>
  </si>
  <si>
    <t>SST Door_Double</t>
    <phoneticPr fontId="3" type="noConversion"/>
  </si>
  <si>
    <t>DD61</t>
    <phoneticPr fontId="3" type="noConversion"/>
  </si>
  <si>
    <t>Wood Door_Double</t>
    <phoneticPr fontId="3" type="noConversion"/>
  </si>
  <si>
    <t>DD62</t>
    <phoneticPr fontId="3" type="noConversion"/>
  </si>
  <si>
    <t>Wood Door_Double_Vision</t>
    <phoneticPr fontId="3" type="noConversion"/>
  </si>
  <si>
    <t>Double Door + Transsom:</t>
    <phoneticPr fontId="3" type="noConversion"/>
  </si>
  <si>
    <t>Double Door + Transsom</t>
    <phoneticPr fontId="3" type="noConversion"/>
  </si>
  <si>
    <t>DDT11</t>
    <phoneticPr fontId="3" type="noConversion"/>
  </si>
  <si>
    <t>Steel Door_Double_Transsom</t>
    <phoneticPr fontId="3" type="noConversion"/>
  </si>
  <si>
    <t>W2000xH2100 + W2000xH1000</t>
    <phoneticPr fontId="3" type="noConversion"/>
  </si>
  <si>
    <t>DDT12</t>
    <phoneticPr fontId="3" type="noConversion"/>
  </si>
  <si>
    <t>Steel Door_Double_Vision_Transsom</t>
    <phoneticPr fontId="3" type="noConversion"/>
  </si>
  <si>
    <t>DDT13</t>
    <phoneticPr fontId="3" type="noConversion"/>
  </si>
  <si>
    <t>Steel Door_Double_Panic_Transsom</t>
    <phoneticPr fontId="3" type="noConversion"/>
  </si>
  <si>
    <t>DDT14</t>
    <phoneticPr fontId="3" type="noConversion"/>
  </si>
  <si>
    <t>Steel Door_Double_Vision_Panic Bar_Transsom</t>
    <phoneticPr fontId="3" type="noConversion"/>
  </si>
  <si>
    <t>DDT21</t>
    <phoneticPr fontId="3" type="noConversion"/>
  </si>
  <si>
    <t>DDT22</t>
    <phoneticPr fontId="3" type="noConversion"/>
  </si>
  <si>
    <t>Shutter / Sliding / Hanger / Swing / Revolving / Folding:</t>
    <phoneticPr fontId="3" type="noConversion"/>
  </si>
  <si>
    <t>Shutter</t>
    <phoneticPr fontId="3" type="noConversion"/>
  </si>
  <si>
    <t>BD11</t>
    <phoneticPr fontId="3" type="noConversion"/>
  </si>
  <si>
    <t>Steel Roll Up Door_Manual</t>
    <phoneticPr fontId="3" type="noConversion"/>
  </si>
  <si>
    <t>Manual</t>
    <phoneticPr fontId="3" type="noConversion"/>
  </si>
  <si>
    <t>BD12</t>
    <phoneticPr fontId="3" type="noConversion"/>
  </si>
  <si>
    <t>Steel Roll Up Door_Motor</t>
    <phoneticPr fontId="3" type="noConversion"/>
  </si>
  <si>
    <t>Motor</t>
    <phoneticPr fontId="3" type="noConversion"/>
  </si>
  <si>
    <t>BD13</t>
    <phoneticPr fontId="3" type="noConversion"/>
  </si>
  <si>
    <t>Blast Resistant  Roll Up Door_Manual</t>
    <phoneticPr fontId="3" type="noConversion"/>
  </si>
  <si>
    <t>NA/1.0/2.0</t>
    <phoneticPr fontId="3" type="noConversion"/>
  </si>
  <si>
    <t>BD14</t>
    <phoneticPr fontId="3" type="noConversion"/>
  </si>
  <si>
    <t>Blast Resistant  Roll Up Door_Motor</t>
    <phoneticPr fontId="3" type="noConversion"/>
  </si>
  <si>
    <t>BD15</t>
    <phoneticPr fontId="3" type="noConversion"/>
  </si>
  <si>
    <t>Aluminum Roll Up Door_Manual</t>
    <phoneticPr fontId="3" type="noConversion"/>
  </si>
  <si>
    <t>BD16</t>
    <phoneticPr fontId="3" type="noConversion"/>
  </si>
  <si>
    <t>Aluminum Roll Up Door_Motor</t>
    <phoneticPr fontId="3" type="noConversion"/>
  </si>
  <si>
    <t>Sliding</t>
    <phoneticPr fontId="3" type="noConversion"/>
  </si>
  <si>
    <t>BD21</t>
    <phoneticPr fontId="3" type="noConversion"/>
  </si>
  <si>
    <t>Steel Sliding Door_Manual</t>
    <phoneticPr fontId="3" type="noConversion"/>
  </si>
  <si>
    <t>BD22</t>
    <phoneticPr fontId="3" type="noConversion"/>
  </si>
  <si>
    <t>Steel Sliding Door_Motor</t>
    <phoneticPr fontId="3" type="noConversion"/>
  </si>
  <si>
    <t>BD23</t>
    <phoneticPr fontId="3" type="noConversion"/>
  </si>
  <si>
    <t>Aluminum Sliding Door_Manual</t>
    <phoneticPr fontId="3" type="noConversion"/>
  </si>
  <si>
    <t>BD24</t>
    <phoneticPr fontId="3" type="noConversion"/>
  </si>
  <si>
    <t>Aluminum Sliding Door_Motor</t>
    <phoneticPr fontId="3" type="noConversion"/>
  </si>
  <si>
    <t>BD25</t>
    <phoneticPr fontId="3" type="noConversion"/>
  </si>
  <si>
    <t>Glass Sliding Door_Motor</t>
    <phoneticPr fontId="3" type="noConversion"/>
  </si>
  <si>
    <t>WM 항목 없음</t>
    <phoneticPr fontId="3" type="noConversion"/>
  </si>
  <si>
    <t>BD26</t>
    <phoneticPr fontId="3" type="noConversion"/>
  </si>
  <si>
    <t>Hanger</t>
    <phoneticPr fontId="3" type="noConversion"/>
  </si>
  <si>
    <t>BD31</t>
    <phoneticPr fontId="3" type="noConversion"/>
  </si>
  <si>
    <t>Steel Hanger Door</t>
    <phoneticPr fontId="3" type="noConversion"/>
  </si>
  <si>
    <t>Swing</t>
    <phoneticPr fontId="3" type="noConversion"/>
  </si>
  <si>
    <t>BD41</t>
    <phoneticPr fontId="3" type="noConversion"/>
  </si>
  <si>
    <t>Steel Swing Door</t>
    <phoneticPr fontId="3" type="noConversion"/>
  </si>
  <si>
    <t>BD42</t>
    <phoneticPr fontId="3" type="noConversion"/>
  </si>
  <si>
    <t>Aluminum Swing Door</t>
    <phoneticPr fontId="3" type="noConversion"/>
  </si>
  <si>
    <t>Revolving</t>
    <phoneticPr fontId="3" type="noConversion"/>
  </si>
  <si>
    <t>BD51</t>
    <phoneticPr fontId="3" type="noConversion"/>
  </si>
  <si>
    <t>Revolving Door_Manual</t>
    <phoneticPr fontId="3" type="noConversion"/>
  </si>
  <si>
    <t>BD52</t>
    <phoneticPr fontId="3" type="noConversion"/>
  </si>
  <si>
    <t>Revolving Door_Auto</t>
    <phoneticPr fontId="3" type="noConversion"/>
  </si>
  <si>
    <t>Auto</t>
    <phoneticPr fontId="3" type="noConversion"/>
  </si>
  <si>
    <t>Folding</t>
    <phoneticPr fontId="3" type="noConversion"/>
  </si>
  <si>
    <t>BD61</t>
    <phoneticPr fontId="3" type="noConversion"/>
  </si>
  <si>
    <t>Steel Folding(Accordion) Door_Manual</t>
    <phoneticPr fontId="3" type="noConversion"/>
  </si>
  <si>
    <t>BD62</t>
    <phoneticPr fontId="3" type="noConversion"/>
  </si>
  <si>
    <t>Steel Folding(Accordion) Door_Motor</t>
    <phoneticPr fontId="3" type="noConversion"/>
  </si>
  <si>
    <t>BD63</t>
    <phoneticPr fontId="3" type="noConversion"/>
  </si>
  <si>
    <t>Aluminum Folding(Accordion) Door_Manual</t>
    <phoneticPr fontId="3" type="noConversion"/>
  </si>
  <si>
    <t>BD64</t>
    <phoneticPr fontId="3" type="noConversion"/>
  </si>
  <si>
    <t>Aluminum Folding(Accordion) Door_Motor</t>
    <phoneticPr fontId="3" type="noConversion"/>
  </si>
  <si>
    <t>BD65</t>
    <phoneticPr fontId="3" type="noConversion"/>
  </si>
  <si>
    <t>PVC Folding(Accordion) Door_Manual</t>
    <phoneticPr fontId="3" type="noConversion"/>
  </si>
  <si>
    <t>PVC</t>
    <phoneticPr fontId="3" type="noConversion"/>
  </si>
  <si>
    <t>BD66</t>
    <phoneticPr fontId="3" type="noConversion"/>
  </si>
  <si>
    <t>Glass Folding(Accordion) Door_Manual</t>
    <phoneticPr fontId="3" type="noConversion"/>
  </si>
  <si>
    <t>팀 기준 사양 : Door (inc. Shutter)</t>
    <phoneticPr fontId="3" type="noConversion"/>
  </si>
  <si>
    <t>Door Type</t>
    <phoneticPr fontId="3" type="noConversion"/>
  </si>
  <si>
    <t>Door Size
(Opening)</t>
    <phoneticPr fontId="3" type="noConversion"/>
  </si>
  <si>
    <t>Door</t>
    <phoneticPr fontId="3" type="noConversion"/>
  </si>
  <si>
    <t>Frame</t>
    <phoneticPr fontId="3" type="noConversion"/>
  </si>
  <si>
    <t>SD11</t>
  </si>
  <si>
    <t>Fire Rated Steel Door</t>
    <phoneticPr fontId="3" type="noConversion"/>
  </si>
  <si>
    <t>W1160xH2290</t>
    <phoneticPr fontId="3" type="noConversion"/>
  </si>
  <si>
    <t>Steel
Door Leaf Thk45mm</t>
    <phoneticPr fontId="3" type="noConversion"/>
  </si>
  <si>
    <t>Galvanized Steel and Paint
Thick.1.3mm</t>
    <phoneticPr fontId="3" type="noConversion"/>
  </si>
  <si>
    <t>1.0 H</t>
    <phoneticPr fontId="3" type="noConversion"/>
  </si>
  <si>
    <t>-Hinge : Pivot Hinge(Top &amp; Floor)
- Vertical Flush Bolt
- Cylinder lock
- Door stop
- Door closers</t>
    <phoneticPr fontId="3" type="noConversion"/>
  </si>
  <si>
    <t>Internal</t>
    <phoneticPr fontId="3" type="noConversion"/>
  </si>
  <si>
    <t>SD12</t>
  </si>
  <si>
    <t>Steel Door</t>
    <phoneticPr fontId="3" type="noConversion"/>
  </si>
  <si>
    <t>Galvanized Steel w/Paint</t>
    <phoneticPr fontId="3" type="noConversion"/>
  </si>
  <si>
    <t>Clear Wired Glass (Thk.7mm)</t>
    <phoneticPr fontId="3" type="noConversion"/>
  </si>
  <si>
    <t>-Door Lever
-Cylinder Lockset
-Door Closer
-Door Stopper
-Pivot Hinge</t>
    <phoneticPr fontId="3" type="noConversion"/>
  </si>
  <si>
    <t>SACE1</t>
    <phoneticPr fontId="3" type="noConversion"/>
  </si>
  <si>
    <t>Central Control Building(RC)
Store</t>
    <phoneticPr fontId="3" type="noConversion"/>
  </si>
  <si>
    <t>Type-A</t>
    <phoneticPr fontId="3" type="noConversion"/>
  </si>
  <si>
    <t>1000x2150
(1020x2160)</t>
    <phoneticPr fontId="3" type="noConversion"/>
  </si>
  <si>
    <t>Min. THK 45
Galvanized Steel w/Paint</t>
    <phoneticPr fontId="3" type="noConversion"/>
  </si>
  <si>
    <t>Fire Rated Glazing (200x600)</t>
    <phoneticPr fontId="3" type="noConversion"/>
  </si>
  <si>
    <t>0.33 H</t>
    <phoneticPr fontId="3" type="noConversion"/>
  </si>
  <si>
    <t>-Lever Handle
-Mortise Lock
-Master Key System
-Door Stopper(Floor Type)
-Butt Hinge
-Door Closer</t>
    <phoneticPr fontId="3" type="noConversion"/>
  </si>
  <si>
    <t>SD14</t>
  </si>
  <si>
    <t>Clear Wired Glass (Thk.6mm)</t>
    <phoneticPr fontId="3" type="noConversion"/>
  </si>
  <si>
    <t>Panic Bar</t>
    <phoneticPr fontId="3" type="noConversion"/>
  </si>
  <si>
    <t>1.5H</t>
    <phoneticPr fontId="3" type="noConversion"/>
  </si>
  <si>
    <t>-Hinge : Full Mortise Butt
-Panic Bar with Lever Handle on other side
-Lockset
-Overhead Door Closer (Parallel Arm Mounting)</t>
    <phoneticPr fontId="3" type="noConversion"/>
  </si>
  <si>
    <t>Exit</t>
    <phoneticPr fontId="3" type="noConversion"/>
  </si>
  <si>
    <t>Control Building(RC)
HVAC Duct Shaft</t>
    <phoneticPr fontId="3" type="noConversion"/>
  </si>
  <si>
    <t>SD15</t>
  </si>
  <si>
    <t>W600 x H900</t>
    <phoneticPr fontId="3" type="noConversion"/>
  </si>
  <si>
    <t>1.5 H</t>
    <phoneticPr fontId="3" type="noConversion"/>
  </si>
  <si>
    <t>-Hinge : Full Mortise Butt
- Cup Handle Type Door Lock</t>
    <phoneticPr fontId="3" type="noConversion"/>
  </si>
  <si>
    <t>Central Control Building(RC)
Blast Chamber</t>
    <phoneticPr fontId="3" type="noConversion"/>
  </si>
  <si>
    <t>SD22</t>
  </si>
  <si>
    <t>Blast Resistant Door</t>
    <phoneticPr fontId="3" type="noConversion"/>
  </si>
  <si>
    <t>Min. THK 45
Galvanized Steel w/Paint
*Blast
-Overpressure : 0.81 PSI
-Impulse 471.25 PSI-MS
-Response Range : L
-Performance Category : I</t>
    <phoneticPr fontId="3" type="noConversion"/>
  </si>
  <si>
    <t>Push Panic Bar (Inside)</t>
    <phoneticPr fontId="3" type="noConversion"/>
  </si>
  <si>
    <t>-Lever Handle
-Mortise Lock
-Master Key System
-Door Stopper(Floor Type)
-Butt Hinge
-Gas Tight Seal(Heacy-Duty PVC Seal)
-Door Closer
-Door Bottom w/Rain Drip
-Securuty Door Locck</t>
    <phoneticPr fontId="3" type="noConversion"/>
  </si>
  <si>
    <t>External</t>
    <phoneticPr fontId="3" type="noConversion"/>
  </si>
  <si>
    <t>SD41</t>
  </si>
  <si>
    <t>1000x2200</t>
    <phoneticPr fontId="3" type="noConversion"/>
  </si>
  <si>
    <t>SSD w/Tempered Glass</t>
    <phoneticPr fontId="3" type="noConversion"/>
  </si>
  <si>
    <t>-Hinge : Floor Hinge</t>
    <phoneticPr fontId="3" type="noConversion"/>
  </si>
  <si>
    <t>Steel Glass Door</t>
    <phoneticPr fontId="3" type="noConversion"/>
  </si>
  <si>
    <t>1000x3010</t>
    <phoneticPr fontId="3" type="noConversion"/>
  </si>
  <si>
    <t>Steel w/Tempered Glass
Door Leaf Thk45mm</t>
    <phoneticPr fontId="3" type="noConversion"/>
  </si>
  <si>
    <t>-Hinge : Butt Hinge
- Knob 
- Cylinder lock
- Door stop
- Door closers</t>
    <phoneticPr fontId="3" type="noConversion"/>
  </si>
  <si>
    <t>Central Control Building(RC)
Rack Room</t>
    <phoneticPr fontId="3" type="noConversion"/>
  </si>
  <si>
    <t>DD11</t>
  </si>
  <si>
    <t>Type-B</t>
    <phoneticPr fontId="3" type="noConversion"/>
  </si>
  <si>
    <t>1800x2150
(1820x2160)</t>
    <phoneticPr fontId="3" type="noConversion"/>
  </si>
  <si>
    <t xml:space="preserve">Min. THK 45
Galvanized Steel w/Paint
</t>
    <phoneticPr fontId="3" type="noConversion"/>
  </si>
  <si>
    <t>-Lever Handle
-Mortise Lock
-Vert Flush Bolt(T&amp;B, For Fixed Leaf)
-Master Key System
-Door Stopper(Floor Type)
-Butt Hinge
-Door Closer</t>
    <phoneticPr fontId="3" type="noConversion"/>
  </si>
  <si>
    <t>154kV Substation</t>
    <phoneticPr fontId="3" type="noConversion"/>
  </si>
  <si>
    <t>2160x2100
3160x3090
2660x3000
등 장비실에 따라 사이즈 다양함</t>
    <phoneticPr fontId="3" type="noConversion"/>
  </si>
  <si>
    <t>-Hinge : Pivot Hinge(Top &amp; Floor)
- Knob
- Vertical Flush Bolt
- Cylinder lock
- Door stop
- Door closers</t>
    <phoneticPr fontId="3" type="noConversion"/>
  </si>
  <si>
    <t>DD12</t>
  </si>
  <si>
    <t>2000x2100
등 장비실에 따라 사이즈 다양함</t>
    <phoneticPr fontId="3" type="noConversion"/>
  </si>
  <si>
    <t>-Door Lever
-Cylinder Lockset
-Door Closer
-Door Stopper
-Pivot Hinge
-Flush Bolt</t>
    <phoneticPr fontId="3" type="noConversion"/>
  </si>
  <si>
    <t>DD21</t>
  </si>
  <si>
    <t>Blast Door ww/Wicket door</t>
    <phoneticPr fontId="3" type="noConversion"/>
  </si>
  <si>
    <t>2160x2290</t>
    <phoneticPr fontId="3" type="noConversion"/>
  </si>
  <si>
    <t>Blast Resistant Steel Door</t>
    <phoneticPr fontId="3" type="noConversion"/>
  </si>
  <si>
    <t>Galvanized Steel and Paint</t>
    <phoneticPr fontId="3" type="noConversion"/>
  </si>
  <si>
    <t>-Hinge : Blast heavy dutty
- Knob
- Vertical Flush Bolt
- Cylinder lock
- Door stop
- Door closers</t>
    <phoneticPr fontId="3" type="noConversion"/>
  </si>
  <si>
    <t>Central Control Building(RC)
Air Lock</t>
    <phoneticPr fontId="3" type="noConversion"/>
  </si>
  <si>
    <t>DD22</t>
  </si>
  <si>
    <t>DD41</t>
  </si>
  <si>
    <t>2000x3010</t>
    <phoneticPr fontId="3" type="noConversion"/>
  </si>
  <si>
    <t>Stainless Steel</t>
    <phoneticPr fontId="3" type="noConversion"/>
  </si>
  <si>
    <t>2200x2700</t>
    <phoneticPr fontId="3" type="noConversion"/>
  </si>
  <si>
    <t>Fire Glass Thk29mm</t>
    <phoneticPr fontId="3" type="noConversion"/>
  </si>
  <si>
    <t>Central Control Building(RC)
OTS Training Room</t>
    <phoneticPr fontId="3" type="noConversion"/>
  </si>
  <si>
    <t>DDT11</t>
  </si>
  <si>
    <t>Type-C</t>
    <phoneticPr fontId="3" type="noConversion"/>
  </si>
  <si>
    <t>1800x2700
(1820x2710)</t>
    <phoneticPr fontId="3" type="noConversion"/>
  </si>
  <si>
    <t>Galvanized Steel w/Paint
Removable Transsom</t>
    <phoneticPr fontId="3" type="noConversion"/>
  </si>
  <si>
    <t>3320x3060</t>
    <phoneticPr fontId="3" type="noConversion"/>
  </si>
  <si>
    <t>Door Leaf Thk45mm
Galvanized steel and Paint</t>
    <phoneticPr fontId="3" type="noConversion"/>
  </si>
  <si>
    <t>DDT12</t>
  </si>
  <si>
    <t>2200x3000
등 장비실에 따라 사이즈 다양함</t>
    <phoneticPr fontId="3" type="noConversion"/>
  </si>
  <si>
    <t>Central Control Building(RC)
Battery Room</t>
    <phoneticPr fontId="3" type="noConversion"/>
  </si>
  <si>
    <t>DDT22</t>
  </si>
  <si>
    <t>Shutter / Sliding / Hanger / Swing / Revolving / Folding</t>
    <phoneticPr fontId="3" type="noConversion"/>
  </si>
  <si>
    <t>Turbine Building(ST)</t>
    <phoneticPr fontId="3" type="noConversion"/>
  </si>
  <si>
    <t>BD12</t>
  </si>
  <si>
    <t>W7400 x H7000</t>
    <phoneticPr fontId="3" type="noConversion"/>
  </si>
  <si>
    <t>Sigle Skin Slat</t>
    <phoneticPr fontId="3" type="noConversion"/>
  </si>
  <si>
    <t>Motor Operated</t>
    <phoneticPr fontId="3" type="noConversion"/>
  </si>
  <si>
    <t>External
Wind Resistance</t>
    <phoneticPr fontId="3" type="noConversion"/>
  </si>
  <si>
    <t>154Kv Subtation</t>
    <phoneticPr fontId="3" type="noConversion"/>
  </si>
  <si>
    <t>GIS room에 설치</t>
    <phoneticPr fontId="3" type="noConversion"/>
  </si>
  <si>
    <t>5000x4500</t>
    <phoneticPr fontId="3" type="noConversion"/>
  </si>
  <si>
    <t>By Vendor</t>
    <phoneticPr fontId="3" type="noConversion"/>
  </si>
  <si>
    <t>BD66</t>
  </si>
  <si>
    <t>Folding door
Mess Hall</t>
    <phoneticPr fontId="3" type="noConversion"/>
  </si>
  <si>
    <t>6500x2700
2640x2700</t>
    <phoneticPr fontId="3" type="noConversion"/>
  </si>
  <si>
    <t>Tempered Glass Thk9mm</t>
    <phoneticPr fontId="3" type="noConversion"/>
  </si>
  <si>
    <t>Manufacturer's destails</t>
    <phoneticPr fontId="3" type="noConversion"/>
  </si>
  <si>
    <t>BD26</t>
  </si>
  <si>
    <t>Sliding Door (Automatic Type w/Censor)</t>
    <phoneticPr fontId="3" type="noConversion"/>
  </si>
  <si>
    <t>Manufacturer Standard</t>
    <phoneticPr fontId="3" type="noConversion"/>
  </si>
  <si>
    <t>2020x2510</t>
    <phoneticPr fontId="3" type="noConversion"/>
  </si>
  <si>
    <t>Sliding Door</t>
    <phoneticPr fontId="3" type="noConversion"/>
  </si>
  <si>
    <t>2000x2200</t>
    <phoneticPr fontId="3" type="noConversion"/>
  </si>
  <si>
    <t>팀 표준 Style Name &amp; Numbering - Window</t>
    <phoneticPr fontId="3" type="noConversion"/>
  </si>
  <si>
    <t>* Window Size, Fire Rating이 다른 경우 =&gt; 별도 구분 않함.</t>
    <phoneticPr fontId="3" type="noConversion"/>
  </si>
  <si>
    <t>※ Window Style Schedule -</t>
    <phoneticPr fontId="3" type="noConversion"/>
  </si>
  <si>
    <t>Style No.(Key Name)</t>
    <phoneticPr fontId="3" type="noConversion"/>
  </si>
  <si>
    <t>Glass 재질</t>
    <phoneticPr fontId="3" type="noConversion"/>
  </si>
  <si>
    <t>※ Window Schedule -</t>
    <phoneticPr fontId="3" type="noConversion"/>
  </si>
  <si>
    <t>Sliding Type:</t>
    <phoneticPr fontId="3" type="noConversion"/>
  </si>
  <si>
    <t>Window Style No</t>
    <phoneticPr fontId="3" type="noConversion"/>
  </si>
  <si>
    <t>Window Style Name</t>
    <phoneticPr fontId="3" type="noConversion"/>
  </si>
  <si>
    <t>Ref. Window Size</t>
    <phoneticPr fontId="3" type="noConversion"/>
  </si>
  <si>
    <t>Window_Glass</t>
    <phoneticPr fontId="3" type="noConversion"/>
  </si>
  <si>
    <t>Window_Frame</t>
    <phoneticPr fontId="3" type="noConversion"/>
  </si>
  <si>
    <t>Window_Fire Rating</t>
    <phoneticPr fontId="3" type="noConversion"/>
  </si>
  <si>
    <t>Window_Style Remark</t>
    <phoneticPr fontId="3" type="noConversion"/>
  </si>
  <si>
    <t>Steel Window</t>
    <phoneticPr fontId="3" type="noConversion"/>
  </si>
  <si>
    <t>WN11</t>
    <phoneticPr fontId="3" type="noConversion"/>
  </si>
  <si>
    <t>Steel Window_SG_Sliding</t>
    <phoneticPr fontId="3" type="noConversion"/>
  </si>
  <si>
    <t>Single Glazing</t>
    <phoneticPr fontId="3" type="noConversion"/>
  </si>
  <si>
    <t>NA/0.5/1.0</t>
    <phoneticPr fontId="3" type="noConversion"/>
  </si>
  <si>
    <t>WM : Single/Double Glazing 구분 없음,  FR (NA/0.5H/1.0H) 구분</t>
    <phoneticPr fontId="3" type="noConversion"/>
  </si>
  <si>
    <t>WN12</t>
    <phoneticPr fontId="3" type="noConversion"/>
  </si>
  <si>
    <t>Steel Window_DG_Sliding</t>
    <phoneticPr fontId="3" type="noConversion"/>
  </si>
  <si>
    <t>Double Glazing</t>
    <phoneticPr fontId="3" type="noConversion"/>
  </si>
  <si>
    <t>Aluminum Window</t>
    <phoneticPr fontId="3" type="noConversion"/>
  </si>
  <si>
    <t>WN13</t>
    <phoneticPr fontId="3" type="noConversion"/>
  </si>
  <si>
    <t>Aluminum Window_SG_Sliding</t>
    <phoneticPr fontId="3" type="noConversion"/>
  </si>
  <si>
    <t>WN14</t>
    <phoneticPr fontId="3" type="noConversion"/>
  </si>
  <si>
    <t>Aluminum Window_DG_Sliding</t>
    <phoneticPr fontId="3" type="noConversion"/>
  </si>
  <si>
    <t>uPVC Window</t>
    <phoneticPr fontId="3" type="noConversion"/>
  </si>
  <si>
    <t>WN15</t>
    <phoneticPr fontId="3" type="noConversion"/>
  </si>
  <si>
    <t>uPVC Window_SG_Sliding</t>
    <phoneticPr fontId="3" type="noConversion"/>
  </si>
  <si>
    <t>WM : Single/Double Glazing 구분 없음,  FR 구분 없음</t>
    <phoneticPr fontId="3" type="noConversion"/>
  </si>
  <si>
    <t>WN16</t>
    <phoneticPr fontId="3" type="noConversion"/>
  </si>
  <si>
    <t>uPVC Window_DG_Sliding</t>
    <phoneticPr fontId="3" type="noConversion"/>
  </si>
  <si>
    <t>Blast Resistant Window</t>
    <phoneticPr fontId="3" type="noConversion"/>
  </si>
  <si>
    <t>WN17</t>
    <phoneticPr fontId="3" type="noConversion"/>
  </si>
  <si>
    <t>Blast Resistant Steel Window_Sliding</t>
    <phoneticPr fontId="3" type="noConversion"/>
  </si>
  <si>
    <t>WM : Blast Load: Overpressure (   )psi, Duration (  )ms</t>
    <phoneticPr fontId="3" type="noConversion"/>
  </si>
  <si>
    <t>Bullet-Proof Steel Window</t>
    <phoneticPr fontId="3" type="noConversion"/>
  </si>
  <si>
    <t>WN19</t>
    <phoneticPr fontId="3" type="noConversion"/>
  </si>
  <si>
    <t>Bullet-Proof Steel Window_Sliding</t>
    <phoneticPr fontId="3" type="noConversion"/>
  </si>
  <si>
    <t>WM : Window Type 추가 필요</t>
    <phoneticPr fontId="3" type="noConversion"/>
  </si>
  <si>
    <t>WM : Glass Type 추가 필요</t>
    <phoneticPr fontId="3" type="noConversion"/>
  </si>
  <si>
    <t>Awning Type:</t>
    <phoneticPr fontId="3" type="noConversion"/>
  </si>
  <si>
    <t>Window Style No</t>
  </si>
  <si>
    <t>Window_Glass</t>
  </si>
  <si>
    <t>Window_Frame</t>
  </si>
  <si>
    <t>Window_Fire Rating</t>
  </si>
  <si>
    <t>Window_Style Remark</t>
  </si>
  <si>
    <t>WN21</t>
    <phoneticPr fontId="3" type="noConversion"/>
  </si>
  <si>
    <t>Steel Window_SG_Awning</t>
    <phoneticPr fontId="3" type="noConversion"/>
  </si>
  <si>
    <t>WN22</t>
    <phoneticPr fontId="3" type="noConversion"/>
  </si>
  <si>
    <t>Steel Window_DG_Awning</t>
    <phoneticPr fontId="3" type="noConversion"/>
  </si>
  <si>
    <t>WN23</t>
    <phoneticPr fontId="3" type="noConversion"/>
  </si>
  <si>
    <t>Aluminum Window_SG_Awning</t>
    <phoneticPr fontId="3" type="noConversion"/>
  </si>
  <si>
    <t>WN24</t>
    <phoneticPr fontId="3" type="noConversion"/>
  </si>
  <si>
    <t>Aluminum Window_DG_Awning</t>
    <phoneticPr fontId="3" type="noConversion"/>
  </si>
  <si>
    <t>WN25</t>
    <phoneticPr fontId="3" type="noConversion"/>
  </si>
  <si>
    <t>uPVC Window_SG_Awning</t>
    <phoneticPr fontId="3" type="noConversion"/>
  </si>
  <si>
    <t>WN26</t>
    <phoneticPr fontId="3" type="noConversion"/>
  </si>
  <si>
    <t>uPVC Window_DG_Awning</t>
    <phoneticPr fontId="3" type="noConversion"/>
  </si>
  <si>
    <t>WN27</t>
    <phoneticPr fontId="3" type="noConversion"/>
  </si>
  <si>
    <t>Blast Resistant Steel Window_Awning</t>
    <phoneticPr fontId="3" type="noConversion"/>
  </si>
  <si>
    <t>WN29</t>
    <phoneticPr fontId="3" type="noConversion"/>
  </si>
  <si>
    <t>Bullet-Proof Steel Window_Awning</t>
    <phoneticPr fontId="3" type="noConversion"/>
  </si>
  <si>
    <t>Fix Type:</t>
    <phoneticPr fontId="3" type="noConversion"/>
  </si>
  <si>
    <t>WN31</t>
    <phoneticPr fontId="3" type="noConversion"/>
  </si>
  <si>
    <t>Steel Window_SG_Fix</t>
    <phoneticPr fontId="3" type="noConversion"/>
  </si>
  <si>
    <t>WN32</t>
    <phoneticPr fontId="3" type="noConversion"/>
  </si>
  <si>
    <t>Steel Window_DG_Fix</t>
    <phoneticPr fontId="3" type="noConversion"/>
  </si>
  <si>
    <t>WN33</t>
    <phoneticPr fontId="3" type="noConversion"/>
  </si>
  <si>
    <t>Aluminum Window_SG_Fix</t>
    <phoneticPr fontId="3" type="noConversion"/>
  </si>
  <si>
    <t>WN34</t>
    <phoneticPr fontId="3" type="noConversion"/>
  </si>
  <si>
    <t>Aluminum Window_DG_Fix</t>
    <phoneticPr fontId="3" type="noConversion"/>
  </si>
  <si>
    <t>WN34A</t>
    <phoneticPr fontId="3" type="noConversion"/>
  </si>
  <si>
    <t>Aluminum Window_DG_Low E_Fix</t>
    <phoneticPr fontId="3" type="noConversion"/>
  </si>
  <si>
    <t>Double Glazing_Low E</t>
    <phoneticPr fontId="3" type="noConversion"/>
  </si>
  <si>
    <t xml:space="preserve">WM 없음,
Low E 사례 : 6mm Low E Glass (Out)+12mm(Argon)+6mm Clear Glass (In) </t>
    <phoneticPr fontId="3" type="noConversion"/>
  </si>
  <si>
    <t>WN35</t>
    <phoneticPr fontId="3" type="noConversion"/>
  </si>
  <si>
    <t>uPVC Window_SG_Fix</t>
    <phoneticPr fontId="3" type="noConversion"/>
  </si>
  <si>
    <t>WN36</t>
    <phoneticPr fontId="3" type="noConversion"/>
  </si>
  <si>
    <t>uPVC Window_DG_Fix</t>
    <phoneticPr fontId="3" type="noConversion"/>
  </si>
  <si>
    <t>WN37</t>
    <phoneticPr fontId="3" type="noConversion"/>
  </si>
  <si>
    <t>Blast Resistant Steel Window_Fix</t>
    <phoneticPr fontId="3" type="noConversion"/>
  </si>
  <si>
    <t>WN39</t>
    <phoneticPr fontId="3" type="noConversion"/>
  </si>
  <si>
    <t>Bullet-Proof Steel Window_Fix</t>
    <phoneticPr fontId="3" type="noConversion"/>
  </si>
  <si>
    <t>Combination Type:</t>
    <phoneticPr fontId="3" type="noConversion"/>
  </si>
  <si>
    <t>Fix + Awning</t>
    <phoneticPr fontId="3" type="noConversion"/>
  </si>
  <si>
    <t>WN41</t>
    <phoneticPr fontId="3" type="noConversion"/>
  </si>
  <si>
    <t>Steel Window_SG_Comb</t>
    <phoneticPr fontId="3" type="noConversion"/>
  </si>
  <si>
    <t>WN42</t>
    <phoneticPr fontId="3" type="noConversion"/>
  </si>
  <si>
    <t>Steel Window_DG_Comb</t>
    <phoneticPr fontId="3" type="noConversion"/>
  </si>
  <si>
    <t>WN43</t>
    <phoneticPr fontId="3" type="noConversion"/>
  </si>
  <si>
    <t>Aluminum Window_SG_Comb</t>
    <phoneticPr fontId="3" type="noConversion"/>
  </si>
  <si>
    <t>WN44</t>
    <phoneticPr fontId="3" type="noConversion"/>
  </si>
  <si>
    <t>Aluminum Window_DG_Comb</t>
    <phoneticPr fontId="3" type="noConversion"/>
  </si>
  <si>
    <t>WN44A</t>
    <phoneticPr fontId="3" type="noConversion"/>
  </si>
  <si>
    <t>Aluminum Window_DG_Low E_Comb</t>
    <phoneticPr fontId="3" type="noConversion"/>
  </si>
  <si>
    <t>WN45</t>
    <phoneticPr fontId="3" type="noConversion"/>
  </si>
  <si>
    <t>uPVC Window_SG_Comb</t>
    <phoneticPr fontId="3" type="noConversion"/>
  </si>
  <si>
    <t>WN46</t>
    <phoneticPr fontId="3" type="noConversion"/>
  </si>
  <si>
    <t>uPVC Window_DG_Comb</t>
    <phoneticPr fontId="3" type="noConversion"/>
  </si>
  <si>
    <t>Skylight:</t>
    <phoneticPr fontId="3" type="noConversion"/>
  </si>
  <si>
    <t>Skylight</t>
    <phoneticPr fontId="3" type="noConversion"/>
  </si>
  <si>
    <t>WN71</t>
    <phoneticPr fontId="3" type="noConversion"/>
  </si>
  <si>
    <t>Skylight_FRP</t>
    <phoneticPr fontId="3" type="noConversion"/>
  </si>
  <si>
    <t>WM : FRP(Fiberglass Reinforced Plastics) Skylight</t>
    <phoneticPr fontId="3" type="noConversion"/>
  </si>
  <si>
    <t>WN72</t>
    <phoneticPr fontId="3" type="noConversion"/>
  </si>
  <si>
    <t>Skylight_Acrylic</t>
    <phoneticPr fontId="3" type="noConversion"/>
  </si>
  <si>
    <t>WM : Acrylic Skylight w/ Ventilation</t>
    <phoneticPr fontId="3" type="noConversion"/>
  </si>
  <si>
    <t>MISC:</t>
    <phoneticPr fontId="3" type="noConversion"/>
  </si>
  <si>
    <t>WN81</t>
    <phoneticPr fontId="3" type="noConversion"/>
  </si>
  <si>
    <t>Aluminum Window_DG_Casement</t>
    <phoneticPr fontId="3" type="noConversion"/>
  </si>
  <si>
    <t>WN91</t>
    <phoneticPr fontId="3" type="noConversion"/>
  </si>
  <si>
    <t>Aluminum Window_DG_Single Hung</t>
    <phoneticPr fontId="3" type="noConversion"/>
  </si>
  <si>
    <t>WN91A</t>
    <phoneticPr fontId="3" type="noConversion"/>
  </si>
  <si>
    <t>Aluminum Window_DG_Low E_Single Hung</t>
    <phoneticPr fontId="3" type="noConversion"/>
  </si>
  <si>
    <t>WN95</t>
    <phoneticPr fontId="3" type="noConversion"/>
  </si>
  <si>
    <t>Aluminum Window_DG_Double Hung</t>
    <phoneticPr fontId="3" type="noConversion"/>
  </si>
  <si>
    <t>WN101</t>
    <phoneticPr fontId="3" type="noConversion"/>
  </si>
  <si>
    <t>Aluminum Window_DG_Tilt</t>
    <phoneticPr fontId="3" type="noConversion"/>
  </si>
  <si>
    <t>WN111</t>
    <phoneticPr fontId="3" type="noConversion"/>
  </si>
  <si>
    <t>Aluminum Window_DG_Center Pivot</t>
    <phoneticPr fontId="3" type="noConversion"/>
  </si>
  <si>
    <t>Louver:</t>
    <phoneticPr fontId="3" type="noConversion"/>
  </si>
  <si>
    <t>Ref. Size</t>
    <phoneticPr fontId="3" type="noConversion"/>
  </si>
  <si>
    <t>Louver</t>
    <phoneticPr fontId="3" type="noConversion"/>
  </si>
  <si>
    <t>LV11</t>
    <phoneticPr fontId="3" type="noConversion"/>
  </si>
  <si>
    <t>Louver_Aluminum</t>
    <phoneticPr fontId="3" type="noConversion"/>
  </si>
  <si>
    <t>LV12</t>
    <phoneticPr fontId="3" type="noConversion"/>
  </si>
  <si>
    <t>Louver_Steel</t>
    <phoneticPr fontId="3" type="noConversion"/>
  </si>
  <si>
    <t>팀 기준 사양 : Window</t>
    <phoneticPr fontId="3" type="noConversion"/>
  </si>
  <si>
    <t>Window Type</t>
    <phoneticPr fontId="3" type="noConversion"/>
  </si>
  <si>
    <t>Size</t>
    <phoneticPr fontId="3" type="noConversion"/>
  </si>
  <si>
    <t>Glass</t>
    <phoneticPr fontId="3" type="noConversion"/>
  </si>
  <si>
    <t>Window Size
(Opening)</t>
    <phoneticPr fontId="3" type="noConversion"/>
  </si>
  <si>
    <t>Sliding Type</t>
    <phoneticPr fontId="3" type="noConversion"/>
  </si>
  <si>
    <t>WN14</t>
  </si>
  <si>
    <t>Type-1</t>
    <phoneticPr fontId="3" type="noConversion"/>
  </si>
  <si>
    <t>W1200 x H1200</t>
    <phoneticPr fontId="3" type="noConversion"/>
  </si>
  <si>
    <t>Double Glazing of Tempered Safety Glass
(Thk.6mm Double w/ Thk.12mm Air Space)</t>
    <phoneticPr fontId="3" type="noConversion"/>
  </si>
  <si>
    <t>Insect Screen</t>
    <phoneticPr fontId="3" type="noConversion"/>
  </si>
  <si>
    <t>W2000 x H1000</t>
    <phoneticPr fontId="3" type="noConversion"/>
  </si>
  <si>
    <t>Double Glazing
(Thk.6mm Double w/ Thk.6mm Air Space)</t>
    <phoneticPr fontId="3" type="noConversion"/>
  </si>
  <si>
    <t>Awning Type</t>
    <phoneticPr fontId="3" type="noConversion"/>
  </si>
  <si>
    <t>WN24</t>
  </si>
  <si>
    <t>W1200 x H600</t>
    <phoneticPr fontId="3" type="noConversion"/>
  </si>
  <si>
    <t>Fix Type</t>
    <phoneticPr fontId="3" type="noConversion"/>
  </si>
  <si>
    <t>Central Control Building(RC)
Meeting Room</t>
    <phoneticPr fontId="3" type="noConversion"/>
  </si>
  <si>
    <t>WN32</t>
  </si>
  <si>
    <t>W2000 x H1400
W : EQ=1000 x 2
(2020 x 1420)</t>
    <phoneticPr fontId="3" type="noConversion"/>
  </si>
  <si>
    <t>Fire Rated Glazing</t>
    <phoneticPr fontId="3" type="noConversion"/>
  </si>
  <si>
    <t>0.75 H</t>
    <phoneticPr fontId="3" type="noConversion"/>
  </si>
  <si>
    <t>Central Control Building(RC)
Main Control Room</t>
    <phoneticPr fontId="3" type="noConversion"/>
  </si>
  <si>
    <t>Type-D</t>
    <phoneticPr fontId="3" type="noConversion"/>
  </si>
  <si>
    <t>W3280 x H1700
(3300 x 1720)</t>
    <phoneticPr fontId="3" type="noConversion"/>
  </si>
  <si>
    <t>2.0 H</t>
    <phoneticPr fontId="3" type="noConversion"/>
  </si>
  <si>
    <t>WN33</t>
  </si>
  <si>
    <t>W2400 x H750</t>
    <phoneticPr fontId="3" type="noConversion"/>
  </si>
  <si>
    <t>Clear Single Glass
THK 6mm</t>
    <phoneticPr fontId="3" type="noConversion"/>
  </si>
  <si>
    <t>1200x1200</t>
    <phoneticPr fontId="3" type="noConversion"/>
  </si>
  <si>
    <t>Double Glazed Insulated Glass</t>
    <phoneticPr fontId="3" type="noConversion"/>
  </si>
  <si>
    <t>Steel
Galvanized and Paint</t>
    <phoneticPr fontId="3" type="noConversion"/>
  </si>
  <si>
    <t>WN34A</t>
  </si>
  <si>
    <t>1500x1900</t>
    <phoneticPr fontId="3" type="noConversion"/>
  </si>
  <si>
    <t>Double Glazed Insulated Glass (Low-E glass)
Thick.24mm</t>
    <phoneticPr fontId="3" type="noConversion"/>
  </si>
  <si>
    <t>Aluminum
PVDF Coating</t>
    <phoneticPr fontId="3" type="noConversion"/>
  </si>
  <si>
    <t>국내법에 따른 소방관 진입창 용도임</t>
    <phoneticPr fontId="3" type="noConversion"/>
  </si>
  <si>
    <t>Combination Type</t>
    <phoneticPr fontId="3" type="noConversion"/>
  </si>
  <si>
    <t>WN44</t>
  </si>
  <si>
    <t>Aluminum Window
Awning + Fix</t>
    <phoneticPr fontId="3" type="noConversion"/>
  </si>
  <si>
    <t>WN44A</t>
  </si>
  <si>
    <t>WN71</t>
  </si>
  <si>
    <t>WN81</t>
  </si>
  <si>
    <t>WN91</t>
  </si>
  <si>
    <t>WN91A</t>
  </si>
  <si>
    <t>1500x1800</t>
    <phoneticPr fontId="3" type="noConversion"/>
  </si>
  <si>
    <t>WN101</t>
  </si>
  <si>
    <t>WN111</t>
  </si>
  <si>
    <t>LV11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</si>
</sst>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9" tint="-0.249977111117893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10"/>
      <color theme="9" tint="-0.249977111117893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b/>
      <sz val="12"/>
      <color theme="0"/>
      <name val="현대하모니 M"/>
      <family val="1"/>
      <charset val="129"/>
    </font>
    <font>
      <sz val="10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color theme="0" tint="-0.34998626667073579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49" fontId="14" fillId="4" borderId="2" xfId="1" applyNumberFormat="1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15" fillId="5" borderId="3" xfId="0" quotePrefix="1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49" fontId="14" fillId="4" borderId="7" xfId="1" applyNumberFormat="1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vertical="center"/>
    </xf>
    <xf numFmtId="0" fontId="15" fillId="6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vertical="center" wrapText="1"/>
    </xf>
    <xf numFmtId="49" fontId="17" fillId="7" borderId="8" xfId="1" applyNumberFormat="1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vertical="center" wrapText="1"/>
    </xf>
    <xf numFmtId="0" fontId="16" fillId="7" borderId="12" xfId="0" applyFont="1" applyFill="1" applyBorder="1" applyAlignment="1">
      <alignment horizontal="center" vertical="center"/>
    </xf>
    <xf numFmtId="49" fontId="17" fillId="7" borderId="2" xfId="1" applyNumberFormat="1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15" fillId="7" borderId="3" xfId="0" quotePrefix="1" applyFont="1" applyFill="1" applyBorder="1" applyAlignment="1">
      <alignment horizontal="left" vertical="center" wrapText="1"/>
    </xf>
    <xf numFmtId="0" fontId="5" fillId="8" borderId="8" xfId="0" applyFont="1" applyFill="1" applyBorder="1" applyAlignment="1">
      <alignment vertical="center"/>
    </xf>
    <xf numFmtId="49" fontId="17" fillId="8" borderId="8" xfId="1" applyNumberFormat="1" applyFont="1" applyFill="1" applyBorder="1" applyAlignment="1">
      <alignment horizontal="left" vertical="center" wrapText="1"/>
    </xf>
    <xf numFmtId="0" fontId="19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49" fontId="17" fillId="9" borderId="19" xfId="1" applyNumberFormat="1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9" fillId="8" borderId="8" xfId="0" applyFont="1" applyFill="1" applyBorder="1" applyAlignment="1">
      <alignment vertical="center"/>
    </xf>
    <xf numFmtId="49" fontId="19" fillId="8" borderId="8" xfId="1" applyNumberFormat="1" applyFont="1" applyFill="1" applyBorder="1" applyAlignment="1">
      <alignment horizontal="left" vertical="center" wrapText="1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19" fillId="9" borderId="17" xfId="1" applyNumberFormat="1" applyFont="1" applyFill="1" applyBorder="1" applyAlignment="1">
      <alignment horizontal="left" vertical="center" wrapText="1"/>
    </xf>
    <xf numFmtId="0" fontId="13" fillId="8" borderId="8" xfId="0" applyFont="1" applyFill="1" applyBorder="1" applyAlignment="1">
      <alignment vertical="center"/>
    </xf>
    <xf numFmtId="0" fontId="13" fillId="8" borderId="8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49" fontId="13" fillId="9" borderId="17" xfId="1" applyNumberFormat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49" fontId="13" fillId="8" borderId="8" xfId="1" applyNumberFormat="1" applyFont="1" applyFill="1" applyBorder="1" applyAlignment="1">
      <alignment horizontal="left" vertical="center" wrapText="1"/>
    </xf>
    <xf numFmtId="49" fontId="17" fillId="9" borderId="17" xfId="1" applyNumberFormat="1" applyFont="1" applyFill="1" applyBorder="1" applyAlignment="1">
      <alignment horizontal="left" vertical="center" wrapText="1"/>
    </xf>
    <xf numFmtId="49" fontId="14" fillId="8" borderId="8" xfId="1" applyNumberFormat="1" applyFont="1" applyFill="1" applyBorder="1" applyAlignment="1">
      <alignment horizontal="left" vertical="center" wrapText="1"/>
    </xf>
    <xf numFmtId="49" fontId="14" fillId="9" borderId="17" xfId="1" applyNumberFormat="1" applyFont="1" applyFill="1" applyBorder="1" applyAlignment="1">
      <alignment horizontal="left" vertical="center" wrapText="1"/>
    </xf>
    <xf numFmtId="0" fontId="5" fillId="0" borderId="16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49" fontId="14" fillId="9" borderId="16" xfId="1" applyNumberFormat="1" applyFont="1" applyFill="1" applyBorder="1" applyAlignment="1">
      <alignment horizontal="left" vertical="center" wrapText="1"/>
    </xf>
    <xf numFmtId="49" fontId="14" fillId="0" borderId="8" xfId="1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49" fontId="14" fillId="9" borderId="5" xfId="1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49" fontId="21" fillId="0" borderId="19" xfId="1" applyNumberFormat="1" applyFont="1" applyBorder="1" applyAlignment="1">
      <alignment horizontal="left" vertical="center" wrapText="1"/>
    </xf>
    <xf numFmtId="49" fontId="21" fillId="0" borderId="6" xfId="1" applyNumberFormat="1" applyFont="1" applyBorder="1" applyAlignment="1">
      <alignment horizontal="left" vertical="center" wrapText="1"/>
    </xf>
    <xf numFmtId="49" fontId="21" fillId="0" borderId="20" xfId="1" applyNumberFormat="1" applyFont="1" applyBorder="1" applyAlignment="1">
      <alignment horizontal="left" vertical="center" wrapText="1"/>
    </xf>
    <xf numFmtId="49" fontId="21" fillId="0" borderId="23" xfId="1" applyNumberFormat="1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49" fontId="21" fillId="0" borderId="8" xfId="1" applyNumberFormat="1" applyFont="1" applyBorder="1" applyAlignment="1">
      <alignment horizontal="left" vertical="center" wrapText="1"/>
    </xf>
    <xf numFmtId="49" fontId="21" fillId="0" borderId="18" xfId="1" applyNumberFormat="1" applyFont="1" applyBorder="1" applyAlignment="1">
      <alignment horizontal="left" vertical="center" wrapText="1"/>
    </xf>
    <xf numFmtId="49" fontId="21" fillId="0" borderId="17" xfId="1" applyNumberFormat="1" applyFont="1" applyBorder="1" applyAlignment="1">
      <alignment horizontal="left" vertical="center" wrapText="1"/>
    </xf>
    <xf numFmtId="49" fontId="21" fillId="8" borderId="8" xfId="1" applyNumberFormat="1" applyFont="1" applyFill="1" applyBorder="1" applyAlignment="1">
      <alignment horizontal="left" vertical="center" wrapText="1"/>
    </xf>
    <xf numFmtId="49" fontId="22" fillId="8" borderId="8" xfId="1" applyNumberFormat="1" applyFont="1" applyFill="1" applyBorder="1" applyAlignment="1">
      <alignment horizontal="left" vertical="center" wrapText="1"/>
    </xf>
    <xf numFmtId="49" fontId="14" fillId="0" borderId="16" xfId="1" applyNumberFormat="1" applyFont="1" applyBorder="1" applyAlignment="1">
      <alignment horizontal="left" vertical="center" wrapText="1"/>
    </xf>
    <xf numFmtId="49" fontId="23" fillId="9" borderId="17" xfId="1" applyNumberFormat="1" applyFont="1" applyFill="1" applyBorder="1" applyAlignment="1">
      <alignment horizontal="left" vertical="center" wrapText="1"/>
    </xf>
    <xf numFmtId="49" fontId="19" fillId="9" borderId="18" xfId="1" applyNumberFormat="1" applyFont="1" applyFill="1" applyBorder="1" applyAlignment="1">
      <alignment horizontal="left" vertical="center" wrapText="1"/>
    </xf>
    <xf numFmtId="0" fontId="19" fillId="0" borderId="16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49" fontId="23" fillId="9" borderId="16" xfId="1" applyNumberFormat="1" applyFont="1" applyFill="1" applyBorder="1" applyAlignment="1">
      <alignment horizontal="left" vertical="center" wrapText="1"/>
    </xf>
    <xf numFmtId="49" fontId="19" fillId="9" borderId="21" xfId="1" applyNumberFormat="1" applyFont="1" applyFill="1" applyBorder="1" applyAlignment="1">
      <alignment horizontal="left" vertical="center" wrapText="1"/>
    </xf>
    <xf numFmtId="49" fontId="21" fillId="9" borderId="6" xfId="1" applyNumberFormat="1" applyFont="1" applyFill="1" applyBorder="1" applyAlignment="1">
      <alignment horizontal="left" vertical="center" wrapText="1"/>
    </xf>
    <xf numFmtId="49" fontId="21" fillId="9" borderId="17" xfId="1" applyNumberFormat="1" applyFont="1" applyFill="1" applyBorder="1" applyAlignment="1">
      <alignment horizontal="left" vertical="center" wrapText="1"/>
    </xf>
    <xf numFmtId="49" fontId="21" fillId="9" borderId="16" xfId="1" applyNumberFormat="1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17" fillId="9" borderId="8" xfId="1" applyNumberFormat="1" applyFont="1" applyFill="1" applyBorder="1" applyAlignment="1">
      <alignment horizontal="left" vertical="center" wrapText="1"/>
    </xf>
    <xf numFmtId="49" fontId="21" fillId="9" borderId="18" xfId="1" applyNumberFormat="1" applyFont="1" applyFill="1" applyBorder="1" applyAlignment="1">
      <alignment horizontal="left" vertical="center" wrapText="1"/>
    </xf>
    <xf numFmtId="49" fontId="14" fillId="9" borderId="6" xfId="1" applyNumberFormat="1" applyFont="1" applyFill="1" applyBorder="1" applyAlignment="1">
      <alignment horizontal="left" vertical="center" wrapText="1"/>
    </xf>
    <xf numFmtId="49" fontId="12" fillId="8" borderId="8" xfId="1" applyNumberFormat="1" applyFont="1" applyFill="1" applyBorder="1" applyAlignment="1">
      <alignment horizontal="left" vertical="center" wrapText="1"/>
    </xf>
    <xf numFmtId="0" fontId="5" fillId="0" borderId="17" xfId="0" applyFont="1" applyBorder="1" applyAlignment="1">
      <alignment vertical="center" wrapText="1"/>
    </xf>
    <xf numFmtId="0" fontId="19" fillId="8" borderId="0" xfId="0" applyFont="1" applyFill="1" applyAlignment="1">
      <alignment vertical="center" wrapText="1"/>
    </xf>
    <xf numFmtId="0" fontId="5" fillId="0" borderId="16" xfId="0" applyFont="1" applyBorder="1" applyAlignment="1">
      <alignment vertical="center" wrapText="1"/>
    </xf>
    <xf numFmtId="49" fontId="14" fillId="9" borderId="8" xfId="1" applyNumberFormat="1" applyFont="1" applyFill="1" applyBorder="1" applyAlignment="1">
      <alignment horizontal="left" vertical="center" wrapText="1"/>
    </xf>
    <xf numFmtId="49" fontId="14" fillId="9" borderId="18" xfId="1" applyNumberFormat="1" applyFont="1" applyFill="1" applyBorder="1" applyAlignment="1">
      <alignment horizontal="left" vertical="center" wrapText="1"/>
    </xf>
    <xf numFmtId="0" fontId="19" fillId="0" borderId="17" xfId="0" applyFont="1" applyBorder="1" applyAlignment="1">
      <alignment vertical="center" wrapText="1"/>
    </xf>
    <xf numFmtId="49" fontId="22" fillId="9" borderId="17" xfId="1" applyNumberFormat="1" applyFont="1" applyFill="1" applyBorder="1" applyAlignment="1">
      <alignment horizontal="left" vertical="center" wrapText="1"/>
    </xf>
    <xf numFmtId="0" fontId="19" fillId="0" borderId="16" xfId="0" applyFont="1" applyBorder="1" applyAlignment="1">
      <alignment vertical="center" wrapText="1"/>
    </xf>
    <xf numFmtId="49" fontId="22" fillId="9" borderId="16" xfId="1" applyNumberFormat="1" applyFont="1" applyFill="1" applyBorder="1" applyAlignment="1">
      <alignment horizontal="left" vertical="center" wrapText="1"/>
    </xf>
    <xf numFmtId="0" fontId="5" fillId="0" borderId="18" xfId="0" applyFont="1" applyBorder="1" applyAlignment="1">
      <alignment vertical="center" wrapText="1"/>
    </xf>
    <xf numFmtId="0" fontId="5" fillId="4" borderId="25" xfId="0" applyFont="1" applyFill="1" applyBorder="1" applyAlignment="1">
      <alignment vertical="center"/>
    </xf>
    <xf numFmtId="49" fontId="21" fillId="9" borderId="21" xfId="1" applyNumberFormat="1" applyFont="1" applyFill="1" applyBorder="1" applyAlignment="1">
      <alignment horizontal="left" vertical="center" wrapText="1"/>
    </xf>
    <xf numFmtId="0" fontId="5" fillId="0" borderId="23" xfId="0" applyFont="1" applyBorder="1" applyAlignment="1">
      <alignment vertical="center" wrapText="1"/>
    </xf>
    <xf numFmtId="49" fontId="21" fillId="9" borderId="23" xfId="1" applyNumberFormat="1" applyFont="1" applyFill="1" applyBorder="1" applyAlignment="1">
      <alignment horizontal="left" vertical="center" wrapText="1"/>
    </xf>
    <xf numFmtId="49" fontId="21" fillId="9" borderId="26" xfId="1" applyNumberFormat="1" applyFont="1" applyFill="1" applyBorder="1" applyAlignment="1">
      <alignment horizontal="left" vertical="center" wrapText="1"/>
    </xf>
    <xf numFmtId="49" fontId="21" fillId="9" borderId="24" xfId="1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49" fontId="21" fillId="9" borderId="8" xfId="1" applyNumberFormat="1" applyFont="1" applyFill="1" applyBorder="1" applyAlignment="1">
      <alignment horizontal="left" vertical="center" wrapText="1"/>
    </xf>
    <xf numFmtId="49" fontId="23" fillId="8" borderId="8" xfId="1" applyNumberFormat="1" applyFont="1" applyFill="1" applyBorder="1" applyAlignment="1">
      <alignment horizontal="left" vertical="center" wrapText="1"/>
    </xf>
    <xf numFmtId="0" fontId="13" fillId="7" borderId="13" xfId="0" applyFont="1" applyFill="1" applyBorder="1" applyAlignment="1">
      <alignment horizontal="center" vertical="center" wrapText="1"/>
    </xf>
    <xf numFmtId="49" fontId="22" fillId="9" borderId="18" xfId="1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vertical="center" wrapText="1"/>
    </xf>
    <xf numFmtId="0" fontId="24" fillId="2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11" fillId="10" borderId="8" xfId="0" applyFont="1" applyFill="1" applyBorder="1" applyAlignment="1">
      <alignment vertical="center" wrapText="1"/>
    </xf>
    <xf numFmtId="0" fontId="28" fillId="10" borderId="8" xfId="0" applyFont="1" applyFill="1" applyBorder="1" applyAlignment="1">
      <alignment horizontal="center" vertical="center"/>
    </xf>
    <xf numFmtId="0" fontId="29" fillId="10" borderId="8" xfId="0" applyFont="1" applyFill="1" applyBorder="1" applyAlignment="1">
      <alignment vertical="center" wrapText="1"/>
    </xf>
    <xf numFmtId="0" fontId="5" fillId="10" borderId="8" xfId="0" applyFont="1" applyFill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27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3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31" fillId="0" borderId="8" xfId="0" applyFont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0" fontId="2" fillId="0" borderId="8" xfId="0" quotePrefix="1" applyFont="1" applyBorder="1" applyAlignment="1">
      <alignment vertical="center" wrapText="1"/>
    </xf>
    <xf numFmtId="0" fontId="27" fillId="10" borderId="8" xfId="0" applyFont="1" applyFill="1" applyBorder="1" applyAlignment="1">
      <alignment vertical="center" wrapText="1"/>
    </xf>
    <xf numFmtId="0" fontId="31" fillId="0" borderId="8" xfId="0" quotePrefix="1" applyFont="1" applyBorder="1" applyAlignment="1">
      <alignment vertical="center" wrapText="1"/>
    </xf>
    <xf numFmtId="0" fontId="3" fillId="0" borderId="8" xfId="0" quotePrefix="1" applyFont="1" applyBorder="1" applyAlignment="1">
      <alignment vertical="center" wrapText="1"/>
    </xf>
    <xf numFmtId="0" fontId="32" fillId="6" borderId="8" xfId="0" applyFont="1" applyFill="1" applyBorder="1" applyAlignment="1">
      <alignment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vertical="center"/>
    </xf>
    <xf numFmtId="0" fontId="33" fillId="11" borderId="8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vertical="center" wrapText="1"/>
    </xf>
    <xf numFmtId="0" fontId="33" fillId="0" borderId="8" xfId="0" applyFont="1" applyBorder="1" applyAlignment="1">
      <alignment vertical="center" wrapText="1"/>
    </xf>
    <xf numFmtId="0" fontId="35" fillId="0" borderId="8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33" fillId="0" borderId="8" xfId="0" applyFont="1" applyBorder="1" applyAlignment="1">
      <alignment vertical="center"/>
    </xf>
    <xf numFmtId="49" fontId="13" fillId="9" borderId="8" xfId="1" applyNumberFormat="1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5" fillId="0" borderId="8" xfId="0" applyFont="1" applyBorder="1" applyAlignment="1">
      <alignment vertical="center"/>
    </xf>
    <xf numFmtId="0" fontId="11" fillId="4" borderId="6" xfId="0" applyFont="1" applyFill="1" applyBorder="1" applyAlignment="1">
      <alignment vertical="center" wrapText="1"/>
    </xf>
    <xf numFmtId="49" fontId="17" fillId="11" borderId="8" xfId="1" applyNumberFormat="1" applyFont="1" applyFill="1" applyBorder="1" applyAlignment="1">
      <alignment horizontal="left" vertical="center" wrapText="1"/>
    </xf>
    <xf numFmtId="0" fontId="35" fillId="11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vertical="center" wrapText="1"/>
    </xf>
    <xf numFmtId="0" fontId="5" fillId="11" borderId="3" xfId="0" applyFont="1" applyFill="1" applyBorder="1" applyAlignment="1">
      <alignment vertical="center" wrapText="1"/>
    </xf>
    <xf numFmtId="49" fontId="34" fillId="8" borderId="8" xfId="1" applyNumberFormat="1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49" fontId="36" fillId="8" borderId="8" xfId="1" applyNumberFormat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vertical="center"/>
    </xf>
    <xf numFmtId="0" fontId="5" fillId="10" borderId="8" xfId="0" applyFont="1" applyFill="1" applyBorder="1" applyAlignment="1">
      <alignment horizontal="center" vertical="center" wrapText="1"/>
    </xf>
    <xf numFmtId="0" fontId="37" fillId="10" borderId="8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37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27" fillId="0" borderId="8" xfId="0" applyFont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31" fillId="0" borderId="8" xfId="0" applyFont="1" applyBorder="1" applyAlignment="1">
      <alignment vertical="center"/>
    </xf>
    <xf numFmtId="0" fontId="11" fillId="4" borderId="4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3" fillId="12" borderId="8" xfId="0" applyFont="1" applyFill="1" applyBorder="1" applyAlignment="1">
      <alignment vertical="center" wrapText="1"/>
    </xf>
    <xf numFmtId="0" fontId="3" fillId="13" borderId="8" xfId="0" applyFont="1" applyFill="1" applyBorder="1" applyAlignment="1">
      <alignment vertical="center" wrapText="1"/>
    </xf>
    <xf numFmtId="0" fontId="11" fillId="8" borderId="8" xfId="0" applyFont="1" applyFill="1" applyBorder="1" applyAlignment="1">
      <alignment vertical="center"/>
    </xf>
    <xf numFmtId="49" fontId="11" fillId="8" borderId="8" xfId="1" applyNumberFormat="1" applyFont="1" applyFill="1" applyBorder="1" applyAlignment="1">
      <alignment horizontal="left" vertical="center" wrapText="1"/>
    </xf>
    <xf numFmtId="49" fontId="5" fillId="9" borderId="8" xfId="1" applyNumberFormat="1" applyFont="1" applyFill="1" applyBorder="1" applyAlignment="1">
      <alignment horizontal="left" vertical="center" wrapText="1"/>
    </xf>
    <xf numFmtId="49" fontId="5" fillId="9" borderId="8" xfId="1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vertical="center"/>
    </xf>
    <xf numFmtId="0" fontId="13" fillId="4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/>
    </xf>
    <xf numFmtId="49" fontId="14" fillId="4" borderId="8" xfId="1" applyNumberFormat="1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49" fontId="5" fillId="8" borderId="8" xfId="1" applyNumberFormat="1" applyFont="1" applyFill="1" applyBorder="1" applyAlignment="1">
      <alignment horizontal="left" vertical="center" wrapText="1"/>
    </xf>
    <xf numFmtId="0" fontId="39" fillId="6" borderId="8" xfId="0" applyFont="1" applyFill="1" applyBorder="1" applyAlignment="1">
      <alignment horizontal="center" vertical="center" wrapText="1"/>
    </xf>
    <xf numFmtId="49" fontId="40" fillId="9" borderId="8" xfId="1" applyNumberFormat="1" applyFont="1" applyFill="1" applyBorder="1" applyAlignment="1">
      <alignment horizontal="left" vertical="center" wrapText="1"/>
    </xf>
    <xf numFmtId="0" fontId="11" fillId="13" borderId="8" xfId="0" applyFont="1" applyFill="1" applyBorder="1" applyAlignment="1">
      <alignment horizontal="left" vertical="center"/>
    </xf>
    <xf numFmtId="0" fontId="11" fillId="13" borderId="8" xfId="0" applyFont="1" applyFill="1" applyBorder="1" applyAlignment="1">
      <alignment horizontal="center" vertical="center" wrapText="1"/>
    </xf>
    <xf numFmtId="0" fontId="11" fillId="13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0" borderId="8" xfId="0" quotePrefix="1" applyFont="1" applyBorder="1" applyAlignment="1">
      <alignment vertical="top" wrapText="1"/>
    </xf>
    <xf numFmtId="0" fontId="2" fillId="0" borderId="8" xfId="0" applyFont="1" applyBorder="1" applyAlignment="1">
      <alignment vertical="top"/>
    </xf>
    <xf numFmtId="0" fontId="31" fillId="0" borderId="8" xfId="0" applyFont="1" applyBorder="1" applyAlignment="1">
      <alignment vertical="top" wrapText="1"/>
    </xf>
    <xf numFmtId="0" fontId="11" fillId="4" borderId="6" xfId="0" applyFont="1" applyFill="1" applyBorder="1" applyAlignment="1">
      <alignment horizontal="left" vertical="center" wrapText="1"/>
    </xf>
  </cellXfs>
  <cellStyles count="2">
    <cellStyle name="표준" xfId="0" builtinId="0"/>
    <cellStyle name="표준 2 2" xfId="1" xr:uid="{F6EAEE4C-09D5-416A-A3B3-E0C49DA188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2409F039-7500-4A1C-AC61-C5FDD984803B}"/>
            </a:ext>
          </a:extLst>
        </xdr:cNvPr>
        <xdr:cNvGrpSpPr/>
      </xdr:nvGrpSpPr>
      <xdr:grpSpPr>
        <a:xfrm>
          <a:off x="23515705" y="334527"/>
          <a:ext cx="3369607" cy="3575348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A070C5C7-1BA0-8615-C736-47E7AFBF39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3F78B669-52A5-AFC7-570C-616D99981B55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20</xdr:row>
      <xdr:rowOff>696686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4BEF8F01-FE47-4FC4-832B-89008B690A6B}"/>
            </a:ext>
          </a:extLst>
        </xdr:cNvPr>
        <xdr:cNvGrpSpPr/>
      </xdr:nvGrpSpPr>
      <xdr:grpSpPr>
        <a:xfrm>
          <a:off x="24332292" y="9520917"/>
          <a:ext cx="4710793" cy="3110594"/>
          <a:chOff x="23513143" y="8545285"/>
          <a:chExt cx="3265714" cy="2548313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6AE6080D-3492-10CC-DDD5-44E83F49D7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549E36B-E896-A73D-B876-819C418CA846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729342</xdr:colOff>
      <xdr:row>91</xdr:row>
      <xdr:rowOff>326571</xdr:rowOff>
    </xdr:from>
    <xdr:to>
      <xdr:col>11</xdr:col>
      <xdr:colOff>2329542</xdr:colOff>
      <xdr:row>96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8C92540-8FF3-4C8C-B6C6-C1905D4A5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7067" y="36835896"/>
          <a:ext cx="1600200" cy="17185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BCCFA745-5D2A-48F9-AB22-E3FE0E50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715" y="6855278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7C4474-35EA-42E9-B367-C4885319F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4454" y="5260601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2996AA3-10DB-45C4-B69D-E2369CED0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44548" y="15981269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FBEAE64-17CC-42AD-9E18-EA7FD0B42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70666" y="34702507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6" name="그림 5">
          <a:extLst>
            <a:ext uri="{FF2B5EF4-FFF2-40B4-BE49-F238E27FC236}">
              <a16:creationId xmlns:a16="http://schemas.microsoft.com/office/drawing/2014/main" id="{B2F7C776-7CF7-4945-8889-F96A2D408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4454" y="10096504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C0B7A9DD-3584-4E19-8186-F6CB430A4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44548" y="2262971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A8222DEC-C0D3-4B1D-9967-66EBE7239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70666" y="29873332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73C1593-8FD0-4989-A658-11996FC98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24571" y="37284772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A8993C0A-772A-451D-8D33-7E70C658F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05136" y="8658150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1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C43F3387-3560-418B-8391-D8F5EEC61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76537" y="1794622"/>
          <a:ext cx="1179307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12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4251504C-1F8C-4C83-A727-4AECFA160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76537" y="17465489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1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522B56CD-AF4F-4E5A-B751-F73CA88D6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32566" y="38616591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A9D3BBF-CC09-4404-9EE5-D2B2AD712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8575" y="13399833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7A173E0-F7DF-4590-9877-E2C33AACE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4978" y="11700776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B893688A-D671-47AB-BEA0-1268F14FA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8948" y="2068269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D460FDD-344F-416E-B262-422F11875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1360" y="24013085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EF96AA17-E780-40DF-9953-99BDF2FC0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0155" y="43620578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BDCA6D9-57DC-4868-BEA3-4F12D1E44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4659" y="420134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8A6B232-3FAA-4781-8558-F9CFE1584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6538" y="31343973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60685DED-3896-4D3A-B8C2-05E2C0E2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8973" y="3561930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1CAAD05-8E23-4019-932E-069A8B9E0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7683" y="18994921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0D835399-0D30-4EE5-85D1-7C15F5B6E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179" y="32976911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4AFFE2FB-CCA9-4DB2-985A-6C8DC943C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010155" y="40177012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AC00995D-8769-4879-8F92-FDD94FA3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010154" y="45201168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6" name="그림 25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E3595E9D-355E-4E45-8A96-4C6290572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043772" y="25649704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7" name="그림 26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A2FC292F-0F23-4E33-9719-FC795D9C5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062983" y="27309536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28" name="그림 27">
          <a:extLst>
            <a:ext uri="{FF2B5EF4-FFF2-40B4-BE49-F238E27FC236}">
              <a16:creationId xmlns:a16="http://schemas.microsoft.com/office/drawing/2014/main" id="{813C051C-6E56-4FB8-8C16-B6334FF4C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1900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29" name="그림 28">
          <a:extLst>
            <a:ext uri="{FF2B5EF4-FFF2-40B4-BE49-F238E27FC236}">
              <a16:creationId xmlns:a16="http://schemas.microsoft.com/office/drawing/2014/main" id="{8371109A-5779-4007-B6BF-ED636334C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35487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0" name="그림 29">
          <a:extLst>
            <a:ext uri="{FF2B5EF4-FFF2-40B4-BE49-F238E27FC236}">
              <a16:creationId xmlns:a16="http://schemas.microsoft.com/office/drawing/2014/main" id="{60CC533D-A9B4-4C41-8B7C-66C603F10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519656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CD3B55CE-78B4-4D19-AB8D-CB735BE57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10096504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2" name="그림 31">
          <a:extLst>
            <a:ext uri="{FF2B5EF4-FFF2-40B4-BE49-F238E27FC236}">
              <a16:creationId xmlns:a16="http://schemas.microsoft.com/office/drawing/2014/main" id="{AF0F4396-59CC-4EB3-A4FC-F757F0994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65811" y="8658150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3" name="그림 32">
          <a:extLst>
            <a:ext uri="{FF2B5EF4-FFF2-40B4-BE49-F238E27FC236}">
              <a16:creationId xmlns:a16="http://schemas.microsoft.com/office/drawing/2014/main" id="{BAB3CF86-94B0-4DBC-941D-168EB91E7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653" y="11700776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BC20DC89-AE4D-4C43-AC54-12545B1DD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684439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35" name="그림 34">
          <a:extLst>
            <a:ext uri="{FF2B5EF4-FFF2-40B4-BE49-F238E27FC236}">
              <a16:creationId xmlns:a16="http://schemas.microsoft.com/office/drawing/2014/main" id="{95F0314B-E146-4284-B9D4-80DBD2375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9250" y="13399833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36" name="그림 35">
          <a:extLst>
            <a:ext uri="{FF2B5EF4-FFF2-40B4-BE49-F238E27FC236}">
              <a16:creationId xmlns:a16="http://schemas.microsoft.com/office/drawing/2014/main" id="{DE393C82-23B1-476A-A256-38C323BB5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15981269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37" name="그림 36">
          <a:extLst>
            <a:ext uri="{FF2B5EF4-FFF2-40B4-BE49-F238E27FC236}">
              <a16:creationId xmlns:a16="http://schemas.microsoft.com/office/drawing/2014/main" id="{28D78D6C-7E00-4F81-BF21-E45BC8DAA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17629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38" name="그림 37">
          <a:extLst>
            <a:ext uri="{FF2B5EF4-FFF2-40B4-BE49-F238E27FC236}">
              <a16:creationId xmlns:a16="http://schemas.microsoft.com/office/drawing/2014/main" id="{5E81D719-47B9-4845-8CFB-33C54173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19276919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39" name="그림 38">
          <a:extLst>
            <a:ext uri="{FF2B5EF4-FFF2-40B4-BE49-F238E27FC236}">
              <a16:creationId xmlns:a16="http://schemas.microsoft.com/office/drawing/2014/main" id="{BFCCDB10-1998-4315-8C58-B66AC8D01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2092474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0" name="그림 39">
          <a:extLst>
            <a:ext uri="{FF2B5EF4-FFF2-40B4-BE49-F238E27FC236}">
              <a16:creationId xmlns:a16="http://schemas.microsoft.com/office/drawing/2014/main" id="{8FDA3A80-8E62-45A9-A181-FC0205650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22629719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1" name="그림 40">
          <a:extLst>
            <a:ext uri="{FF2B5EF4-FFF2-40B4-BE49-F238E27FC236}">
              <a16:creationId xmlns:a16="http://schemas.microsoft.com/office/drawing/2014/main" id="{532DA291-2847-43EA-A0D6-081737CB1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035" y="24013085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2" name="그림 41">
          <a:extLst>
            <a:ext uri="{FF2B5EF4-FFF2-40B4-BE49-F238E27FC236}">
              <a16:creationId xmlns:a16="http://schemas.microsoft.com/office/drawing/2014/main" id="{40BDCE35-8718-4922-9D65-3C3AAF8F1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035" y="2566091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3" name="그림 42">
          <a:extLst>
            <a:ext uri="{FF2B5EF4-FFF2-40B4-BE49-F238E27FC236}">
              <a16:creationId xmlns:a16="http://schemas.microsoft.com/office/drawing/2014/main" id="{6726969F-F59A-4B3A-B8B7-42576E6B4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035" y="27308735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4" name="그림 43">
          <a:extLst>
            <a:ext uri="{FF2B5EF4-FFF2-40B4-BE49-F238E27FC236}">
              <a16:creationId xmlns:a16="http://schemas.microsoft.com/office/drawing/2014/main" id="{D2BC5403-295C-4BB4-A391-CEBF8F07B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29873332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45" name="그림 44">
          <a:extLst>
            <a:ext uri="{FF2B5EF4-FFF2-40B4-BE49-F238E27FC236}">
              <a16:creationId xmlns:a16="http://schemas.microsoft.com/office/drawing/2014/main" id="{59C96447-4438-437C-B4E1-07EE46153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31521157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46" name="그림 45">
          <a:extLst>
            <a:ext uri="{FF2B5EF4-FFF2-40B4-BE49-F238E27FC236}">
              <a16:creationId xmlns:a16="http://schemas.microsoft.com/office/drawing/2014/main" id="{7247423E-CB31-4125-98BE-0B2B1C603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33111832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47" name="그림 46">
          <a:extLst>
            <a:ext uri="{FF2B5EF4-FFF2-40B4-BE49-F238E27FC236}">
              <a16:creationId xmlns:a16="http://schemas.microsoft.com/office/drawing/2014/main" id="{7B853DBB-E296-4F1B-9550-15ADFB604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34702507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48" name="그림 47">
          <a:extLst>
            <a:ext uri="{FF2B5EF4-FFF2-40B4-BE49-F238E27FC236}">
              <a16:creationId xmlns:a16="http://schemas.microsoft.com/office/drawing/2014/main" id="{FF592238-D55E-4C33-9E98-6E0512635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85246" y="37284772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49" name="그림 48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217D51DA-7F5E-4ED5-9832-ADF0F1A8D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170830" y="40177012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0" name="그림 49">
          <a:extLst>
            <a:ext uri="{FF2B5EF4-FFF2-40B4-BE49-F238E27FC236}">
              <a16:creationId xmlns:a16="http://schemas.microsoft.com/office/drawing/2014/main" id="{F2728099-EBB1-437F-A9DE-BDE09AE5F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334" y="420134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1" name="그림 50">
          <a:extLst>
            <a:ext uri="{FF2B5EF4-FFF2-40B4-BE49-F238E27FC236}">
              <a16:creationId xmlns:a16="http://schemas.microsoft.com/office/drawing/2014/main" id="{B43CF7A3-E99C-47E2-81BB-0B84ACE6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334" y="43661240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2" name="그림 51">
          <a:extLst>
            <a:ext uri="{FF2B5EF4-FFF2-40B4-BE49-F238E27FC236}">
              <a16:creationId xmlns:a16="http://schemas.microsoft.com/office/drawing/2014/main" id="{30C9E382-81FF-4271-AAE9-6FA161284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334" y="4530906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E40637AB-A2F0-4302-96FA-C376AA04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2739" y="1854654"/>
          <a:ext cx="1057835" cy="928996"/>
        </a:xfrm>
        <a:prstGeom prst="rect">
          <a:avLst/>
        </a:prstGeom>
      </xdr:spPr>
    </xdr:pic>
    <xdr:clientData/>
  </xdr:oneCellAnchor>
  <xdr:oneCellAnchor>
    <xdr:from>
      <xdr:col>3</xdr:col>
      <xdr:colOff>1401053</xdr:colOff>
      <xdr:row>26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7FBC5089-863C-4657-9551-F9A94BFEA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3678" y="11439530"/>
          <a:ext cx="1075767" cy="832614"/>
        </a:xfrm>
        <a:prstGeom prst="rect">
          <a:avLst/>
        </a:prstGeom>
      </xdr:spPr>
    </xdr:pic>
    <xdr:clientData/>
  </xdr:oneCellAnchor>
  <xdr:oneCellAnchor>
    <xdr:from>
      <xdr:col>3</xdr:col>
      <xdr:colOff>10886</xdr:colOff>
      <xdr:row>26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FA107A33-1D25-4CF0-8925-16E2DC555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3511" y="11439527"/>
          <a:ext cx="1013012" cy="883528"/>
        </a:xfrm>
        <a:prstGeom prst="rect">
          <a:avLst/>
        </a:prstGeom>
      </xdr:spPr>
    </xdr:pic>
    <xdr:clientData/>
  </xdr:oneCellAnchor>
  <xdr:oneCellAnchor>
    <xdr:from>
      <xdr:col>3</xdr:col>
      <xdr:colOff>446315</xdr:colOff>
      <xdr:row>47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6E0D19C4-A27F-4CCE-B4BB-0DBF9EA0E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8940" y="20980855"/>
          <a:ext cx="1007250" cy="900469"/>
        </a:xfrm>
        <a:prstGeom prst="rect">
          <a:avLst/>
        </a:prstGeom>
      </xdr:spPr>
    </xdr:pic>
    <xdr:clientData/>
  </xdr:oneCellAnchor>
  <xdr:oneCellAnchor>
    <xdr:from>
      <xdr:col>3</xdr:col>
      <xdr:colOff>202971</xdr:colOff>
      <xdr:row>69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7A6D92BB-73E0-4B6A-B381-F80F36A202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2155596" y="30965775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3</xdr:col>
      <xdr:colOff>457200</xdr:colOff>
      <xdr:row>91</xdr:row>
      <xdr:rowOff>48462</xdr:rowOff>
    </xdr:from>
    <xdr:to>
      <xdr:col>3</xdr:col>
      <xdr:colOff>1447800</xdr:colOff>
      <xdr:row>91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CD5B974-893B-40BD-9E75-48F3ED659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09825" y="40558287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114</xdr:row>
      <xdr:rowOff>213235</xdr:rowOff>
    </xdr:from>
    <xdr:to>
      <xdr:col>1</xdr:col>
      <xdr:colOff>1162338</xdr:colOff>
      <xdr:row>115</xdr:row>
      <xdr:rowOff>169054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F7249C8-FF24-44F7-9796-05ADCAD30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53448460"/>
          <a:ext cx="1118795" cy="965469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110</xdr:row>
      <xdr:rowOff>123584</xdr:rowOff>
    </xdr:from>
    <xdr:to>
      <xdr:col>1</xdr:col>
      <xdr:colOff>1066159</xdr:colOff>
      <xdr:row>111</xdr:row>
      <xdr:rowOff>258695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326345D-B7DC-46F7-893E-E5AE731BE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9929809"/>
          <a:ext cx="932329" cy="1144761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116</xdr:row>
      <xdr:rowOff>181215</xdr:rowOff>
    </xdr:from>
    <xdr:to>
      <xdr:col>1</xdr:col>
      <xdr:colOff>1062767</xdr:colOff>
      <xdr:row>117</xdr:row>
      <xdr:rowOff>280468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B5DF9E2-4C77-469C-892F-90FB18301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54826140"/>
          <a:ext cx="851457" cy="110890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108</xdr:row>
      <xdr:rowOff>87085</xdr:rowOff>
    </xdr:from>
    <xdr:to>
      <xdr:col>1</xdr:col>
      <xdr:colOff>1071111</xdr:colOff>
      <xdr:row>109</xdr:row>
      <xdr:rowOff>159441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F6C2B66-0266-44A2-9A72-9F34A9558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8483610"/>
          <a:ext cx="994910" cy="1082006"/>
        </a:xfrm>
        <a:prstGeom prst="rect">
          <a:avLst/>
        </a:prstGeom>
      </xdr:spPr>
    </xdr:pic>
    <xdr:clientData/>
  </xdr:twoCellAnchor>
  <xdr:twoCellAnchor editAs="oneCell">
    <xdr:from>
      <xdr:col>10</xdr:col>
      <xdr:colOff>185058</xdr:colOff>
      <xdr:row>110</xdr:row>
      <xdr:rowOff>32657</xdr:rowOff>
    </xdr:from>
    <xdr:to>
      <xdr:col>10</xdr:col>
      <xdr:colOff>1872344</xdr:colOff>
      <xdr:row>111</xdr:row>
      <xdr:rowOff>364253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439755D-3AC3-4F32-9449-721BDDF4E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643633" y="49838882"/>
          <a:ext cx="1687286" cy="13412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CD240A41-F14D-43C1-8FAC-546F48B22C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5578979" y="2549834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7761371-6A2C-4953-BECF-29ACAD908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7284" y="1051887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2D2316B-B011-4873-8295-F135DA8C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01072" y="11758469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DE173DA-F5E6-463E-9F05-92EF95072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3826" y="17960096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EFC28C3-D6C9-4D69-BE0C-3574D4E56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6934" y="21917427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C812EA-A8FD-42BE-BC53-AD20720CE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26578" y="30881172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23ABF2C-9200-4911-BE09-123716438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14837" y="28076898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5F94FE2-4F9B-4E12-8784-0A077C5C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59660" y="32094207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EEE1193-B5C1-49DA-BF44-47CDF47B6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846361" y="4930031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203B5977-8341-4654-B9A9-3E4C9CFA9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78979" y="26871546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15B39A8-9F61-438B-B52C-68582A370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453473" y="4930028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5612DAD6-02A5-40A8-8BCD-1219F154B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90718" y="980387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59E0793-20B1-4630-9DA1-88D56ED7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04058" y="8845363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15" name="그림 14">
          <a:extLst>
            <a:ext uri="{FF2B5EF4-FFF2-40B4-BE49-F238E27FC236}">
              <a16:creationId xmlns:a16="http://schemas.microsoft.com/office/drawing/2014/main" id="{B809D29B-74D0-4CB9-BC4C-390A99A64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79793" y="980387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16" name="그림 15">
          <a:extLst>
            <a:ext uri="{FF2B5EF4-FFF2-40B4-BE49-F238E27FC236}">
              <a16:creationId xmlns:a16="http://schemas.microsoft.com/office/drawing/2014/main" id="{E3307012-EA62-4B3C-BA0A-26AC91055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35436" y="4930031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17" name="그림 16">
          <a:extLst>
            <a:ext uri="{FF2B5EF4-FFF2-40B4-BE49-F238E27FC236}">
              <a16:creationId xmlns:a16="http://schemas.microsoft.com/office/drawing/2014/main" id="{CA6096B2-E60A-4DD0-BEAC-E18DCFA92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2548" y="4930028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18" name="그림 17">
          <a:extLst>
            <a:ext uri="{FF2B5EF4-FFF2-40B4-BE49-F238E27FC236}">
              <a16:creationId xmlns:a16="http://schemas.microsoft.com/office/drawing/2014/main" id="{72E8CECD-A867-40E4-8143-F39119827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93133" y="8845363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8E4BF14-FB88-4CA2-B30F-00C2E3CB1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80367" y="12915828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937A2BB-90EF-450D-A76E-8585889E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390719" y="6446185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21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92F93C25-FF69-4833-B28E-996357E30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333890" y="14064344"/>
          <a:ext cx="1292678" cy="1241418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22" name="그림 21">
          <a:extLst>
            <a:ext uri="{FF2B5EF4-FFF2-40B4-BE49-F238E27FC236}">
              <a16:creationId xmlns:a16="http://schemas.microsoft.com/office/drawing/2014/main" id="{DC26103B-D98B-4DBE-B478-3936A7DF1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0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23" name="그림 22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AC6E603F-C20B-4FD9-84E0-A39BA3E89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278661" y="29366135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24" name="그림 23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8E14C5CA-8F2C-43CE-A36C-765D67A7D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267455" y="19222011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25" name="그림 24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799213D2-D6D4-43E0-8782-A50EF7354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940493" y="15572014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26" name="그림 2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FA6E370F-D14F-4222-8582-166DA2CB6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924484" y="29516614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27" name="그림 26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BDF285E8-3EBA-4324-99A1-A3D450935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3407" y="19347196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28" name="그림 27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73571120-27A1-401A-9932-43B7575EC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256248" y="15486529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29" name="그림 28">
          <a:extLst>
            <a:ext uri="{FF2B5EF4-FFF2-40B4-BE49-F238E27FC236}">
              <a16:creationId xmlns:a16="http://schemas.microsoft.com/office/drawing/2014/main" id="{DB6E4963-1318-4E5B-9466-E6751C56B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74179" y="34591999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30" name="그림 29">
          <a:extLst>
            <a:ext uri="{FF2B5EF4-FFF2-40B4-BE49-F238E27FC236}">
              <a16:creationId xmlns:a16="http://schemas.microsoft.com/office/drawing/2014/main" id="{9252D130-ADD1-472A-9DDB-C76D0E825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90147" y="34609927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31" name="그림 30">
          <a:extLst>
            <a:ext uri="{FF2B5EF4-FFF2-40B4-BE49-F238E27FC236}">
              <a16:creationId xmlns:a16="http://schemas.microsoft.com/office/drawing/2014/main" id="{620BB99D-8660-404B-A716-EC4B36917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7859" y="21917427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32" name="그림 31">
          <a:extLst>
            <a:ext uri="{FF2B5EF4-FFF2-40B4-BE49-F238E27FC236}">
              <a16:creationId xmlns:a16="http://schemas.microsoft.com/office/drawing/2014/main" id="{9681B3A0-5588-43D1-A3A4-FD80B96452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83529" y="16943614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33" name="그림 32">
          <a:extLst>
            <a:ext uri="{FF2B5EF4-FFF2-40B4-BE49-F238E27FC236}">
              <a16:creationId xmlns:a16="http://schemas.microsoft.com/office/drawing/2014/main" id="{A54FC8EE-E397-45AD-94B4-346122389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15494454" y="16943614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6B59D328-BB55-421D-822A-F04B624B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09360" y="17964152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35" name="그림 34">
          <a:extLst>
            <a:ext uri="{FF2B5EF4-FFF2-40B4-BE49-F238E27FC236}">
              <a16:creationId xmlns:a16="http://schemas.microsoft.com/office/drawing/2014/main" id="{7DF3BA7C-C7A5-4E0D-A23F-7906B514C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15653" y="30881172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36" name="그림 35">
          <a:extLst>
            <a:ext uri="{FF2B5EF4-FFF2-40B4-BE49-F238E27FC236}">
              <a16:creationId xmlns:a16="http://schemas.microsoft.com/office/drawing/2014/main" id="{5B48C531-21D4-4C03-9ED5-E42060E0B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03912" y="28076898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37" name="그림 36">
          <a:extLst>
            <a:ext uri="{FF2B5EF4-FFF2-40B4-BE49-F238E27FC236}">
              <a16:creationId xmlns:a16="http://schemas.microsoft.com/office/drawing/2014/main" id="{0C58C4FE-5A0B-46F3-A4E3-DCB173811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8735" y="32094207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38" name="그림 37">
          <a:extLst>
            <a:ext uri="{FF2B5EF4-FFF2-40B4-BE49-F238E27FC236}">
              <a16:creationId xmlns:a16="http://schemas.microsoft.com/office/drawing/2014/main" id="{AF5D37D6-2DBE-4B40-9236-B532C9479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8054" y="26871546"/>
          <a:ext cx="994910" cy="108472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eams%20Received\01_&#54540;&#47004;&#53944;&#44148;&#52629;&#54016;_BIM_&#54016;%20&#54364;&#51456;&#47560;&#44048;_Rev2_2024.02.20.xlsx" TargetMode="External"/><Relationship Id="rId1" Type="http://schemas.openxmlformats.org/officeDocument/2006/relationships/externalLinkPath" Target="file:///D:\Teams%20Received\01_&#54540;&#47004;&#53944;&#44148;&#52629;&#54016;_BIM_&#54016;%20&#54364;&#51456;&#47560;&#44048;_Rev2_2024.02.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 Finish Style"/>
      <sheetName val="Int Finish 사례"/>
      <sheetName val="Wall Style"/>
      <sheetName val="Wall 사례"/>
      <sheetName val="Roof Style"/>
      <sheetName val="Roof 사례"/>
      <sheetName val="Door Style"/>
      <sheetName val="Door 사례"/>
      <sheetName val="Window Style"/>
      <sheetName val="Window 사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  <sheetName val="일위대가(여기까지)"/>
      <sheetName val="금융"/>
      <sheetName val="Rekap Addendum"/>
      <sheetName val="Hrg.Sat"/>
      <sheetName val="마감물량"/>
      <sheetName val="Sec I ML"/>
      <sheetName val=" PE-F-42 MR 9 Manpower"/>
      <sheetName val="On Time"/>
      <sheetName val="Curup"/>
      <sheetName val="Prabu"/>
      <sheetName val="PESANTREN"/>
      <sheetName val="G"/>
      <sheetName val="A"/>
      <sheetName val="Master"/>
      <sheetName val="Y_WORK"/>
      <sheetName val="wall"/>
      <sheetName val="95MAKER"/>
      <sheetName val="재료율"/>
      <sheetName val="단위수량(출력X)"/>
      <sheetName val="가설대가"/>
      <sheetName val="토공대가"/>
      <sheetName val="구조대가"/>
      <sheetName val="포설대가1"/>
      <sheetName val="부대대가"/>
      <sheetName val="정산"/>
      <sheetName val="유리"/>
      <sheetName val="분석"/>
      <sheetName val="단위가격"/>
      <sheetName val="setup"/>
      <sheetName val="차선도색"/>
      <sheetName val="DGCT"/>
      <sheetName val="Ts"/>
      <sheetName val="TH"/>
      <sheetName val="Bia"/>
      <sheetName val="Vattu"/>
      <sheetName val="XL4Poppy"/>
      <sheetName val="6PILE  _돌_x005f_x005f_x005f_x001c__"/>
      <sheetName val="DG duoi"/>
      <sheetName val="6PILE__(돌출)3"/>
      <sheetName val="토공_갑지3"/>
      <sheetName val="총_괄_표3"/>
      <sheetName val="2_단면가정_2"/>
      <sheetName val="3BL공동구_수량2"/>
      <sheetName val="6PILE___돌출_2"/>
      <sheetName val="Summary_1"/>
      <sheetName val="Thiet_bi1"/>
      <sheetName val="DM_ChiPhi1"/>
      <sheetName val="dongia_(2)"/>
      <sheetName val="RAB_AR&amp;STR"/>
      <sheetName val="Div26_-_Elect"/>
      <sheetName val="본선_토공_분배표2"/>
      <sheetName val="Sheet1_(2)2"/>
      <sheetName val="1062-X방향_2"/>
      <sheetName val="3_공통공사대비2"/>
      <sheetName val="제출내역_(2)2"/>
      <sheetName val="1_설계조건2"/>
      <sheetName val="8_PILE__(돌출)2"/>
      <sheetName val="단면_(2)2"/>
      <sheetName val="하도내역_(철콘)2"/>
      <sheetName val="1__설계조건_2_단면가정_3__하중계산2"/>
      <sheetName val="DATA_입력란2"/>
      <sheetName val="공사비증감(P4)_2"/>
      <sheetName val="BOX_본체2"/>
      <sheetName val="6PILE_과속방지턱집계표!$K$12_(돌출)2"/>
      <sheetName val="F301_3032"/>
      <sheetName val="plan&amp;section_of_foundation2"/>
      <sheetName val="design_load2"/>
      <sheetName val="working_load_at_the_btm_ft_2"/>
      <sheetName val="stability_check2"/>
      <sheetName val="design_criteria2"/>
      <sheetName val="선적schedule_(2)2"/>
      <sheetName val="4_2유효폭의_계산2"/>
      <sheetName val="TOWER_10TON2"/>
      <sheetName val="TOWER_12TON2"/>
      <sheetName val="PAD_TR보호대기초2"/>
      <sheetName val="전차선로_물량표2"/>
      <sheetName val="CAL(1)_2"/>
      <sheetName val="Bend_fact_2"/>
      <sheetName val="STAFF_ANALYSIS2"/>
      <sheetName val="3_하중산정4_지지력2"/>
      <sheetName val="간_지11"/>
      <sheetName val="01_견적내역서1"/>
      <sheetName val="Part_AB1"/>
      <sheetName val="Part_I1"/>
      <sheetName val="Part_M1"/>
      <sheetName val="할증_1"/>
      <sheetName val="6PILE+옹벽집계!$G$6+옹벽집계!$H$10__(돌1"/>
      <sheetName val="S_중기사용료1"/>
      <sheetName val="3련_BOX1"/>
      <sheetName val="MAIN_GATE_HOUSE1"/>
      <sheetName val="ASP_일반구간_250A1"/>
      <sheetName val="2_교량(신설)1"/>
      <sheetName val="I_설계조건1"/>
      <sheetName val="01_인원현황_(계획)1"/>
      <sheetName val="돌담교_상부수량1"/>
      <sheetName val="1_수인터널1"/>
      <sheetName val="입찰내역_발주처_양식"/>
      <sheetName val="6PILE___돌_x005f_x001c__"/>
      <sheetName val="본실행경비"/>
      <sheetName val="배수관토공산출"/>
      <sheetName val="교대(A1)"/>
      <sheetName val="변경내역대비표(2)"/>
      <sheetName val="견적"/>
      <sheetName val="일위대가-2"/>
      <sheetName val="깨؀"/>
      <sheetName val="깨٫"/>
      <sheetName val="breakdown"/>
      <sheetName val="main1"/>
      <sheetName val="RefG"/>
      <sheetName val="IRR sponsor"/>
      <sheetName val="laroux"/>
      <sheetName val="1.설계조건 "/>
      <sheetName val="2.단면1"/>
      <sheetName val="2.단면2"/>
      <sheetName val="3.토압계산"/>
      <sheetName val="4.하중계산"/>
      <sheetName val="5.안정검토"/>
      <sheetName val="5.안정검토 (2)"/>
      <sheetName val="6.벽체계산"/>
      <sheetName val="7.FOOTING 계산(직접기초)"/>
      <sheetName val="7.PILE "/>
      <sheetName val="FOOTING 계산(PILE기초)"/>
      <sheetName val="FOOTING계산(돌출)"/>
      <sheetName val="BM"/>
      <sheetName val="BALAN1"/>
      <sheetName val="(10) Other Costs5"/>
      <sheetName val="LAST UPDATE"/>
      <sheetName val="h-013211-2"/>
      <sheetName val="Bill summary of cost"/>
      <sheetName val="INTERIOR WALLS"/>
      <sheetName val="LLEGADA"/>
      <sheetName val="GAE8'97"/>
      <sheetName val="CFA"/>
      <sheetName val="Material Price"/>
      <sheetName val="2.223M_due to adj profit"/>
      <sheetName val="Land Dev't. Ph-1"/>
      <sheetName val="GESTION FICHE"/>
      <sheetName val="TRADUCTION LISTES"/>
      <sheetName val="Table"/>
      <sheetName val="BQextra"/>
      <sheetName val="TOSHIBA-Structure"/>
      <sheetName val="8-31-98"/>
      <sheetName val="worksheet inchican"/>
      <sheetName val="combined 9-30"/>
      <sheetName val="VS P-Q"/>
      <sheetName val="정공공사"/>
      <sheetName val="기성집계"/>
      <sheetName val="포설list원본"/>
      <sheetName val="일위대가-1"/>
      <sheetName val="횡배수관"/>
      <sheetName val="STEEL_BOX_단면설계(SEC_8)"/>
      <sheetName val="01__지사동"/>
      <sheetName val="하천하류_철근수량_집계표"/>
      <sheetName val="2_하중산정"/>
      <sheetName val="1_설계기준"/>
      <sheetName val="관로연장산출"/>
      <sheetName val="현장관리비 산출내역"/>
      <sheetName val="투입"/>
      <sheetName val="1회기성을"/>
      <sheetName val="datasheet"/>
      <sheetName val="미생물배양기 기초"/>
      <sheetName val="방송(체육관)"/>
      <sheetName val="중기"/>
      <sheetName val="횡배위치"/>
      <sheetName val="_x0018_?℀"/>
      <sheetName val="IMPEADENCE MAP 취수장"/>
      <sheetName val="일용노임단가"/>
      <sheetName val="database"/>
      <sheetName val="INFOR-ST"/>
      <sheetName val="TEN CONG TRINH"/>
      <sheetName val="Notes"/>
      <sheetName val="BANG TONG HOP (2)"/>
      <sheetName val="AUTOMATIC SELECT"/>
      <sheetName val="Cash Out Table"/>
      <sheetName val="Net Cash Table"/>
      <sheetName val="품셈총_x0000__x0000_"/>
      <sheetName val="잡비계산"/>
      <sheetName val="6PILE_______G_6_______H_10___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/>
      <sheetData sheetId="1028"/>
      <sheetData sheetId="1029"/>
      <sheetData sheetId="1030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D:\Teams%20Received\01_&#54540;&#47004;&#53944;&#44148;&#52629;&#54016;_BIM_&#54016;%20&#54364;&#51456;&#47560;&#44048;_Rev2_2024.02.20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D:\Teams%20Received\01_&#54540;&#47004;&#53944;&#44148;&#52629;&#54016;_BIM_&#54016;%20&#54364;&#51456;&#47560;&#44048;_Rev2_2024.02.2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D:\Teams%20Received\01_&#54540;&#47004;&#53944;&#44148;&#52629;&#54016;_BIM_&#54016;%20&#54364;&#51456;&#47560;&#44048;_Rev2_2024.02.20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D:\Teams%20Received\01_&#54540;&#47004;&#53944;&#44148;&#52629;&#54016;_BIM_&#54016;%20&#54364;&#51456;&#47560;&#44048;_Rev2_2024.02.20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D:\Teams%20Received\01_&#54540;&#47004;&#53944;&#44148;&#52629;&#54016;_BIM_&#54016;%20&#54364;&#51456;&#47560;&#44048;_Rev2_2024.02.20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40C5-5EF2-49B7-A3D3-16575EB2E7F9}">
  <sheetPr>
    <tabColor rgb="FFFFC000"/>
  </sheetPr>
  <dimension ref="A1:N248"/>
  <sheetViews>
    <sheetView tabSelected="1" zoomScale="70" zoomScaleNormal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B3" sqref="B3"/>
    </sheetView>
  </sheetViews>
  <sheetFormatPr defaultColWidth="8.75" defaultRowHeight="13.5" x14ac:dyDescent="0.3"/>
  <cols>
    <col min="1" max="1" width="2" style="4" customWidth="1"/>
    <col min="2" max="2" width="12.75" style="4" bestFit="1" customWidth="1"/>
    <col min="3" max="3" width="7.875" style="4" customWidth="1"/>
    <col min="4" max="5" width="28.25" style="10" customWidth="1"/>
    <col min="6" max="13" width="15.75" style="4" customWidth="1"/>
    <col min="14" max="14" width="98.5" style="4" bestFit="1" customWidth="1"/>
    <col min="15" max="16384" width="8.75" style="4"/>
  </cols>
  <sheetData>
    <row r="1" spans="1:14" ht="17.25" x14ac:dyDescent="0.3">
      <c r="A1" s="1"/>
      <c r="B1" s="1"/>
      <c r="C1" s="2" t="s">
        <v>0</v>
      </c>
      <c r="D1" s="3"/>
      <c r="E1" s="3"/>
    </row>
    <row r="2" spans="1:14" ht="34.9" customHeight="1" x14ac:dyDescent="0.3">
      <c r="A2" s="1"/>
      <c r="B2" s="5" t="s">
        <v>1</v>
      </c>
      <c r="C2" s="6"/>
      <c r="D2" s="7"/>
      <c r="E2" s="7"/>
      <c r="F2" s="8"/>
      <c r="G2" s="8"/>
      <c r="H2" s="8"/>
      <c r="I2" s="8"/>
      <c r="J2" s="8"/>
      <c r="K2" s="8"/>
      <c r="L2" s="8"/>
      <c r="M2" s="8"/>
      <c r="N2" s="8"/>
    </row>
    <row r="3" spans="1:14" ht="30" customHeight="1" x14ac:dyDescent="0.3">
      <c r="B3" s="9" t="s">
        <v>2</v>
      </c>
      <c r="C3" s="9"/>
    </row>
    <row r="4" spans="1:14" ht="30" customHeight="1" x14ac:dyDescent="0.3">
      <c r="B4" s="11" t="s">
        <v>3</v>
      </c>
      <c r="D4" s="10" t="s">
        <v>4</v>
      </c>
      <c r="F4" s="10"/>
    </row>
    <row r="5" spans="1:14" ht="30" customHeight="1" x14ac:dyDescent="0.3">
      <c r="B5" s="11" t="s">
        <v>5</v>
      </c>
      <c r="D5" s="10" t="s">
        <v>6</v>
      </c>
      <c r="F5" s="4" t="s">
        <v>7</v>
      </c>
    </row>
    <row r="6" spans="1:14" ht="30" customHeight="1" x14ac:dyDescent="0.3">
      <c r="B6" s="12" t="s">
        <v>8</v>
      </c>
      <c r="C6" s="13"/>
      <c r="D6" s="13"/>
      <c r="E6" s="13"/>
      <c r="F6" s="14"/>
      <c r="G6" s="14"/>
      <c r="H6" s="14"/>
      <c r="I6" s="14"/>
      <c r="J6" s="14"/>
      <c r="K6" s="14"/>
      <c r="L6" s="14"/>
      <c r="M6" s="14"/>
      <c r="N6" s="15"/>
    </row>
    <row r="7" spans="1:14" ht="30" customHeight="1" x14ac:dyDescent="0.3">
      <c r="B7" s="16" t="s">
        <v>9</v>
      </c>
      <c r="C7" s="17" t="s">
        <v>10</v>
      </c>
      <c r="D7" s="18"/>
      <c r="E7" s="18"/>
      <c r="F7" s="19"/>
      <c r="G7" s="20" t="s">
        <v>11</v>
      </c>
      <c r="H7" s="21"/>
      <c r="I7" s="21"/>
      <c r="J7" s="21"/>
      <c r="K7" s="21"/>
      <c r="L7" s="22"/>
      <c r="M7" s="21"/>
      <c r="N7" s="19"/>
    </row>
    <row r="8" spans="1:14" ht="30" customHeight="1" x14ac:dyDescent="0.3">
      <c r="B8" s="23"/>
      <c r="C8" s="17"/>
      <c r="D8" s="18"/>
      <c r="E8" s="18"/>
      <c r="F8" s="19"/>
      <c r="G8" s="20" t="s">
        <v>12</v>
      </c>
      <c r="H8" s="21"/>
      <c r="I8" s="21"/>
      <c r="J8" s="21"/>
      <c r="K8" s="21"/>
      <c r="L8" s="22"/>
      <c r="M8" s="21"/>
      <c r="N8" s="19"/>
    </row>
    <row r="9" spans="1:14" ht="30" customHeight="1" x14ac:dyDescent="0.3">
      <c r="B9" s="23"/>
      <c r="C9" s="17" t="s">
        <v>13</v>
      </c>
      <c r="D9" s="18"/>
      <c r="E9" s="18"/>
      <c r="F9" s="19"/>
      <c r="G9" s="20"/>
      <c r="H9" s="21"/>
      <c r="I9" s="21"/>
      <c r="J9" s="21"/>
      <c r="K9" s="21"/>
      <c r="L9" s="22"/>
      <c r="M9" s="21"/>
      <c r="N9" s="19"/>
    </row>
    <row r="10" spans="1:14" ht="30" customHeight="1" x14ac:dyDescent="0.3">
      <c r="B10" s="23"/>
      <c r="C10" s="17" t="s">
        <v>14</v>
      </c>
      <c r="D10" s="18"/>
      <c r="E10" s="18"/>
      <c r="F10" s="19"/>
      <c r="G10" s="20"/>
      <c r="H10" s="21"/>
      <c r="I10" s="21"/>
      <c r="J10" s="21"/>
      <c r="K10" s="21"/>
      <c r="L10" s="22"/>
      <c r="M10" s="21"/>
      <c r="N10" s="19"/>
    </row>
    <row r="11" spans="1:14" ht="30" customHeight="1" x14ac:dyDescent="0.3">
      <c r="B11" s="23"/>
      <c r="C11" s="17" t="s">
        <v>15</v>
      </c>
      <c r="D11" s="18"/>
      <c r="E11" s="18"/>
      <c r="F11" s="19"/>
      <c r="G11" s="20"/>
      <c r="H11" s="21"/>
      <c r="I11" s="21"/>
      <c r="J11" s="21"/>
      <c r="K11" s="21"/>
      <c r="L11" s="22"/>
      <c r="M11" s="21"/>
      <c r="N11" s="19"/>
    </row>
    <row r="12" spans="1:14" ht="30" customHeight="1" x14ac:dyDescent="0.3">
      <c r="B12" s="23"/>
      <c r="C12" s="17" t="s">
        <v>16</v>
      </c>
      <c r="D12" s="18"/>
      <c r="E12" s="18"/>
      <c r="F12" s="19"/>
      <c r="G12" s="20"/>
      <c r="H12" s="21"/>
      <c r="I12" s="21"/>
      <c r="J12" s="21"/>
      <c r="K12" s="21"/>
      <c r="L12" s="22"/>
      <c r="M12" s="21"/>
      <c r="N12" s="19"/>
    </row>
    <row r="13" spans="1:14" ht="30" customHeight="1" x14ac:dyDescent="0.3">
      <c r="B13" s="23"/>
      <c r="C13" s="17" t="s">
        <v>17</v>
      </c>
      <c r="D13" s="18"/>
      <c r="E13" s="18"/>
      <c r="F13" s="19"/>
      <c r="G13" s="20"/>
      <c r="H13" s="21"/>
      <c r="I13" s="21"/>
      <c r="J13" s="21"/>
      <c r="K13" s="21"/>
      <c r="L13" s="22"/>
      <c r="M13" s="21"/>
      <c r="N13" s="19"/>
    </row>
    <row r="14" spans="1:14" ht="30" customHeight="1" x14ac:dyDescent="0.3">
      <c r="B14" s="23"/>
      <c r="C14" s="17"/>
      <c r="D14" s="18"/>
      <c r="E14" s="18"/>
      <c r="F14" s="19"/>
      <c r="G14" s="20"/>
      <c r="H14" s="21"/>
      <c r="I14" s="21"/>
      <c r="J14" s="21"/>
      <c r="K14" s="21"/>
      <c r="L14" s="22"/>
      <c r="M14" s="21"/>
      <c r="N14" s="19"/>
    </row>
    <row r="15" spans="1:14" ht="50.1" customHeight="1" x14ac:dyDescent="0.3">
      <c r="B15" s="24" t="s">
        <v>18</v>
      </c>
      <c r="C15" s="25"/>
      <c r="D15" s="25"/>
      <c r="E15" s="25"/>
      <c r="F15" s="26"/>
      <c r="G15" s="26"/>
      <c r="H15" s="26"/>
      <c r="I15" s="26"/>
      <c r="J15" s="26"/>
      <c r="K15" s="26"/>
      <c r="L15" s="26"/>
      <c r="M15" s="26"/>
      <c r="N15" s="27" t="s">
        <v>19</v>
      </c>
    </row>
    <row r="16" spans="1:14" ht="30" customHeight="1" x14ac:dyDescent="0.3">
      <c r="B16" s="16" t="s">
        <v>9</v>
      </c>
      <c r="C16" s="17" t="s">
        <v>20</v>
      </c>
      <c r="D16" s="18"/>
      <c r="E16" s="18"/>
      <c r="F16" s="19"/>
      <c r="G16" s="20" t="s">
        <v>21</v>
      </c>
      <c r="H16" s="21"/>
      <c r="I16" s="21"/>
      <c r="J16" s="21"/>
      <c r="K16" s="21"/>
      <c r="L16" s="22"/>
      <c r="M16" s="21"/>
      <c r="N16" s="19"/>
    </row>
    <row r="17" spans="2:14" ht="30" customHeight="1" x14ac:dyDescent="0.3">
      <c r="B17" s="23"/>
      <c r="C17" s="17" t="s">
        <v>22</v>
      </c>
      <c r="D17" s="18"/>
      <c r="E17" s="18"/>
      <c r="F17" s="19"/>
      <c r="G17" s="20" t="s">
        <v>23</v>
      </c>
      <c r="H17" s="21"/>
      <c r="I17" s="21"/>
      <c r="J17" s="21"/>
      <c r="K17" s="21"/>
      <c r="L17" s="22"/>
      <c r="M17" s="21"/>
      <c r="N17" s="19"/>
    </row>
    <row r="18" spans="2:14" ht="30" customHeight="1" x14ac:dyDescent="0.3">
      <c r="B18" s="23"/>
      <c r="C18" s="17" t="s">
        <v>24</v>
      </c>
      <c r="D18" s="18"/>
      <c r="E18" s="18"/>
      <c r="F18" s="19"/>
      <c r="G18" s="20" t="s">
        <v>25</v>
      </c>
      <c r="H18" s="21"/>
      <c r="I18" s="21"/>
      <c r="J18" s="21"/>
      <c r="K18" s="21"/>
      <c r="L18" s="22"/>
      <c r="M18" s="21"/>
      <c r="N18" s="19"/>
    </row>
    <row r="19" spans="2:14" ht="30" customHeight="1" x14ac:dyDescent="0.3">
      <c r="B19" s="23"/>
      <c r="C19" s="17" t="s">
        <v>26</v>
      </c>
      <c r="D19" s="18"/>
      <c r="E19" s="18"/>
      <c r="F19" s="19"/>
      <c r="G19" s="20" t="s">
        <v>27</v>
      </c>
      <c r="H19" s="21"/>
      <c r="I19" s="21"/>
      <c r="J19" s="21"/>
      <c r="K19" s="21"/>
      <c r="L19" s="22"/>
      <c r="M19" s="21"/>
      <c r="N19" s="19"/>
    </row>
    <row r="20" spans="2:14" ht="30" customHeight="1" x14ac:dyDescent="0.3">
      <c r="B20" s="28"/>
      <c r="C20" s="29" t="s">
        <v>28</v>
      </c>
      <c r="D20" s="18"/>
      <c r="E20" s="18"/>
      <c r="F20" s="19"/>
      <c r="G20" s="20" t="s">
        <v>29</v>
      </c>
      <c r="H20" s="21"/>
      <c r="I20" s="21"/>
      <c r="J20" s="21"/>
      <c r="K20" s="21"/>
      <c r="L20" s="22"/>
      <c r="M20" s="21"/>
      <c r="N20" s="19"/>
    </row>
    <row r="21" spans="2:14" ht="30" customHeight="1" x14ac:dyDescent="0.3">
      <c r="B21" s="28"/>
      <c r="C21" s="29" t="s">
        <v>30</v>
      </c>
      <c r="D21" s="18"/>
      <c r="E21" s="18"/>
      <c r="F21" s="19"/>
      <c r="G21" s="20" t="s">
        <v>31</v>
      </c>
      <c r="H21" s="21"/>
      <c r="I21" s="21"/>
      <c r="J21" s="21"/>
      <c r="K21" s="21"/>
      <c r="L21" s="22"/>
      <c r="M21" s="21"/>
      <c r="N21" s="19"/>
    </row>
    <row r="22" spans="2:14" ht="30" customHeight="1" x14ac:dyDescent="0.3">
      <c r="B22" s="30"/>
      <c r="C22" s="29"/>
      <c r="D22" s="18"/>
      <c r="E22" s="18"/>
      <c r="F22" s="19"/>
      <c r="G22" s="20"/>
      <c r="H22" s="21"/>
      <c r="I22" s="21"/>
      <c r="J22" s="21"/>
      <c r="K22" s="21"/>
      <c r="L22" s="31"/>
      <c r="M22" s="32"/>
      <c r="N22" s="19"/>
    </row>
    <row r="23" spans="2:14" ht="48" customHeight="1" thickBot="1" x14ac:dyDescent="0.35">
      <c r="B23" s="33" t="s">
        <v>32</v>
      </c>
      <c r="C23" s="34" t="s">
        <v>33</v>
      </c>
      <c r="D23" s="34" t="s">
        <v>34</v>
      </c>
      <c r="E23" s="34" t="s">
        <v>35</v>
      </c>
      <c r="F23" s="35" t="s">
        <v>36</v>
      </c>
      <c r="G23" s="34" t="s">
        <v>37</v>
      </c>
      <c r="H23" s="34" t="s">
        <v>38</v>
      </c>
      <c r="I23" s="34" t="s">
        <v>39</v>
      </c>
      <c r="J23" s="34" t="s">
        <v>40</v>
      </c>
      <c r="K23" s="34" t="s">
        <v>41</v>
      </c>
      <c r="L23" s="34" t="s">
        <v>42</v>
      </c>
      <c r="M23" s="34" t="s">
        <v>43</v>
      </c>
      <c r="N23" s="36" t="s">
        <v>44</v>
      </c>
    </row>
    <row r="24" spans="2:14" ht="35.1" customHeight="1" x14ac:dyDescent="0.3">
      <c r="B24" s="37"/>
      <c r="C24" s="38" t="s">
        <v>45</v>
      </c>
      <c r="D24" s="39" t="s">
        <v>46</v>
      </c>
      <c r="E24" s="39" t="s">
        <v>47</v>
      </c>
      <c r="F24" s="40"/>
      <c r="G24" s="41" t="s">
        <v>48</v>
      </c>
      <c r="H24" s="42"/>
      <c r="I24" s="41" t="s">
        <v>49</v>
      </c>
      <c r="J24" s="43"/>
      <c r="K24" s="42"/>
      <c r="L24" s="41" t="s">
        <v>50</v>
      </c>
      <c r="M24" s="42"/>
      <c r="N24" s="44"/>
    </row>
    <row r="25" spans="2:14" ht="35.1" customHeight="1" thickBot="1" x14ac:dyDescent="0.35">
      <c r="B25" s="45"/>
      <c r="C25" s="40"/>
      <c r="D25" s="46"/>
      <c r="E25" s="46"/>
      <c r="F25" s="40"/>
      <c r="G25" s="47" t="s">
        <v>51</v>
      </c>
      <c r="H25" s="48" t="s">
        <v>51</v>
      </c>
      <c r="I25" s="47" t="s">
        <v>51</v>
      </c>
      <c r="J25" s="49" t="s">
        <v>51</v>
      </c>
      <c r="K25" s="50" t="s">
        <v>52</v>
      </c>
      <c r="L25" s="51" t="s">
        <v>51</v>
      </c>
      <c r="M25" s="48" t="s">
        <v>51</v>
      </c>
      <c r="N25" s="52"/>
    </row>
    <row r="26" spans="2:14" ht="34.9" customHeight="1" x14ac:dyDescent="0.3">
      <c r="B26" s="16" t="s">
        <v>53</v>
      </c>
      <c r="C26" s="53" t="s">
        <v>54</v>
      </c>
      <c r="D26" s="54" t="s">
        <v>55</v>
      </c>
      <c r="E26" s="55" t="s">
        <v>56</v>
      </c>
      <c r="F26" s="56" t="s">
        <v>57</v>
      </c>
      <c r="G26" s="57" t="s">
        <v>58</v>
      </c>
      <c r="H26" s="58" t="s">
        <v>59</v>
      </c>
      <c r="I26" s="57"/>
      <c r="J26" s="59"/>
      <c r="K26" s="58"/>
      <c r="L26" s="60" t="s">
        <v>55</v>
      </c>
      <c r="M26" s="61"/>
      <c r="N26" s="62"/>
    </row>
    <row r="27" spans="2:14" ht="34.9" customHeight="1" x14ac:dyDescent="0.3">
      <c r="B27" s="28"/>
      <c r="C27" s="63" t="s">
        <v>60</v>
      </c>
      <c r="D27" s="64" t="s">
        <v>61</v>
      </c>
      <c r="E27" s="55" t="s">
        <v>56</v>
      </c>
      <c r="F27" s="56" t="s">
        <v>57</v>
      </c>
      <c r="G27" s="65" t="s">
        <v>58</v>
      </c>
      <c r="H27" s="66" t="s">
        <v>59</v>
      </c>
      <c r="I27" s="65"/>
      <c r="J27" s="67"/>
      <c r="K27" s="66"/>
      <c r="L27" s="68" t="s">
        <v>62</v>
      </c>
      <c r="M27" s="58"/>
      <c r="N27" s="62"/>
    </row>
    <row r="28" spans="2:14" ht="34.9" customHeight="1" x14ac:dyDescent="0.3">
      <c r="B28" s="28"/>
      <c r="C28" s="63" t="s">
        <v>63</v>
      </c>
      <c r="D28" s="64" t="s">
        <v>64</v>
      </c>
      <c r="E28" s="55" t="s">
        <v>56</v>
      </c>
      <c r="F28" s="56" t="s">
        <v>57</v>
      </c>
      <c r="G28" s="65" t="s">
        <v>58</v>
      </c>
      <c r="H28" s="66" t="s">
        <v>59</v>
      </c>
      <c r="I28" s="65"/>
      <c r="J28" s="67"/>
      <c r="K28" s="66"/>
      <c r="L28" s="68" t="s">
        <v>65</v>
      </c>
      <c r="M28" s="58"/>
      <c r="N28" s="62"/>
    </row>
    <row r="29" spans="2:14" ht="34.9" customHeight="1" x14ac:dyDescent="0.3">
      <c r="B29" s="28"/>
      <c r="C29" s="63" t="s">
        <v>66</v>
      </c>
      <c r="D29" s="64" t="s">
        <v>67</v>
      </c>
      <c r="E29" s="55" t="s">
        <v>56</v>
      </c>
      <c r="F29" s="56" t="s">
        <v>57</v>
      </c>
      <c r="G29" s="65" t="s">
        <v>58</v>
      </c>
      <c r="H29" s="66" t="s">
        <v>59</v>
      </c>
      <c r="I29" s="65"/>
      <c r="J29" s="67"/>
      <c r="K29" s="66"/>
      <c r="L29" s="68" t="s">
        <v>67</v>
      </c>
      <c r="M29" s="58"/>
      <c r="N29" s="62"/>
    </row>
    <row r="30" spans="2:14" ht="34.9" customHeight="1" x14ac:dyDescent="0.3">
      <c r="B30" s="28"/>
      <c r="C30" s="63" t="s">
        <v>68</v>
      </c>
      <c r="D30" s="64" t="s">
        <v>69</v>
      </c>
      <c r="E30" s="55" t="s">
        <v>56</v>
      </c>
      <c r="F30" s="56" t="s">
        <v>57</v>
      </c>
      <c r="G30" s="65" t="s">
        <v>58</v>
      </c>
      <c r="H30" s="66" t="s">
        <v>59</v>
      </c>
      <c r="I30" s="65"/>
      <c r="J30" s="67"/>
      <c r="K30" s="66"/>
      <c r="L30" s="68" t="s">
        <v>69</v>
      </c>
      <c r="M30" s="58"/>
      <c r="N30" s="62"/>
    </row>
    <row r="31" spans="2:14" ht="19.899999999999999" customHeight="1" x14ac:dyDescent="0.3">
      <c r="B31" s="28"/>
      <c r="C31" s="69"/>
      <c r="D31" s="70"/>
      <c r="E31" s="55"/>
      <c r="F31" s="71"/>
      <c r="G31" s="72"/>
      <c r="H31" s="73"/>
      <c r="I31" s="72"/>
      <c r="J31" s="74"/>
      <c r="K31" s="73"/>
      <c r="L31" s="75"/>
      <c r="M31" s="73"/>
      <c r="N31" s="76"/>
    </row>
    <row r="32" spans="2:14" ht="34.9" customHeight="1" x14ac:dyDescent="0.3">
      <c r="B32" s="28"/>
      <c r="C32" s="69" t="s">
        <v>70</v>
      </c>
      <c r="D32" s="70" t="s">
        <v>71</v>
      </c>
      <c r="E32" s="55" t="s">
        <v>56</v>
      </c>
      <c r="F32" s="56" t="s">
        <v>57</v>
      </c>
      <c r="G32" s="72" t="s">
        <v>58</v>
      </c>
      <c r="H32" s="73" t="s">
        <v>59</v>
      </c>
      <c r="I32" s="72"/>
      <c r="J32" s="74"/>
      <c r="K32" s="73"/>
      <c r="L32" s="75" t="s">
        <v>72</v>
      </c>
      <c r="M32" s="73"/>
      <c r="N32" s="76" t="s">
        <v>73</v>
      </c>
    </row>
    <row r="33" spans="2:14" ht="34.9" customHeight="1" x14ac:dyDescent="0.3">
      <c r="B33" s="28"/>
      <c r="C33" s="69" t="s">
        <v>74</v>
      </c>
      <c r="D33" s="70" t="s">
        <v>71</v>
      </c>
      <c r="E33" s="55" t="s">
        <v>75</v>
      </c>
      <c r="F33" s="56" t="s">
        <v>76</v>
      </c>
      <c r="G33" s="72" t="s">
        <v>58</v>
      </c>
      <c r="H33" s="73"/>
      <c r="I33" s="72" t="s">
        <v>77</v>
      </c>
      <c r="J33" s="74"/>
      <c r="K33" s="73"/>
      <c r="L33" s="75" t="s">
        <v>72</v>
      </c>
      <c r="M33" s="73"/>
      <c r="N33" s="76" t="s">
        <v>73</v>
      </c>
    </row>
    <row r="34" spans="2:14" ht="19.899999999999999" customHeight="1" x14ac:dyDescent="0.3">
      <c r="B34" s="28"/>
      <c r="C34" s="69"/>
      <c r="D34" s="70"/>
      <c r="E34" s="55"/>
      <c r="F34" s="71"/>
      <c r="G34" s="72"/>
      <c r="H34" s="73"/>
      <c r="I34" s="72"/>
      <c r="J34" s="74"/>
      <c r="K34" s="73"/>
      <c r="L34" s="75"/>
      <c r="M34" s="73"/>
      <c r="N34" s="76"/>
    </row>
    <row r="35" spans="2:14" ht="34.9" customHeight="1" x14ac:dyDescent="0.3">
      <c r="B35" s="28"/>
      <c r="C35" s="69" t="s">
        <v>78</v>
      </c>
      <c r="D35" s="77" t="s">
        <v>79</v>
      </c>
      <c r="E35" s="55" t="s">
        <v>56</v>
      </c>
      <c r="F35" s="56" t="s">
        <v>57</v>
      </c>
      <c r="G35" s="72" t="s">
        <v>58</v>
      </c>
      <c r="H35" s="73" t="s">
        <v>59</v>
      </c>
      <c r="I35" s="72"/>
      <c r="J35" s="74"/>
      <c r="K35" s="73"/>
      <c r="L35" s="75" t="s">
        <v>80</v>
      </c>
      <c r="M35" s="73"/>
      <c r="N35" s="76" t="s">
        <v>81</v>
      </c>
    </row>
    <row r="36" spans="2:14" ht="34.9" customHeight="1" x14ac:dyDescent="0.3">
      <c r="B36" s="28"/>
      <c r="C36" s="69" t="s">
        <v>82</v>
      </c>
      <c r="D36" s="77" t="s">
        <v>83</v>
      </c>
      <c r="E36" s="55" t="s">
        <v>56</v>
      </c>
      <c r="F36" s="56" t="s">
        <v>57</v>
      </c>
      <c r="G36" s="72" t="s">
        <v>58</v>
      </c>
      <c r="H36" s="73" t="s">
        <v>59</v>
      </c>
      <c r="I36" s="72"/>
      <c r="J36" s="74"/>
      <c r="K36" s="73"/>
      <c r="L36" s="75" t="s">
        <v>80</v>
      </c>
      <c r="M36" s="73"/>
      <c r="N36" s="76" t="s">
        <v>81</v>
      </c>
    </row>
    <row r="37" spans="2:14" ht="34.9" customHeight="1" x14ac:dyDescent="0.3">
      <c r="B37" s="28"/>
      <c r="C37" s="69" t="s">
        <v>84</v>
      </c>
      <c r="D37" s="77" t="s">
        <v>85</v>
      </c>
      <c r="E37" s="55" t="s">
        <v>56</v>
      </c>
      <c r="F37" s="56" t="s">
        <v>57</v>
      </c>
      <c r="G37" s="72" t="s">
        <v>58</v>
      </c>
      <c r="H37" s="73" t="s">
        <v>59</v>
      </c>
      <c r="I37" s="72"/>
      <c r="J37" s="74"/>
      <c r="K37" s="73"/>
      <c r="L37" s="75" t="s">
        <v>80</v>
      </c>
      <c r="M37" s="73"/>
      <c r="N37" s="76" t="s">
        <v>86</v>
      </c>
    </row>
    <row r="38" spans="2:14" ht="19.899999999999999" customHeight="1" x14ac:dyDescent="0.3">
      <c r="B38" s="28"/>
      <c r="C38" s="69"/>
      <c r="D38" s="70"/>
      <c r="E38" s="55"/>
      <c r="F38" s="71"/>
      <c r="G38" s="72"/>
      <c r="H38" s="73"/>
      <c r="I38" s="72"/>
      <c r="J38" s="74"/>
      <c r="K38" s="73"/>
      <c r="L38" s="75"/>
      <c r="M38" s="73"/>
      <c r="N38" s="76"/>
    </row>
    <row r="39" spans="2:14" ht="34.9" customHeight="1" x14ac:dyDescent="0.3">
      <c r="B39" s="28"/>
      <c r="C39" s="69" t="s">
        <v>87</v>
      </c>
      <c r="D39" s="77" t="s">
        <v>88</v>
      </c>
      <c r="E39" s="55" t="s">
        <v>56</v>
      </c>
      <c r="F39" s="56" t="s">
        <v>57</v>
      </c>
      <c r="G39" s="72" t="s">
        <v>58</v>
      </c>
      <c r="H39" s="73" t="s">
        <v>59</v>
      </c>
      <c r="I39" s="72"/>
      <c r="J39" s="74"/>
      <c r="K39" s="73"/>
      <c r="L39" s="75" t="s">
        <v>89</v>
      </c>
      <c r="M39" s="73"/>
      <c r="N39" s="76" t="s">
        <v>90</v>
      </c>
    </row>
    <row r="40" spans="2:14" ht="19.899999999999999" customHeight="1" x14ac:dyDescent="0.3">
      <c r="B40" s="28"/>
      <c r="C40" s="69"/>
      <c r="D40" s="70"/>
      <c r="E40" s="55"/>
      <c r="F40" s="71"/>
      <c r="G40" s="72"/>
      <c r="H40" s="73"/>
      <c r="I40" s="72"/>
      <c r="J40" s="74"/>
      <c r="K40" s="73"/>
      <c r="L40" s="75"/>
      <c r="M40" s="73"/>
      <c r="N40" s="76"/>
    </row>
    <row r="41" spans="2:14" ht="34.9" customHeight="1" x14ac:dyDescent="0.3">
      <c r="B41" s="28"/>
      <c r="C41" s="53" t="s">
        <v>91</v>
      </c>
      <c r="D41" s="54" t="s">
        <v>92</v>
      </c>
      <c r="E41" s="55" t="s">
        <v>56</v>
      </c>
      <c r="F41" s="56" t="s">
        <v>57</v>
      </c>
      <c r="G41" s="57" t="s">
        <v>58</v>
      </c>
      <c r="H41" s="58" t="s">
        <v>59</v>
      </c>
      <c r="I41" s="57"/>
      <c r="J41" s="59"/>
      <c r="K41" s="58"/>
      <c r="L41" s="78" t="s">
        <v>92</v>
      </c>
      <c r="M41" s="58"/>
      <c r="N41" s="62"/>
    </row>
    <row r="42" spans="2:14" ht="34.9" customHeight="1" x14ac:dyDescent="0.3">
      <c r="B42" s="28"/>
      <c r="C42" s="53" t="s">
        <v>93</v>
      </c>
      <c r="D42" s="54" t="s">
        <v>94</v>
      </c>
      <c r="E42" s="54" t="s">
        <v>95</v>
      </c>
      <c r="F42" s="56" t="s">
        <v>57</v>
      </c>
      <c r="G42" s="57" t="s">
        <v>95</v>
      </c>
      <c r="H42" s="58"/>
      <c r="I42" s="57"/>
      <c r="J42" s="59"/>
      <c r="K42" s="58"/>
      <c r="L42" s="78" t="s">
        <v>94</v>
      </c>
      <c r="M42" s="58"/>
      <c r="N42" s="62"/>
    </row>
    <row r="43" spans="2:14" ht="34.9" customHeight="1" x14ac:dyDescent="0.3">
      <c r="B43" s="28"/>
      <c r="C43" s="53" t="s">
        <v>96</v>
      </c>
      <c r="D43" s="55" t="s">
        <v>97</v>
      </c>
      <c r="E43" s="55" t="s">
        <v>56</v>
      </c>
      <c r="F43" s="56" t="s">
        <v>57</v>
      </c>
      <c r="G43" s="57" t="s">
        <v>58</v>
      </c>
      <c r="H43" s="58" t="s">
        <v>59</v>
      </c>
      <c r="I43" s="57"/>
      <c r="J43" s="59"/>
      <c r="K43" s="58"/>
      <c r="L43" s="78" t="s">
        <v>98</v>
      </c>
      <c r="M43" s="58"/>
      <c r="N43" s="62"/>
    </row>
    <row r="44" spans="2:14" ht="34.9" customHeight="1" x14ac:dyDescent="0.3">
      <c r="B44" s="28"/>
      <c r="C44" s="53"/>
      <c r="D44" s="79"/>
      <c r="E44" s="79"/>
      <c r="F44" s="56"/>
      <c r="G44" s="57"/>
      <c r="H44" s="58"/>
      <c r="I44" s="57"/>
      <c r="J44" s="59"/>
      <c r="K44" s="58"/>
      <c r="L44" s="80"/>
      <c r="M44" s="58"/>
      <c r="N44" s="62"/>
    </row>
    <row r="45" spans="2:14" ht="34.9" customHeight="1" thickBot="1" x14ac:dyDescent="0.35">
      <c r="B45" s="28"/>
      <c r="C45" s="53"/>
      <c r="D45" s="79"/>
      <c r="E45" s="79"/>
      <c r="F45" s="56"/>
      <c r="G45" s="81"/>
      <c r="H45" s="82"/>
      <c r="I45" s="81"/>
      <c r="J45" s="83"/>
      <c r="K45" s="82"/>
      <c r="L45" s="84"/>
      <c r="M45" s="82"/>
      <c r="N45" s="62"/>
    </row>
    <row r="46" spans="2:14" ht="34.9" customHeight="1" thickBot="1" x14ac:dyDescent="0.35">
      <c r="B46" s="28"/>
      <c r="C46" s="59"/>
      <c r="D46" s="85"/>
      <c r="E46" s="85"/>
      <c r="F46" s="59"/>
      <c r="G46" s="86"/>
      <c r="H46" s="86"/>
      <c r="I46" s="86"/>
      <c r="J46" s="86"/>
      <c r="K46" s="86"/>
      <c r="L46" s="87"/>
      <c r="M46" s="88"/>
      <c r="N46" s="59"/>
    </row>
    <row r="47" spans="2:14" ht="35.1" customHeight="1" x14ac:dyDescent="0.3">
      <c r="B47" s="37"/>
      <c r="C47" s="40"/>
      <c r="D47" s="46"/>
      <c r="E47" s="46"/>
      <c r="F47" s="40"/>
      <c r="G47" s="41" t="s">
        <v>48</v>
      </c>
      <c r="H47" s="42"/>
      <c r="I47" s="41" t="s">
        <v>49</v>
      </c>
      <c r="J47" s="43"/>
      <c r="K47" s="42"/>
      <c r="L47" s="41" t="s">
        <v>50</v>
      </c>
      <c r="M47" s="42"/>
      <c r="N47" s="89"/>
    </row>
    <row r="48" spans="2:14" ht="35.1" customHeight="1" thickBot="1" x14ac:dyDescent="0.35">
      <c r="B48" s="45"/>
      <c r="C48" s="40"/>
      <c r="D48" s="46"/>
      <c r="E48" s="46"/>
      <c r="F48" s="40"/>
      <c r="G48" s="47" t="s">
        <v>51</v>
      </c>
      <c r="H48" s="48" t="s">
        <v>51</v>
      </c>
      <c r="I48" s="47" t="s">
        <v>51</v>
      </c>
      <c r="J48" s="49" t="s">
        <v>51</v>
      </c>
      <c r="K48" s="50" t="s">
        <v>52</v>
      </c>
      <c r="L48" s="51" t="s">
        <v>51</v>
      </c>
      <c r="M48" s="48" t="s">
        <v>51</v>
      </c>
      <c r="N48" s="52"/>
    </row>
    <row r="49" spans="2:14" ht="31.9" customHeight="1" x14ac:dyDescent="0.3">
      <c r="B49" s="16" t="s">
        <v>99</v>
      </c>
      <c r="C49" s="53" t="s">
        <v>100</v>
      </c>
      <c r="D49" s="55" t="s">
        <v>101</v>
      </c>
      <c r="E49" s="55" t="s">
        <v>56</v>
      </c>
      <c r="F49" s="56" t="s">
        <v>102</v>
      </c>
      <c r="G49" s="90" t="s">
        <v>58</v>
      </c>
      <c r="H49" s="61" t="s">
        <v>59</v>
      </c>
      <c r="I49" s="91"/>
      <c r="J49" s="92"/>
      <c r="K49" s="93" t="s">
        <v>103</v>
      </c>
      <c r="L49" s="94" t="s">
        <v>103</v>
      </c>
      <c r="M49" s="95"/>
      <c r="N49" s="96" t="s">
        <v>104</v>
      </c>
    </row>
    <row r="50" spans="2:14" ht="31.9" customHeight="1" x14ac:dyDescent="0.3">
      <c r="B50" s="28"/>
      <c r="C50" s="53" t="s">
        <v>105</v>
      </c>
      <c r="D50" s="55" t="s">
        <v>101</v>
      </c>
      <c r="E50" s="55" t="s">
        <v>106</v>
      </c>
      <c r="F50" s="56" t="s">
        <v>102</v>
      </c>
      <c r="G50" s="57" t="s">
        <v>58</v>
      </c>
      <c r="H50" s="58"/>
      <c r="I50" s="57" t="s">
        <v>77</v>
      </c>
      <c r="J50" s="97" t="s">
        <v>107</v>
      </c>
      <c r="K50" s="98" t="s">
        <v>103</v>
      </c>
      <c r="L50" s="99" t="s">
        <v>103</v>
      </c>
      <c r="M50" s="58"/>
      <c r="N50" s="62"/>
    </row>
    <row r="51" spans="2:14" ht="31.9" customHeight="1" x14ac:dyDescent="0.3">
      <c r="B51" s="28"/>
      <c r="C51" s="53" t="s">
        <v>108</v>
      </c>
      <c r="D51" s="55" t="s">
        <v>101</v>
      </c>
      <c r="E51" s="55" t="s">
        <v>109</v>
      </c>
      <c r="F51" s="56" t="s">
        <v>102</v>
      </c>
      <c r="G51" s="57" t="s">
        <v>58</v>
      </c>
      <c r="H51" s="58"/>
      <c r="I51" s="57" t="s">
        <v>77</v>
      </c>
      <c r="J51" s="97" t="s">
        <v>110</v>
      </c>
      <c r="K51" s="98" t="s">
        <v>103</v>
      </c>
      <c r="L51" s="99" t="s">
        <v>103</v>
      </c>
      <c r="M51" s="58"/>
      <c r="N51" s="62"/>
    </row>
    <row r="52" spans="2:14" ht="19.899999999999999" customHeight="1" x14ac:dyDescent="0.3">
      <c r="B52" s="28"/>
      <c r="C52" s="53"/>
      <c r="D52" s="55"/>
      <c r="E52" s="55"/>
      <c r="F52" s="56"/>
      <c r="G52" s="57"/>
      <c r="H52" s="58"/>
      <c r="I52" s="99"/>
      <c r="J52" s="97"/>
      <c r="K52" s="98"/>
      <c r="L52" s="99"/>
      <c r="M52" s="58"/>
      <c r="N52" s="62"/>
    </row>
    <row r="53" spans="2:14" ht="31.9" customHeight="1" x14ac:dyDescent="0.3">
      <c r="B53" s="28"/>
      <c r="C53" s="53" t="s">
        <v>111</v>
      </c>
      <c r="D53" s="55" t="s">
        <v>112</v>
      </c>
      <c r="E53" s="55" t="s">
        <v>56</v>
      </c>
      <c r="F53" s="56" t="s">
        <v>102</v>
      </c>
      <c r="G53" s="57" t="s">
        <v>58</v>
      </c>
      <c r="H53" s="58" t="s">
        <v>59</v>
      </c>
      <c r="I53" s="99"/>
      <c r="J53" s="97"/>
      <c r="K53" s="98" t="s">
        <v>113</v>
      </c>
      <c r="L53" s="99" t="s">
        <v>113</v>
      </c>
      <c r="M53" s="58"/>
      <c r="N53" s="96" t="s">
        <v>104</v>
      </c>
    </row>
    <row r="54" spans="2:14" ht="31.9" customHeight="1" x14ac:dyDescent="0.3">
      <c r="B54" s="28"/>
      <c r="C54" s="53" t="s">
        <v>114</v>
      </c>
      <c r="D54" s="55" t="s">
        <v>112</v>
      </c>
      <c r="E54" s="55" t="s">
        <v>106</v>
      </c>
      <c r="F54" s="56" t="s">
        <v>102</v>
      </c>
      <c r="G54" s="57" t="s">
        <v>58</v>
      </c>
      <c r="H54" s="58"/>
      <c r="I54" s="57" t="s">
        <v>77</v>
      </c>
      <c r="J54" s="97" t="s">
        <v>107</v>
      </c>
      <c r="K54" s="98" t="s">
        <v>113</v>
      </c>
      <c r="L54" s="99" t="s">
        <v>113</v>
      </c>
      <c r="M54" s="58"/>
      <c r="N54" s="62"/>
    </row>
    <row r="55" spans="2:14" ht="19.899999999999999" customHeight="1" x14ac:dyDescent="0.3">
      <c r="B55" s="28"/>
      <c r="C55" s="53"/>
      <c r="D55" s="55"/>
      <c r="E55" s="55"/>
      <c r="F55" s="56"/>
      <c r="G55" s="57"/>
      <c r="H55" s="58"/>
      <c r="I55" s="99"/>
      <c r="J55" s="97"/>
      <c r="K55" s="98"/>
      <c r="L55" s="99"/>
      <c r="M55" s="58"/>
      <c r="N55" s="62"/>
    </row>
    <row r="56" spans="2:14" ht="31.9" customHeight="1" x14ac:dyDescent="0.3">
      <c r="B56" s="28"/>
      <c r="C56" s="53" t="s">
        <v>115</v>
      </c>
      <c r="D56" s="55" t="s">
        <v>116</v>
      </c>
      <c r="E56" s="55" t="s">
        <v>56</v>
      </c>
      <c r="F56" s="56" t="s">
        <v>102</v>
      </c>
      <c r="G56" s="57" t="s">
        <v>58</v>
      </c>
      <c r="H56" s="58" t="s">
        <v>59</v>
      </c>
      <c r="I56" s="57"/>
      <c r="J56" s="59"/>
      <c r="K56" s="98" t="s">
        <v>117</v>
      </c>
      <c r="L56" s="99" t="s">
        <v>117</v>
      </c>
      <c r="M56" s="58"/>
      <c r="N56" s="96" t="s">
        <v>104</v>
      </c>
    </row>
    <row r="57" spans="2:14" ht="19.899999999999999" customHeight="1" x14ac:dyDescent="0.3">
      <c r="B57" s="28"/>
      <c r="C57" s="53"/>
      <c r="D57" s="55"/>
      <c r="E57" s="55"/>
      <c r="F57" s="56"/>
      <c r="G57" s="57"/>
      <c r="H57" s="58"/>
      <c r="I57" s="57"/>
      <c r="J57" s="59"/>
      <c r="K57" s="58"/>
      <c r="L57" s="99"/>
      <c r="M57" s="58"/>
      <c r="N57" s="96"/>
    </row>
    <row r="58" spans="2:14" ht="31.9" customHeight="1" x14ac:dyDescent="0.3">
      <c r="B58" s="28"/>
      <c r="C58" s="53" t="s">
        <v>118</v>
      </c>
      <c r="D58" s="55" t="s">
        <v>119</v>
      </c>
      <c r="E58" s="55" t="s">
        <v>56</v>
      </c>
      <c r="F58" s="56" t="s">
        <v>102</v>
      </c>
      <c r="G58" s="57" t="s">
        <v>58</v>
      </c>
      <c r="H58" s="58" t="s">
        <v>59</v>
      </c>
      <c r="I58" s="57"/>
      <c r="J58" s="59"/>
      <c r="K58" s="98" t="s">
        <v>120</v>
      </c>
      <c r="L58" s="99" t="s">
        <v>120</v>
      </c>
      <c r="M58" s="58"/>
      <c r="N58" s="62"/>
    </row>
    <row r="59" spans="2:14" ht="31.9" customHeight="1" x14ac:dyDescent="0.3">
      <c r="B59" s="28"/>
      <c r="C59" s="53" t="s">
        <v>121</v>
      </c>
      <c r="D59" s="55" t="s">
        <v>119</v>
      </c>
      <c r="E59" s="55" t="s">
        <v>122</v>
      </c>
      <c r="F59" s="56" t="s">
        <v>102</v>
      </c>
      <c r="G59" s="57" t="s">
        <v>58</v>
      </c>
      <c r="H59" s="58"/>
      <c r="I59" s="57" t="s">
        <v>77</v>
      </c>
      <c r="J59" s="59"/>
      <c r="K59" s="98" t="s">
        <v>120</v>
      </c>
      <c r="L59" s="99" t="s">
        <v>120</v>
      </c>
      <c r="M59" s="58"/>
      <c r="N59" s="62"/>
    </row>
    <row r="60" spans="2:14" ht="19.899999999999999" customHeight="1" x14ac:dyDescent="0.3">
      <c r="B60" s="28"/>
      <c r="C60" s="53"/>
      <c r="D60" s="55"/>
      <c r="E60" s="55"/>
      <c r="F60" s="56"/>
      <c r="G60" s="57"/>
      <c r="H60" s="58"/>
      <c r="I60" s="57"/>
      <c r="J60" s="59"/>
      <c r="K60" s="58"/>
      <c r="L60" s="99"/>
      <c r="M60" s="58"/>
      <c r="N60" s="62"/>
    </row>
    <row r="61" spans="2:14" ht="31.9" customHeight="1" x14ac:dyDescent="0.3">
      <c r="B61" s="28"/>
      <c r="C61" s="53" t="s">
        <v>123</v>
      </c>
      <c r="D61" s="55" t="s">
        <v>124</v>
      </c>
      <c r="E61" s="55" t="s">
        <v>56</v>
      </c>
      <c r="F61" s="56" t="s">
        <v>102</v>
      </c>
      <c r="G61" s="57" t="s">
        <v>58</v>
      </c>
      <c r="H61" s="58" t="s">
        <v>59</v>
      </c>
      <c r="I61" s="57"/>
      <c r="J61" s="59"/>
      <c r="K61" s="98" t="s">
        <v>125</v>
      </c>
      <c r="L61" s="99" t="s">
        <v>125</v>
      </c>
      <c r="M61" s="58"/>
      <c r="N61" s="62"/>
    </row>
    <row r="62" spans="2:14" ht="19.899999999999999" customHeight="1" x14ac:dyDescent="0.3">
      <c r="B62" s="28"/>
      <c r="C62" s="53"/>
      <c r="D62" s="55"/>
      <c r="E62" s="55"/>
      <c r="F62" s="56"/>
      <c r="G62" s="57"/>
      <c r="H62" s="58"/>
      <c r="I62" s="57"/>
      <c r="J62" s="59"/>
      <c r="K62" s="58"/>
      <c r="L62" s="99"/>
      <c r="M62" s="58"/>
      <c r="N62" s="62"/>
    </row>
    <row r="63" spans="2:14" ht="31.9" customHeight="1" x14ac:dyDescent="0.3">
      <c r="B63" s="28"/>
      <c r="C63" s="53" t="s">
        <v>126</v>
      </c>
      <c r="D63" s="100" t="s">
        <v>127</v>
      </c>
      <c r="E63" s="55" t="s">
        <v>56</v>
      </c>
      <c r="F63" s="56" t="s">
        <v>102</v>
      </c>
      <c r="G63" s="57" t="s">
        <v>58</v>
      </c>
      <c r="H63" s="58" t="s">
        <v>59</v>
      </c>
      <c r="I63" s="57"/>
      <c r="J63" s="59"/>
      <c r="K63" s="98" t="s">
        <v>127</v>
      </c>
      <c r="L63" s="99" t="s">
        <v>127</v>
      </c>
      <c r="M63" s="58"/>
      <c r="N63" s="62"/>
    </row>
    <row r="64" spans="2:14" ht="19.899999999999999" customHeight="1" x14ac:dyDescent="0.3">
      <c r="B64" s="28"/>
      <c r="C64" s="53"/>
      <c r="D64" s="55"/>
      <c r="E64" s="55"/>
      <c r="F64" s="56"/>
      <c r="G64" s="57"/>
      <c r="H64" s="58"/>
      <c r="I64" s="57"/>
      <c r="J64" s="59"/>
      <c r="K64" s="98"/>
      <c r="L64" s="99"/>
      <c r="M64" s="58"/>
      <c r="N64" s="62"/>
    </row>
    <row r="65" spans="2:14" ht="31.9" customHeight="1" x14ac:dyDescent="0.3">
      <c r="B65" s="28"/>
      <c r="C65" s="53" t="s">
        <v>128</v>
      </c>
      <c r="D65" s="55" t="s">
        <v>129</v>
      </c>
      <c r="E65" s="55" t="s">
        <v>56</v>
      </c>
      <c r="F65" s="56" t="s">
        <v>102</v>
      </c>
      <c r="G65" s="57" t="s">
        <v>58</v>
      </c>
      <c r="H65" s="58" t="s">
        <v>59</v>
      </c>
      <c r="I65" s="57"/>
      <c r="J65" s="59"/>
      <c r="K65" s="98" t="s">
        <v>130</v>
      </c>
      <c r="L65" s="99" t="s">
        <v>130</v>
      </c>
      <c r="M65" s="58"/>
      <c r="N65" s="62"/>
    </row>
    <row r="66" spans="2:14" ht="19.899999999999999" customHeight="1" x14ac:dyDescent="0.3">
      <c r="B66" s="28"/>
      <c r="C66" s="53"/>
      <c r="D66" s="55"/>
      <c r="E66" s="55"/>
      <c r="F66" s="56"/>
      <c r="G66" s="57"/>
      <c r="H66" s="58"/>
      <c r="I66" s="57"/>
      <c r="J66" s="59"/>
      <c r="K66" s="98"/>
      <c r="L66" s="99"/>
      <c r="M66" s="58"/>
      <c r="N66" s="62"/>
    </row>
    <row r="67" spans="2:14" ht="31.9" customHeight="1" x14ac:dyDescent="0.3">
      <c r="B67" s="28"/>
      <c r="C67" s="53" t="s">
        <v>131</v>
      </c>
      <c r="D67" s="101" t="s">
        <v>132</v>
      </c>
      <c r="E67" s="55" t="s">
        <v>56</v>
      </c>
      <c r="F67" s="56" t="s">
        <v>102</v>
      </c>
      <c r="G67" s="57" t="s">
        <v>58</v>
      </c>
      <c r="H67" s="58" t="s">
        <v>59</v>
      </c>
      <c r="I67" s="57"/>
      <c r="J67" s="59"/>
      <c r="K67" s="98" t="s">
        <v>133</v>
      </c>
      <c r="L67" s="99" t="s">
        <v>133</v>
      </c>
      <c r="M67" s="58"/>
      <c r="N67" s="62"/>
    </row>
    <row r="68" spans="2:14" ht="31.9" customHeight="1" x14ac:dyDescent="0.3">
      <c r="B68" s="28"/>
      <c r="C68" s="53" t="s">
        <v>134</v>
      </c>
      <c r="D68" s="101" t="s">
        <v>135</v>
      </c>
      <c r="E68" s="55" t="s">
        <v>56</v>
      </c>
      <c r="F68" s="56" t="s">
        <v>102</v>
      </c>
      <c r="G68" s="57" t="s">
        <v>58</v>
      </c>
      <c r="H68" s="58" t="s">
        <v>59</v>
      </c>
      <c r="I68" s="57"/>
      <c r="J68" s="59"/>
      <c r="K68" s="98" t="s">
        <v>136</v>
      </c>
      <c r="L68" s="99" t="s">
        <v>136</v>
      </c>
      <c r="M68" s="58"/>
      <c r="N68" s="62"/>
    </row>
    <row r="69" spans="2:14" ht="31.9" customHeight="1" x14ac:dyDescent="0.3">
      <c r="B69" s="28"/>
      <c r="C69" s="53" t="s">
        <v>137</v>
      </c>
      <c r="D69" s="101" t="s">
        <v>138</v>
      </c>
      <c r="E69" s="55" t="s">
        <v>56</v>
      </c>
      <c r="F69" s="56" t="s">
        <v>102</v>
      </c>
      <c r="G69" s="57" t="s">
        <v>58</v>
      </c>
      <c r="H69" s="58" t="s">
        <v>59</v>
      </c>
      <c r="I69" s="57"/>
      <c r="J69" s="59"/>
      <c r="K69" s="98" t="s">
        <v>139</v>
      </c>
      <c r="L69" s="99" t="s">
        <v>139</v>
      </c>
      <c r="M69" s="58"/>
      <c r="N69" s="62"/>
    </row>
    <row r="70" spans="2:14" ht="31.9" customHeight="1" x14ac:dyDescent="0.3">
      <c r="B70" s="28"/>
      <c r="C70" s="53" t="s">
        <v>140</v>
      </c>
      <c r="D70" s="101" t="s">
        <v>141</v>
      </c>
      <c r="E70" s="55" t="s">
        <v>56</v>
      </c>
      <c r="F70" s="56" t="s">
        <v>102</v>
      </c>
      <c r="G70" s="57" t="s">
        <v>58</v>
      </c>
      <c r="H70" s="58" t="s">
        <v>59</v>
      </c>
      <c r="I70" s="57"/>
      <c r="J70" s="59"/>
      <c r="K70" s="98" t="s">
        <v>141</v>
      </c>
      <c r="L70" s="99" t="s">
        <v>141</v>
      </c>
      <c r="M70" s="58"/>
      <c r="N70" s="62"/>
    </row>
    <row r="71" spans="2:14" ht="31.9" customHeight="1" x14ac:dyDescent="0.3">
      <c r="B71" s="28"/>
      <c r="C71" s="53" t="s">
        <v>142</v>
      </c>
      <c r="D71" s="101" t="s">
        <v>143</v>
      </c>
      <c r="E71" s="55" t="s">
        <v>56</v>
      </c>
      <c r="F71" s="56" t="s">
        <v>102</v>
      </c>
      <c r="G71" s="57" t="s">
        <v>58</v>
      </c>
      <c r="H71" s="58" t="s">
        <v>59</v>
      </c>
      <c r="I71" s="57"/>
      <c r="J71" s="59"/>
      <c r="K71" s="98" t="s">
        <v>143</v>
      </c>
      <c r="L71" s="99" t="s">
        <v>143</v>
      </c>
      <c r="M71" s="58"/>
      <c r="N71" s="62"/>
    </row>
    <row r="72" spans="2:14" ht="31.9" customHeight="1" x14ac:dyDescent="0.3">
      <c r="B72" s="28"/>
      <c r="C72" s="53" t="s">
        <v>144</v>
      </c>
      <c r="D72" s="101" t="s">
        <v>145</v>
      </c>
      <c r="E72" s="55" t="s">
        <v>56</v>
      </c>
      <c r="F72" s="56" t="s">
        <v>102</v>
      </c>
      <c r="G72" s="57" t="s">
        <v>58</v>
      </c>
      <c r="H72" s="58" t="s">
        <v>59</v>
      </c>
      <c r="I72" s="57"/>
      <c r="J72" s="59"/>
      <c r="K72" s="98" t="s">
        <v>135</v>
      </c>
      <c r="L72" s="99" t="s">
        <v>145</v>
      </c>
      <c r="M72" s="58"/>
      <c r="N72" s="62"/>
    </row>
    <row r="73" spans="2:14" ht="31.9" customHeight="1" thickBot="1" x14ac:dyDescent="0.35">
      <c r="B73" s="28"/>
      <c r="C73" s="53"/>
      <c r="D73" s="79"/>
      <c r="E73" s="79"/>
      <c r="F73" s="56"/>
      <c r="G73" s="81"/>
      <c r="H73" s="82"/>
      <c r="I73" s="81"/>
      <c r="J73" s="83"/>
      <c r="K73" s="82"/>
      <c r="L73" s="102"/>
      <c r="M73" s="82"/>
      <c r="N73" s="62"/>
    </row>
    <row r="74" spans="2:14" ht="34.9" customHeight="1" thickBot="1" x14ac:dyDescent="0.35">
      <c r="B74" s="28"/>
      <c r="C74" s="59"/>
      <c r="D74" s="85"/>
      <c r="E74" s="85"/>
      <c r="F74" s="59"/>
      <c r="G74" s="88"/>
      <c r="H74" s="88"/>
      <c r="I74" s="88"/>
      <c r="J74" s="88"/>
      <c r="K74" s="88"/>
      <c r="L74" s="87"/>
      <c r="M74" s="86"/>
      <c r="N74" s="59"/>
    </row>
    <row r="75" spans="2:14" ht="35.1" customHeight="1" x14ac:dyDescent="0.3">
      <c r="B75" s="37"/>
      <c r="C75" s="40"/>
      <c r="D75" s="46"/>
      <c r="E75" s="46"/>
      <c r="F75" s="40"/>
      <c r="G75" s="41" t="s">
        <v>48</v>
      </c>
      <c r="H75" s="42"/>
      <c r="I75" s="41" t="s">
        <v>49</v>
      </c>
      <c r="J75" s="43"/>
      <c r="K75" s="42"/>
      <c r="L75" s="41" t="s">
        <v>50</v>
      </c>
      <c r="M75" s="42"/>
      <c r="N75" s="89"/>
    </row>
    <row r="76" spans="2:14" ht="35.1" customHeight="1" thickBot="1" x14ac:dyDescent="0.35">
      <c r="B76" s="45"/>
      <c r="C76" s="40"/>
      <c r="D76" s="46"/>
      <c r="E76" s="46"/>
      <c r="F76" s="40"/>
      <c r="G76" s="47" t="s">
        <v>51</v>
      </c>
      <c r="H76" s="48" t="s">
        <v>51</v>
      </c>
      <c r="I76" s="47" t="s">
        <v>51</v>
      </c>
      <c r="J76" s="49" t="s">
        <v>51</v>
      </c>
      <c r="K76" s="50" t="s">
        <v>52</v>
      </c>
      <c r="L76" s="51" t="s">
        <v>51</v>
      </c>
      <c r="M76" s="48" t="s">
        <v>51</v>
      </c>
      <c r="N76" s="52"/>
    </row>
    <row r="77" spans="2:14" ht="34.9" customHeight="1" x14ac:dyDescent="0.3">
      <c r="B77" s="16" t="s">
        <v>146</v>
      </c>
      <c r="C77" s="53" t="s">
        <v>147</v>
      </c>
      <c r="D77" s="54" t="s">
        <v>59</v>
      </c>
      <c r="E77" s="55" t="s">
        <v>58</v>
      </c>
      <c r="F77" s="56" t="s">
        <v>57</v>
      </c>
      <c r="G77" s="57" t="s">
        <v>58</v>
      </c>
      <c r="H77" s="58" t="s">
        <v>59</v>
      </c>
      <c r="I77" s="57"/>
      <c r="J77" s="59"/>
      <c r="K77" s="58"/>
      <c r="L77" s="60"/>
      <c r="M77" s="61"/>
      <c r="N77" s="62"/>
    </row>
    <row r="78" spans="2:14" ht="34.9" customHeight="1" x14ac:dyDescent="0.3">
      <c r="B78" s="28"/>
      <c r="C78" s="53" t="s">
        <v>148</v>
      </c>
      <c r="D78" s="100" t="s">
        <v>149</v>
      </c>
      <c r="E78" s="55" t="s">
        <v>58</v>
      </c>
      <c r="F78" s="56" t="s">
        <v>57</v>
      </c>
      <c r="G78" s="57" t="s">
        <v>58</v>
      </c>
      <c r="H78" s="58" t="s">
        <v>59</v>
      </c>
      <c r="I78" s="57"/>
      <c r="J78" s="59"/>
      <c r="K78" s="58"/>
      <c r="L78" s="80" t="s">
        <v>149</v>
      </c>
      <c r="M78" s="58"/>
      <c r="N78" s="62"/>
    </row>
    <row r="79" spans="2:14" ht="34.9" customHeight="1" x14ac:dyDescent="0.3">
      <c r="B79" s="28"/>
      <c r="C79" s="63" t="s">
        <v>150</v>
      </c>
      <c r="D79" s="101" t="s">
        <v>151</v>
      </c>
      <c r="E79" s="55" t="s">
        <v>58</v>
      </c>
      <c r="F79" s="56" t="s">
        <v>57</v>
      </c>
      <c r="G79" s="65" t="s">
        <v>58</v>
      </c>
      <c r="H79" s="66"/>
      <c r="I79" s="65"/>
      <c r="J79" s="67"/>
      <c r="K79" s="66"/>
      <c r="L79" s="103" t="s">
        <v>151</v>
      </c>
      <c r="M79" s="104"/>
      <c r="N79" s="62" t="s">
        <v>152</v>
      </c>
    </row>
    <row r="80" spans="2:14" ht="34.9" customHeight="1" x14ac:dyDescent="0.3">
      <c r="B80" s="28"/>
      <c r="C80" s="63" t="s">
        <v>153</v>
      </c>
      <c r="D80" s="101" t="s">
        <v>154</v>
      </c>
      <c r="E80" s="55" t="s">
        <v>58</v>
      </c>
      <c r="F80" s="56" t="s">
        <v>57</v>
      </c>
      <c r="G80" s="65" t="s">
        <v>58</v>
      </c>
      <c r="H80" s="66"/>
      <c r="I80" s="65"/>
      <c r="J80" s="67"/>
      <c r="K80" s="66"/>
      <c r="L80" s="103" t="s">
        <v>151</v>
      </c>
      <c r="M80" s="104" t="s">
        <v>72</v>
      </c>
      <c r="N80" s="62" t="s">
        <v>152</v>
      </c>
    </row>
    <row r="81" spans="2:14" ht="34.9" customHeight="1" x14ac:dyDescent="0.3">
      <c r="B81" s="28"/>
      <c r="C81" s="63" t="s">
        <v>155</v>
      </c>
      <c r="D81" s="101" t="s">
        <v>156</v>
      </c>
      <c r="E81" s="55" t="s">
        <v>56</v>
      </c>
      <c r="F81" s="56" t="s">
        <v>57</v>
      </c>
      <c r="G81" s="65" t="s">
        <v>58</v>
      </c>
      <c r="H81" s="66" t="s">
        <v>59</v>
      </c>
      <c r="I81" s="65"/>
      <c r="J81" s="67"/>
      <c r="K81" s="66"/>
      <c r="L81" s="103" t="s">
        <v>156</v>
      </c>
      <c r="M81" s="104"/>
      <c r="N81" s="62"/>
    </row>
    <row r="82" spans="2:14" ht="34.9" customHeight="1" x14ac:dyDescent="0.3">
      <c r="B82" s="28"/>
      <c r="C82" s="63" t="s">
        <v>157</v>
      </c>
      <c r="D82" s="55" t="s">
        <v>158</v>
      </c>
      <c r="E82" s="55" t="s">
        <v>56</v>
      </c>
      <c r="F82" s="56" t="s">
        <v>57</v>
      </c>
      <c r="G82" s="65" t="s">
        <v>58</v>
      </c>
      <c r="H82" s="66" t="s">
        <v>59</v>
      </c>
      <c r="I82" s="65"/>
      <c r="J82" s="67"/>
      <c r="K82" s="66"/>
      <c r="L82" s="103" t="s">
        <v>156</v>
      </c>
      <c r="M82" s="104" t="s">
        <v>72</v>
      </c>
      <c r="N82" s="62"/>
    </row>
    <row r="83" spans="2:14" ht="34.9" customHeight="1" thickBot="1" x14ac:dyDescent="0.35">
      <c r="B83" s="28"/>
      <c r="C83" s="63"/>
      <c r="D83" s="55"/>
      <c r="E83" s="55"/>
      <c r="F83" s="56"/>
      <c r="G83" s="105"/>
      <c r="H83" s="106"/>
      <c r="I83" s="105"/>
      <c r="J83" s="107"/>
      <c r="K83" s="106"/>
      <c r="L83" s="108"/>
      <c r="M83" s="109"/>
      <c r="N83" s="62"/>
    </row>
    <row r="84" spans="2:14" ht="31.9" customHeight="1" thickBot="1" x14ac:dyDescent="0.35">
      <c r="B84" s="28"/>
      <c r="C84" s="53"/>
      <c r="D84" s="79"/>
      <c r="E84" s="79"/>
      <c r="F84" s="59"/>
      <c r="G84" s="88"/>
      <c r="H84" s="88"/>
      <c r="I84" s="88"/>
      <c r="J84" s="88"/>
      <c r="K84" s="88"/>
      <c r="L84" s="110"/>
      <c r="M84" s="88"/>
      <c r="N84" s="59"/>
    </row>
    <row r="85" spans="2:14" ht="35.1" customHeight="1" x14ac:dyDescent="0.3">
      <c r="B85" s="37"/>
      <c r="C85" s="40"/>
      <c r="D85" s="46"/>
      <c r="E85" s="46"/>
      <c r="F85" s="40"/>
      <c r="G85" s="41" t="s">
        <v>48</v>
      </c>
      <c r="H85" s="42"/>
      <c r="I85" s="41" t="s">
        <v>49</v>
      </c>
      <c r="J85" s="43"/>
      <c r="K85" s="42"/>
      <c r="L85" s="41" t="s">
        <v>50</v>
      </c>
      <c r="M85" s="42"/>
      <c r="N85" s="89"/>
    </row>
    <row r="86" spans="2:14" ht="35.1" customHeight="1" thickBot="1" x14ac:dyDescent="0.35">
      <c r="B86" s="45"/>
      <c r="C86" s="40"/>
      <c r="D86" s="46"/>
      <c r="E86" s="46"/>
      <c r="F86" s="40"/>
      <c r="G86" s="47" t="s">
        <v>51</v>
      </c>
      <c r="H86" s="48" t="s">
        <v>51</v>
      </c>
      <c r="I86" s="47" t="s">
        <v>51</v>
      </c>
      <c r="J86" s="49" t="s">
        <v>51</v>
      </c>
      <c r="K86" s="50" t="s">
        <v>52</v>
      </c>
      <c r="L86" s="51" t="s">
        <v>51</v>
      </c>
      <c r="M86" s="48" t="s">
        <v>51</v>
      </c>
      <c r="N86" s="52"/>
    </row>
    <row r="87" spans="2:14" ht="31.9" customHeight="1" x14ac:dyDescent="0.3">
      <c r="B87" s="16" t="s">
        <v>159</v>
      </c>
      <c r="C87" s="53" t="s">
        <v>160</v>
      </c>
      <c r="D87" s="101" t="s">
        <v>161</v>
      </c>
      <c r="E87" s="55" t="s">
        <v>162</v>
      </c>
      <c r="F87" s="56" t="s">
        <v>163</v>
      </c>
      <c r="G87" s="111" t="s">
        <v>161</v>
      </c>
      <c r="H87" s="58"/>
      <c r="I87" s="57"/>
      <c r="J87" s="59"/>
      <c r="K87" s="58"/>
      <c r="L87" s="111"/>
      <c r="M87" s="58"/>
      <c r="N87" s="62" t="s">
        <v>164</v>
      </c>
    </row>
    <row r="88" spans="2:14" ht="31.9" customHeight="1" x14ac:dyDescent="0.3">
      <c r="B88" s="28"/>
      <c r="C88" s="53" t="s">
        <v>165</v>
      </c>
      <c r="D88" s="55" t="s">
        <v>166</v>
      </c>
      <c r="E88" s="55" t="s">
        <v>162</v>
      </c>
      <c r="F88" s="56" t="s">
        <v>163</v>
      </c>
      <c r="G88" s="111" t="s">
        <v>167</v>
      </c>
      <c r="H88" s="58"/>
      <c r="I88" s="57"/>
      <c r="J88" s="59"/>
      <c r="K88" s="58"/>
      <c r="L88" s="111"/>
      <c r="M88" s="58"/>
      <c r="N88" s="62" t="s">
        <v>164</v>
      </c>
    </row>
    <row r="89" spans="2:14" ht="31.9" customHeight="1" x14ac:dyDescent="0.3">
      <c r="B89" s="28"/>
      <c r="C89" s="53" t="s">
        <v>168</v>
      </c>
      <c r="D89" s="101" t="s">
        <v>169</v>
      </c>
      <c r="E89" s="55" t="s">
        <v>162</v>
      </c>
      <c r="F89" s="56" t="s">
        <v>163</v>
      </c>
      <c r="G89" s="111" t="s">
        <v>170</v>
      </c>
      <c r="H89" s="58"/>
      <c r="I89" s="57"/>
      <c r="J89" s="59"/>
      <c r="K89" s="58"/>
      <c r="L89" s="111"/>
      <c r="M89" s="58"/>
      <c r="N89" s="62" t="s">
        <v>164</v>
      </c>
    </row>
    <row r="90" spans="2:14" ht="31.9" customHeight="1" thickBot="1" x14ac:dyDescent="0.35">
      <c r="B90" s="28"/>
      <c r="C90" s="53"/>
      <c r="D90" s="100"/>
      <c r="E90" s="100"/>
      <c r="F90" s="56"/>
      <c r="G90" s="81"/>
      <c r="H90" s="82"/>
      <c r="I90" s="81"/>
      <c r="J90" s="83"/>
      <c r="K90" s="82"/>
      <c r="L90" s="112"/>
      <c r="M90" s="82"/>
      <c r="N90" s="62"/>
    </row>
    <row r="91" spans="2:14" ht="31.9" customHeight="1" thickBot="1" x14ac:dyDescent="0.35">
      <c r="B91" s="28"/>
      <c r="C91" s="53"/>
      <c r="D91" s="79"/>
      <c r="E91" s="79"/>
      <c r="F91" s="59"/>
      <c r="G91" s="88"/>
      <c r="H91" s="88"/>
      <c r="I91" s="88"/>
      <c r="J91" s="88"/>
      <c r="K91" s="88"/>
      <c r="L91" s="110"/>
      <c r="M91" s="88"/>
      <c r="N91" s="59"/>
    </row>
    <row r="92" spans="2:14" ht="35.1" customHeight="1" x14ac:dyDescent="0.3">
      <c r="B92" s="37"/>
      <c r="C92" s="40"/>
      <c r="D92" s="46"/>
      <c r="E92" s="46"/>
      <c r="F92" s="40"/>
      <c r="G92" s="41" t="s">
        <v>48</v>
      </c>
      <c r="H92" s="42"/>
      <c r="I92" s="41" t="s">
        <v>49</v>
      </c>
      <c r="J92" s="43"/>
      <c r="K92" s="42"/>
      <c r="L92" s="41" t="s">
        <v>50</v>
      </c>
      <c r="M92" s="42"/>
      <c r="N92" s="89"/>
    </row>
    <row r="93" spans="2:14" ht="35.1" customHeight="1" thickBot="1" x14ac:dyDescent="0.35">
      <c r="B93" s="45"/>
      <c r="C93" s="40"/>
      <c r="D93" s="46"/>
      <c r="E93" s="46"/>
      <c r="F93" s="40"/>
      <c r="G93" s="47" t="s">
        <v>51</v>
      </c>
      <c r="H93" s="48" t="s">
        <v>51</v>
      </c>
      <c r="I93" s="47" t="s">
        <v>51</v>
      </c>
      <c r="J93" s="49" t="s">
        <v>51</v>
      </c>
      <c r="K93" s="50" t="s">
        <v>52</v>
      </c>
      <c r="L93" s="51" t="s">
        <v>51</v>
      </c>
      <c r="M93" s="48" t="s">
        <v>51</v>
      </c>
      <c r="N93" s="52"/>
    </row>
    <row r="94" spans="2:14" ht="34.9" customHeight="1" x14ac:dyDescent="0.3">
      <c r="B94" s="16" t="s">
        <v>171</v>
      </c>
      <c r="C94" s="53" t="s">
        <v>172</v>
      </c>
      <c r="D94" s="113" t="s">
        <v>173</v>
      </c>
      <c r="E94" s="55" t="s">
        <v>56</v>
      </c>
      <c r="F94" s="114" t="s">
        <v>174</v>
      </c>
      <c r="G94" s="57" t="s">
        <v>58</v>
      </c>
      <c r="H94" s="58" t="s">
        <v>59</v>
      </c>
      <c r="I94" s="78"/>
      <c r="J94" s="115"/>
      <c r="K94" s="116" t="s">
        <v>175</v>
      </c>
      <c r="L94" s="78" t="s">
        <v>176</v>
      </c>
      <c r="M94" s="116" t="s">
        <v>175</v>
      </c>
      <c r="N94" s="96" t="s">
        <v>177</v>
      </c>
    </row>
    <row r="95" spans="2:14" ht="34.9" customHeight="1" x14ac:dyDescent="0.3">
      <c r="B95" s="28"/>
      <c r="C95" s="53" t="s">
        <v>178</v>
      </c>
      <c r="D95" s="113" t="s">
        <v>179</v>
      </c>
      <c r="E95" s="55" t="s">
        <v>56</v>
      </c>
      <c r="F95" s="114" t="s">
        <v>174</v>
      </c>
      <c r="G95" s="57" t="s">
        <v>58</v>
      </c>
      <c r="H95" s="58" t="s">
        <v>59</v>
      </c>
      <c r="I95" s="57"/>
      <c r="J95" s="59"/>
      <c r="K95" s="116" t="s">
        <v>180</v>
      </c>
      <c r="L95" s="57" t="s">
        <v>176</v>
      </c>
      <c r="M95" s="116" t="s">
        <v>180</v>
      </c>
      <c r="N95" s="62"/>
    </row>
    <row r="96" spans="2:14" ht="34.9" customHeight="1" x14ac:dyDescent="0.3">
      <c r="B96" s="28"/>
      <c r="C96" s="53" t="s">
        <v>181</v>
      </c>
      <c r="D96" s="113" t="s">
        <v>182</v>
      </c>
      <c r="E96" s="55" t="s">
        <v>56</v>
      </c>
      <c r="F96" s="114" t="s">
        <v>174</v>
      </c>
      <c r="G96" s="57" t="s">
        <v>58</v>
      </c>
      <c r="H96" s="58" t="s">
        <v>59</v>
      </c>
      <c r="I96" s="57"/>
      <c r="J96" s="59"/>
      <c r="K96" s="116" t="s">
        <v>183</v>
      </c>
      <c r="L96" s="57" t="s">
        <v>176</v>
      </c>
      <c r="M96" s="116" t="s">
        <v>183</v>
      </c>
      <c r="N96" s="62"/>
    </row>
    <row r="97" spans="2:14" ht="34.9" customHeight="1" thickBot="1" x14ac:dyDescent="0.35">
      <c r="B97" s="28"/>
      <c r="C97" s="53"/>
      <c r="D97" s="113"/>
      <c r="E97" s="55"/>
      <c r="F97" s="114"/>
      <c r="G97" s="81"/>
      <c r="H97" s="82"/>
      <c r="I97" s="81"/>
      <c r="J97" s="83"/>
      <c r="K97" s="82"/>
      <c r="L97" s="112"/>
      <c r="M97" s="82"/>
      <c r="N97" s="62"/>
    </row>
    <row r="98" spans="2:14" ht="34.9" customHeight="1" x14ac:dyDescent="0.3">
      <c r="B98" s="28"/>
      <c r="C98" s="53"/>
      <c r="D98" s="79"/>
      <c r="E98" s="79"/>
      <c r="F98" s="59"/>
      <c r="G98" s="88"/>
      <c r="H98" s="88"/>
      <c r="I98" s="88"/>
      <c r="J98" s="88"/>
      <c r="K98" s="88"/>
      <c r="L98" s="117"/>
      <c r="M98" s="88"/>
      <c r="N98" s="59"/>
    </row>
    <row r="99" spans="2:14" ht="30" customHeight="1" x14ac:dyDescent="0.3">
      <c r="B99" s="59"/>
      <c r="C99" s="53" t="s">
        <v>184</v>
      </c>
      <c r="D99" s="118" t="s">
        <v>184</v>
      </c>
      <c r="E99" s="118"/>
      <c r="F99" s="59"/>
      <c r="G99" s="59"/>
      <c r="H99" s="59"/>
      <c r="I99" s="59"/>
      <c r="J99" s="59"/>
      <c r="K99" s="59"/>
      <c r="L99" s="115"/>
      <c r="M99" s="59"/>
      <c r="N99" s="59"/>
    </row>
    <row r="100" spans="2:14" ht="50.1" customHeight="1" x14ac:dyDescent="0.3">
      <c r="B100" s="24" t="s">
        <v>185</v>
      </c>
      <c r="C100" s="25"/>
      <c r="D100" s="25"/>
      <c r="E100" s="25"/>
      <c r="F100" s="26"/>
      <c r="G100" s="26"/>
      <c r="H100" s="26"/>
      <c r="I100" s="26"/>
      <c r="J100" s="26"/>
      <c r="K100" s="26"/>
      <c r="L100" s="26"/>
      <c r="M100" s="26"/>
      <c r="N100" s="27" t="s">
        <v>19</v>
      </c>
    </row>
    <row r="101" spans="2:14" ht="30" customHeight="1" x14ac:dyDescent="0.3">
      <c r="B101" s="16" t="s">
        <v>9</v>
      </c>
      <c r="C101" s="29" t="s">
        <v>186</v>
      </c>
      <c r="D101" s="18"/>
      <c r="E101" s="18"/>
      <c r="F101" s="19"/>
      <c r="G101" s="20" t="s">
        <v>187</v>
      </c>
      <c r="H101" s="21"/>
      <c r="I101" s="21"/>
      <c r="J101" s="21"/>
      <c r="K101" s="21"/>
      <c r="L101" s="22"/>
      <c r="M101" s="21"/>
      <c r="N101" s="19"/>
    </row>
    <row r="102" spans="2:14" ht="30" customHeight="1" x14ac:dyDescent="0.3">
      <c r="B102" s="28"/>
      <c r="C102" s="29"/>
      <c r="D102" s="18"/>
      <c r="E102" s="18"/>
      <c r="F102" s="19"/>
      <c r="G102" s="20"/>
      <c r="H102" s="21"/>
      <c r="I102" s="21"/>
      <c r="J102" s="21"/>
      <c r="K102" s="21"/>
      <c r="L102" s="22"/>
      <c r="M102" s="21"/>
      <c r="N102" s="19"/>
    </row>
    <row r="103" spans="2:14" ht="30" customHeight="1" x14ac:dyDescent="0.3">
      <c r="B103" s="28"/>
      <c r="C103" s="29"/>
      <c r="D103" s="18"/>
      <c r="E103" s="18"/>
      <c r="F103" s="19"/>
      <c r="G103" s="20"/>
      <c r="H103" s="21"/>
      <c r="I103" s="21"/>
      <c r="J103" s="21"/>
      <c r="K103" s="21"/>
      <c r="L103" s="22"/>
      <c r="M103" s="21"/>
      <c r="N103" s="19"/>
    </row>
    <row r="104" spans="2:14" ht="41.25" thickBot="1" x14ac:dyDescent="0.35">
      <c r="B104" s="33" t="s">
        <v>32</v>
      </c>
      <c r="C104" s="34" t="s">
        <v>188</v>
      </c>
      <c r="D104" s="34" t="s">
        <v>189</v>
      </c>
      <c r="E104" s="34" t="s">
        <v>190</v>
      </c>
      <c r="F104" s="35" t="s">
        <v>191</v>
      </c>
      <c r="G104" s="34" t="s">
        <v>192</v>
      </c>
      <c r="H104" s="34" t="s">
        <v>193</v>
      </c>
      <c r="I104" s="34" t="s">
        <v>194</v>
      </c>
      <c r="J104" s="34" t="s">
        <v>195</v>
      </c>
      <c r="K104" s="34" t="s">
        <v>196</v>
      </c>
      <c r="L104" s="34" t="s">
        <v>197</v>
      </c>
      <c r="M104" s="34" t="s">
        <v>198</v>
      </c>
      <c r="N104" s="36" t="s">
        <v>199</v>
      </c>
    </row>
    <row r="105" spans="2:14" ht="35.1" customHeight="1" x14ac:dyDescent="0.3">
      <c r="B105" s="37"/>
      <c r="C105" s="40" t="s">
        <v>45</v>
      </c>
      <c r="D105" s="46" t="s">
        <v>200</v>
      </c>
      <c r="E105" s="46" t="s">
        <v>201</v>
      </c>
      <c r="F105" s="40"/>
      <c r="G105" s="41" t="s">
        <v>202</v>
      </c>
      <c r="H105" s="42"/>
      <c r="I105" s="41" t="s">
        <v>203</v>
      </c>
      <c r="J105" s="43"/>
      <c r="K105" s="42"/>
      <c r="L105" s="41" t="s">
        <v>204</v>
      </c>
      <c r="M105" s="42"/>
      <c r="N105" s="44"/>
    </row>
    <row r="106" spans="2:14" ht="35.1" customHeight="1" thickBot="1" x14ac:dyDescent="0.35">
      <c r="B106" s="45"/>
      <c r="C106" s="40"/>
      <c r="D106" s="46"/>
      <c r="E106" s="46"/>
      <c r="F106" s="40"/>
      <c r="G106" s="47" t="s">
        <v>51</v>
      </c>
      <c r="H106" s="48" t="s">
        <v>51</v>
      </c>
      <c r="I106" s="47" t="s">
        <v>51</v>
      </c>
      <c r="J106" s="49" t="s">
        <v>51</v>
      </c>
      <c r="K106" s="50" t="s">
        <v>52</v>
      </c>
      <c r="L106" s="51" t="s">
        <v>51</v>
      </c>
      <c r="M106" s="48" t="s">
        <v>51</v>
      </c>
      <c r="N106" s="52"/>
    </row>
    <row r="107" spans="2:14" ht="34.9" customHeight="1" x14ac:dyDescent="0.3">
      <c r="B107" s="16" t="s">
        <v>53</v>
      </c>
      <c r="C107" s="53" t="s">
        <v>205</v>
      </c>
      <c r="D107" s="64" t="s">
        <v>55</v>
      </c>
      <c r="E107" s="54" t="s">
        <v>206</v>
      </c>
      <c r="F107" s="114" t="s">
        <v>207</v>
      </c>
      <c r="G107" s="119"/>
      <c r="H107" s="58"/>
      <c r="I107" s="57"/>
      <c r="J107" s="59"/>
      <c r="K107" s="58"/>
      <c r="L107" s="111" t="s">
        <v>55</v>
      </c>
      <c r="M107" s="58"/>
      <c r="N107" s="62"/>
    </row>
    <row r="108" spans="2:14" ht="34.9" customHeight="1" x14ac:dyDescent="0.3">
      <c r="B108" s="28"/>
      <c r="C108" s="53" t="s">
        <v>208</v>
      </c>
      <c r="D108" s="64" t="s">
        <v>64</v>
      </c>
      <c r="E108" s="54" t="s">
        <v>206</v>
      </c>
      <c r="F108" s="114" t="s">
        <v>207</v>
      </c>
      <c r="G108" s="119"/>
      <c r="H108" s="58"/>
      <c r="I108" s="57"/>
      <c r="J108" s="59"/>
      <c r="K108" s="58"/>
      <c r="L108" s="111" t="s">
        <v>209</v>
      </c>
      <c r="M108" s="58"/>
      <c r="N108" s="62"/>
    </row>
    <row r="109" spans="2:14" ht="34.9" customHeight="1" x14ac:dyDescent="0.3">
      <c r="B109" s="28"/>
      <c r="C109" s="53" t="s">
        <v>210</v>
      </c>
      <c r="D109" s="120" t="s">
        <v>211</v>
      </c>
      <c r="E109" s="54" t="s">
        <v>206</v>
      </c>
      <c r="F109" s="114" t="s">
        <v>207</v>
      </c>
      <c r="G109" s="119"/>
      <c r="H109" s="58"/>
      <c r="I109" s="57"/>
      <c r="J109" s="59"/>
      <c r="K109" s="58"/>
      <c r="L109" s="111" t="s">
        <v>211</v>
      </c>
      <c r="M109" s="58"/>
      <c r="N109" s="62" t="s">
        <v>212</v>
      </c>
    </row>
    <row r="110" spans="2:14" ht="34.9" customHeight="1" x14ac:dyDescent="0.3">
      <c r="B110" s="28"/>
      <c r="C110" s="53" t="s">
        <v>213</v>
      </c>
      <c r="D110" s="55" t="s">
        <v>214</v>
      </c>
      <c r="E110" s="54" t="s">
        <v>206</v>
      </c>
      <c r="F110" s="114" t="s">
        <v>207</v>
      </c>
      <c r="G110" s="119"/>
      <c r="H110" s="58"/>
      <c r="I110" s="57"/>
      <c r="J110" s="59"/>
      <c r="K110" s="58"/>
      <c r="L110" s="111" t="s">
        <v>215</v>
      </c>
      <c r="M110" s="58"/>
      <c r="N110" s="62"/>
    </row>
    <row r="111" spans="2:14" ht="34.9" customHeight="1" thickBot="1" x14ac:dyDescent="0.35">
      <c r="B111" s="28"/>
      <c r="C111" s="53"/>
      <c r="D111" s="55"/>
      <c r="E111" s="54"/>
      <c r="F111" s="114"/>
      <c r="G111" s="121"/>
      <c r="H111" s="82"/>
      <c r="I111" s="81"/>
      <c r="J111" s="83"/>
      <c r="K111" s="82"/>
      <c r="L111" s="112"/>
      <c r="M111" s="82"/>
      <c r="N111" s="62"/>
    </row>
    <row r="112" spans="2:14" ht="31.9" customHeight="1" thickBot="1" x14ac:dyDescent="0.35">
      <c r="B112" s="28"/>
      <c r="C112" s="53"/>
      <c r="D112" s="79"/>
      <c r="E112" s="79"/>
      <c r="F112" s="59"/>
      <c r="G112" s="88"/>
      <c r="H112" s="88"/>
      <c r="I112" s="88"/>
      <c r="J112" s="88"/>
      <c r="K112" s="88"/>
      <c r="L112" s="117"/>
      <c r="M112" s="88"/>
      <c r="N112" s="59"/>
    </row>
    <row r="113" spans="2:14" ht="35.1" customHeight="1" x14ac:dyDescent="0.3">
      <c r="B113" s="37"/>
      <c r="C113" s="40"/>
      <c r="D113" s="46"/>
      <c r="E113" s="46"/>
      <c r="F113" s="40"/>
      <c r="G113" s="41" t="s">
        <v>202</v>
      </c>
      <c r="H113" s="42"/>
      <c r="I113" s="41" t="s">
        <v>203</v>
      </c>
      <c r="J113" s="43"/>
      <c r="K113" s="42"/>
      <c r="L113" s="41" t="s">
        <v>204</v>
      </c>
      <c r="M113" s="42"/>
      <c r="N113" s="89"/>
    </row>
    <row r="114" spans="2:14" ht="35.1" customHeight="1" thickBot="1" x14ac:dyDescent="0.35">
      <c r="B114" s="45"/>
      <c r="C114" s="40"/>
      <c r="D114" s="46"/>
      <c r="E114" s="46"/>
      <c r="F114" s="40"/>
      <c r="G114" s="47" t="s">
        <v>51</v>
      </c>
      <c r="H114" s="48" t="s">
        <v>51</v>
      </c>
      <c r="I114" s="47" t="s">
        <v>51</v>
      </c>
      <c r="J114" s="49" t="s">
        <v>51</v>
      </c>
      <c r="K114" s="50" t="s">
        <v>52</v>
      </c>
      <c r="L114" s="51" t="s">
        <v>51</v>
      </c>
      <c r="M114" s="48" t="s">
        <v>51</v>
      </c>
      <c r="N114" s="52"/>
    </row>
    <row r="115" spans="2:14" ht="34.9" customHeight="1" x14ac:dyDescent="0.3">
      <c r="B115" s="16" t="s">
        <v>99</v>
      </c>
      <c r="C115" s="53" t="s">
        <v>216</v>
      </c>
      <c r="D115" s="55" t="s">
        <v>217</v>
      </c>
      <c r="E115" s="54" t="s">
        <v>206</v>
      </c>
      <c r="F115" s="114" t="s">
        <v>207</v>
      </c>
      <c r="G115" s="119"/>
      <c r="H115" s="58"/>
      <c r="I115" s="80"/>
      <c r="J115" s="122"/>
      <c r="K115" s="123"/>
      <c r="L115" s="111" t="s">
        <v>218</v>
      </c>
      <c r="M115" s="58"/>
      <c r="N115" s="62"/>
    </row>
    <row r="116" spans="2:14" ht="34.9" customHeight="1" x14ac:dyDescent="0.3">
      <c r="B116" s="28"/>
      <c r="C116" s="53" t="s">
        <v>219</v>
      </c>
      <c r="D116" s="55" t="s">
        <v>220</v>
      </c>
      <c r="E116" s="54" t="s">
        <v>206</v>
      </c>
      <c r="F116" s="114" t="s">
        <v>207</v>
      </c>
      <c r="G116" s="119"/>
      <c r="H116" s="58"/>
      <c r="I116" s="80"/>
      <c r="J116" s="122"/>
      <c r="K116" s="123"/>
      <c r="L116" s="111" t="s">
        <v>221</v>
      </c>
      <c r="M116" s="58"/>
      <c r="N116" s="62"/>
    </row>
    <row r="117" spans="2:14" ht="34.9" customHeight="1" x14ac:dyDescent="0.3">
      <c r="B117" s="28"/>
      <c r="C117" s="53" t="s">
        <v>222</v>
      </c>
      <c r="D117" s="55" t="s">
        <v>112</v>
      </c>
      <c r="E117" s="54" t="s">
        <v>206</v>
      </c>
      <c r="F117" s="114" t="s">
        <v>207</v>
      </c>
      <c r="G117" s="119"/>
      <c r="H117" s="58"/>
      <c r="I117" s="57"/>
      <c r="J117" s="59"/>
      <c r="K117" s="58"/>
      <c r="L117" s="111" t="s">
        <v>223</v>
      </c>
      <c r="M117" s="58"/>
      <c r="N117" s="62"/>
    </row>
    <row r="118" spans="2:14" ht="34.9" customHeight="1" x14ac:dyDescent="0.3">
      <c r="B118" s="28"/>
      <c r="C118" s="53" t="s">
        <v>224</v>
      </c>
      <c r="D118" s="55" t="s">
        <v>116</v>
      </c>
      <c r="E118" s="54" t="s">
        <v>206</v>
      </c>
      <c r="F118" s="114" t="s">
        <v>207</v>
      </c>
      <c r="G118" s="119"/>
      <c r="H118" s="58"/>
      <c r="I118" s="57"/>
      <c r="J118" s="59"/>
      <c r="K118" s="58"/>
      <c r="L118" s="111" t="s">
        <v>117</v>
      </c>
      <c r="M118" s="58"/>
      <c r="N118" s="62"/>
    </row>
    <row r="119" spans="2:14" ht="34.9" customHeight="1" x14ac:dyDescent="0.3">
      <c r="B119" s="28"/>
      <c r="C119" s="53" t="s">
        <v>225</v>
      </c>
      <c r="D119" s="55" t="s">
        <v>226</v>
      </c>
      <c r="E119" s="54" t="s">
        <v>206</v>
      </c>
      <c r="F119" s="114" t="s">
        <v>207</v>
      </c>
      <c r="G119" s="119"/>
      <c r="H119" s="58"/>
      <c r="I119" s="57"/>
      <c r="J119" s="59"/>
      <c r="K119" s="58"/>
      <c r="L119" s="111" t="s">
        <v>119</v>
      </c>
      <c r="M119" s="58"/>
      <c r="N119" s="62" t="s">
        <v>227</v>
      </c>
    </row>
    <row r="120" spans="2:14" ht="34.9" customHeight="1" x14ac:dyDescent="0.3">
      <c r="B120" s="28"/>
      <c r="C120" s="53" t="s">
        <v>228</v>
      </c>
      <c r="D120" s="101" t="s">
        <v>125</v>
      </c>
      <c r="E120" s="54" t="s">
        <v>206</v>
      </c>
      <c r="F120" s="114" t="s">
        <v>207</v>
      </c>
      <c r="G120" s="119"/>
      <c r="H120" s="58"/>
      <c r="I120" s="57"/>
      <c r="J120" s="59"/>
      <c r="K120" s="58"/>
      <c r="L120" s="111" t="s">
        <v>125</v>
      </c>
      <c r="M120" s="58"/>
      <c r="N120" s="62"/>
    </row>
    <row r="121" spans="2:14" ht="34.9" customHeight="1" x14ac:dyDescent="0.3">
      <c r="B121" s="28"/>
      <c r="C121" s="53" t="s">
        <v>229</v>
      </c>
      <c r="D121" s="100" t="s">
        <v>127</v>
      </c>
      <c r="E121" s="54" t="s">
        <v>206</v>
      </c>
      <c r="F121" s="114" t="s">
        <v>207</v>
      </c>
      <c r="G121" s="119"/>
      <c r="H121" s="58"/>
      <c r="I121" s="57"/>
      <c r="J121" s="59"/>
      <c r="K121" s="58"/>
      <c r="L121" s="111" t="s">
        <v>127</v>
      </c>
      <c r="M121" s="58"/>
      <c r="N121" s="62"/>
    </row>
    <row r="122" spans="2:14" ht="34.9" customHeight="1" x14ac:dyDescent="0.3">
      <c r="B122" s="28"/>
      <c r="C122" s="53" t="s">
        <v>230</v>
      </c>
      <c r="D122" s="100" t="s">
        <v>130</v>
      </c>
      <c r="E122" s="54" t="s">
        <v>206</v>
      </c>
      <c r="F122" s="114" t="s">
        <v>207</v>
      </c>
      <c r="G122" s="119"/>
      <c r="H122" s="58"/>
      <c r="I122" s="57"/>
      <c r="J122" s="59"/>
      <c r="K122" s="58"/>
      <c r="L122" s="111" t="s">
        <v>130</v>
      </c>
      <c r="M122" s="58"/>
      <c r="N122" s="62"/>
    </row>
    <row r="123" spans="2:14" ht="34.9" customHeight="1" x14ac:dyDescent="0.3">
      <c r="B123" s="28"/>
      <c r="C123" s="53" t="s">
        <v>231</v>
      </c>
      <c r="D123" s="100" t="s">
        <v>133</v>
      </c>
      <c r="E123" s="54" t="s">
        <v>206</v>
      </c>
      <c r="F123" s="114" t="s">
        <v>207</v>
      </c>
      <c r="G123" s="119"/>
      <c r="H123" s="58"/>
      <c r="I123" s="57"/>
      <c r="J123" s="59"/>
      <c r="K123" s="58"/>
      <c r="L123" s="111" t="s">
        <v>133</v>
      </c>
      <c r="M123" s="58"/>
      <c r="N123" s="62"/>
    </row>
    <row r="124" spans="2:14" ht="34.9" customHeight="1" x14ac:dyDescent="0.3">
      <c r="B124" s="28"/>
      <c r="C124" s="53" t="s">
        <v>232</v>
      </c>
      <c r="D124" s="100" t="s">
        <v>136</v>
      </c>
      <c r="E124" s="54" t="s">
        <v>206</v>
      </c>
      <c r="F124" s="114" t="s">
        <v>207</v>
      </c>
      <c r="G124" s="119"/>
      <c r="H124" s="58"/>
      <c r="I124" s="57"/>
      <c r="J124" s="59"/>
      <c r="K124" s="58"/>
      <c r="L124" s="111" t="s">
        <v>136</v>
      </c>
      <c r="M124" s="58"/>
      <c r="N124" s="62"/>
    </row>
    <row r="125" spans="2:14" ht="34.9" customHeight="1" x14ac:dyDescent="0.3">
      <c r="B125" s="28"/>
      <c r="C125" s="63" t="s">
        <v>233</v>
      </c>
      <c r="D125" s="55" t="s">
        <v>141</v>
      </c>
      <c r="E125" s="54" t="s">
        <v>206</v>
      </c>
      <c r="F125" s="114" t="s">
        <v>207</v>
      </c>
      <c r="G125" s="124"/>
      <c r="H125" s="66"/>
      <c r="I125" s="65"/>
      <c r="J125" s="67"/>
      <c r="K125" s="66"/>
      <c r="L125" s="125" t="s">
        <v>234</v>
      </c>
      <c r="M125" s="58"/>
      <c r="N125" s="62"/>
    </row>
    <row r="126" spans="2:14" ht="34.9" customHeight="1" x14ac:dyDescent="0.3">
      <c r="B126" s="28"/>
      <c r="C126" s="63" t="s">
        <v>235</v>
      </c>
      <c r="D126" s="55" t="s">
        <v>236</v>
      </c>
      <c r="E126" s="54" t="s">
        <v>206</v>
      </c>
      <c r="F126" s="114" t="s">
        <v>207</v>
      </c>
      <c r="G126" s="124"/>
      <c r="H126" s="66"/>
      <c r="I126" s="65"/>
      <c r="J126" s="67"/>
      <c r="K126" s="66"/>
      <c r="L126" s="125" t="s">
        <v>236</v>
      </c>
      <c r="M126" s="58"/>
      <c r="N126" s="62"/>
    </row>
    <row r="127" spans="2:14" ht="34.9" customHeight="1" thickBot="1" x14ac:dyDescent="0.35">
      <c r="B127" s="28"/>
      <c r="C127" s="63"/>
      <c r="D127" s="55"/>
      <c r="E127" s="54"/>
      <c r="F127" s="114"/>
      <c r="G127" s="126"/>
      <c r="H127" s="106"/>
      <c r="I127" s="105"/>
      <c r="J127" s="107"/>
      <c r="K127" s="106"/>
      <c r="L127" s="127"/>
      <c r="M127" s="82"/>
      <c r="N127" s="62"/>
    </row>
    <row r="128" spans="2:14" ht="31.9" customHeight="1" x14ac:dyDescent="0.3">
      <c r="B128" s="28"/>
      <c r="C128" s="53"/>
      <c r="D128" s="79"/>
      <c r="E128" s="79"/>
      <c r="F128" s="59"/>
      <c r="G128" s="88"/>
      <c r="H128" s="88"/>
      <c r="I128" s="88"/>
      <c r="J128" s="88"/>
      <c r="K128" s="88"/>
      <c r="L128" s="117"/>
      <c r="M128" s="88"/>
      <c r="N128" s="59"/>
    </row>
    <row r="129" spans="2:14" ht="30" customHeight="1" x14ac:dyDescent="0.3">
      <c r="B129" s="59"/>
      <c r="C129" s="53" t="s">
        <v>184</v>
      </c>
      <c r="D129" s="118" t="s">
        <v>184</v>
      </c>
      <c r="E129" s="54" t="s">
        <v>206</v>
      </c>
      <c r="F129" s="59"/>
      <c r="G129" s="59"/>
      <c r="H129" s="59"/>
      <c r="I129" s="59"/>
      <c r="J129" s="59"/>
      <c r="K129" s="59"/>
      <c r="L129" s="115"/>
      <c r="M129" s="59"/>
      <c r="N129" s="59"/>
    </row>
    <row r="130" spans="2:14" ht="50.1" customHeight="1" x14ac:dyDescent="0.3">
      <c r="B130" s="24" t="s">
        <v>237</v>
      </c>
      <c r="C130" s="25"/>
      <c r="D130" s="25"/>
      <c r="E130" s="25"/>
      <c r="F130" s="26"/>
      <c r="G130" s="26"/>
      <c r="H130" s="26"/>
      <c r="I130" s="26"/>
      <c r="J130" s="26"/>
      <c r="K130" s="26"/>
      <c r="L130" s="26"/>
      <c r="M130" s="26"/>
      <c r="N130" s="27" t="s">
        <v>19</v>
      </c>
    </row>
    <row r="131" spans="2:14" ht="30" customHeight="1" x14ac:dyDescent="0.3">
      <c r="B131" s="16" t="s">
        <v>9</v>
      </c>
      <c r="C131" s="29" t="s">
        <v>238</v>
      </c>
      <c r="D131" s="18"/>
      <c r="E131" s="18"/>
      <c r="F131" s="19"/>
      <c r="G131" s="20" t="s">
        <v>239</v>
      </c>
      <c r="H131" s="21"/>
      <c r="I131" s="21"/>
      <c r="J131" s="21"/>
      <c r="K131" s="21"/>
      <c r="L131" s="22"/>
      <c r="M131" s="21"/>
      <c r="N131" s="19"/>
    </row>
    <row r="132" spans="2:14" ht="30" customHeight="1" x14ac:dyDescent="0.3">
      <c r="B132" s="28"/>
      <c r="C132" s="29" t="s">
        <v>240</v>
      </c>
      <c r="D132" s="18"/>
      <c r="E132" s="18"/>
      <c r="F132" s="19"/>
      <c r="G132" s="20"/>
      <c r="H132" s="21"/>
      <c r="I132" s="21"/>
      <c r="J132" s="21"/>
      <c r="K132" s="21"/>
      <c r="L132" s="22"/>
      <c r="M132" s="21"/>
      <c r="N132" s="19"/>
    </row>
    <row r="133" spans="2:14" ht="30" customHeight="1" x14ac:dyDescent="0.3">
      <c r="B133" s="28"/>
      <c r="C133" s="29"/>
      <c r="D133" s="18"/>
      <c r="E133" s="18"/>
      <c r="F133" s="19"/>
      <c r="G133" s="20"/>
      <c r="H133" s="21"/>
      <c r="I133" s="21"/>
      <c r="J133" s="21"/>
      <c r="K133" s="21"/>
      <c r="L133" s="22"/>
      <c r="M133" s="21"/>
      <c r="N133" s="19"/>
    </row>
    <row r="134" spans="2:14" ht="41.25" thickBot="1" x14ac:dyDescent="0.35">
      <c r="B134" s="33" t="s">
        <v>32</v>
      </c>
      <c r="C134" s="34" t="s">
        <v>241</v>
      </c>
      <c r="D134" s="34" t="s">
        <v>242</v>
      </c>
      <c r="E134" s="34" t="s">
        <v>243</v>
      </c>
      <c r="F134" s="35" t="s">
        <v>191</v>
      </c>
      <c r="G134" s="34" t="s">
        <v>244</v>
      </c>
      <c r="H134" s="34" t="s">
        <v>245</v>
      </c>
      <c r="I134" s="34" t="s">
        <v>246</v>
      </c>
      <c r="J134" s="34" t="s">
        <v>247</v>
      </c>
      <c r="K134" s="34" t="s">
        <v>248</v>
      </c>
      <c r="L134" s="34" t="s">
        <v>249</v>
      </c>
      <c r="M134" s="34" t="s">
        <v>250</v>
      </c>
      <c r="N134" s="36" t="s">
        <v>251</v>
      </c>
    </row>
    <row r="135" spans="2:14" ht="35.1" customHeight="1" x14ac:dyDescent="0.3">
      <c r="B135" s="37"/>
      <c r="C135" s="40" t="s">
        <v>45</v>
      </c>
      <c r="D135" s="46" t="s">
        <v>200</v>
      </c>
      <c r="E135" s="46" t="s">
        <v>201</v>
      </c>
      <c r="F135" s="40"/>
      <c r="G135" s="41" t="s">
        <v>252</v>
      </c>
      <c r="H135" s="42"/>
      <c r="I135" s="41" t="s">
        <v>253</v>
      </c>
      <c r="J135" s="43"/>
      <c r="K135" s="42"/>
      <c r="L135" s="41" t="s">
        <v>254</v>
      </c>
      <c r="M135" s="42"/>
      <c r="N135" s="44"/>
    </row>
    <row r="136" spans="2:14" ht="35.1" customHeight="1" thickBot="1" x14ac:dyDescent="0.35">
      <c r="B136" s="45"/>
      <c r="C136" s="40"/>
      <c r="D136" s="46"/>
      <c r="E136" s="46"/>
      <c r="F136" s="40"/>
      <c r="G136" s="47" t="s">
        <v>51</v>
      </c>
      <c r="H136" s="48" t="s">
        <v>51</v>
      </c>
      <c r="I136" s="47" t="s">
        <v>51</v>
      </c>
      <c r="J136" s="49" t="s">
        <v>51</v>
      </c>
      <c r="K136" s="50" t="s">
        <v>52</v>
      </c>
      <c r="L136" s="51" t="s">
        <v>51</v>
      </c>
      <c r="M136" s="48" t="s">
        <v>51</v>
      </c>
      <c r="N136" s="52"/>
    </row>
    <row r="137" spans="2:14" ht="34.9" customHeight="1" x14ac:dyDescent="0.3">
      <c r="B137" s="16" t="s">
        <v>53</v>
      </c>
      <c r="C137" s="53" t="s">
        <v>255</v>
      </c>
      <c r="D137" s="55" t="s">
        <v>55</v>
      </c>
      <c r="E137" s="55" t="s">
        <v>256</v>
      </c>
      <c r="F137" s="56" t="s">
        <v>57</v>
      </c>
      <c r="G137" s="57" t="s">
        <v>257</v>
      </c>
      <c r="H137" s="128" t="s">
        <v>258</v>
      </c>
      <c r="I137" s="57"/>
      <c r="J137" s="59"/>
      <c r="K137" s="58"/>
      <c r="L137" s="111" t="s">
        <v>55</v>
      </c>
      <c r="M137" s="58"/>
      <c r="N137" s="62"/>
    </row>
    <row r="138" spans="2:14" ht="34.9" customHeight="1" x14ac:dyDescent="0.3">
      <c r="B138" s="28"/>
      <c r="C138" s="53" t="s">
        <v>259</v>
      </c>
      <c r="D138" s="55" t="s">
        <v>55</v>
      </c>
      <c r="E138" s="55" t="s">
        <v>260</v>
      </c>
      <c r="F138" s="56" t="s">
        <v>76</v>
      </c>
      <c r="G138" s="119" t="s">
        <v>261</v>
      </c>
      <c r="H138" s="116"/>
      <c r="I138" s="111" t="s">
        <v>262</v>
      </c>
      <c r="J138" s="59"/>
      <c r="K138" s="58"/>
      <c r="L138" s="111" t="s">
        <v>263</v>
      </c>
      <c r="M138" s="58"/>
      <c r="N138" s="62" t="s">
        <v>264</v>
      </c>
    </row>
    <row r="139" spans="2:14" ht="34.9" customHeight="1" x14ac:dyDescent="0.3">
      <c r="B139" s="28"/>
      <c r="C139" s="53" t="s">
        <v>265</v>
      </c>
      <c r="D139" s="55" t="s">
        <v>55</v>
      </c>
      <c r="E139" s="55" t="s">
        <v>266</v>
      </c>
      <c r="F139" s="56" t="s">
        <v>57</v>
      </c>
      <c r="G139" s="119" t="s">
        <v>266</v>
      </c>
      <c r="H139" s="58"/>
      <c r="I139" s="57"/>
      <c r="J139" s="59"/>
      <c r="K139" s="58"/>
      <c r="L139" s="111" t="s">
        <v>263</v>
      </c>
      <c r="M139" s="58"/>
      <c r="N139" s="62"/>
    </row>
    <row r="140" spans="2:14" ht="19.899999999999999" customHeight="1" x14ac:dyDescent="0.3">
      <c r="B140" s="28"/>
      <c r="C140" s="53"/>
      <c r="D140" s="113"/>
      <c r="E140" s="113"/>
      <c r="F140" s="56"/>
      <c r="G140" s="119"/>
      <c r="H140" s="58"/>
      <c r="I140" s="57"/>
      <c r="J140" s="59"/>
      <c r="K140" s="58"/>
      <c r="L140" s="111"/>
      <c r="M140" s="58"/>
      <c r="N140" s="62"/>
    </row>
    <row r="141" spans="2:14" ht="34.9" customHeight="1" x14ac:dyDescent="0.3">
      <c r="B141" s="28"/>
      <c r="C141" s="53" t="s">
        <v>267</v>
      </c>
      <c r="D141" s="55" t="s">
        <v>61</v>
      </c>
      <c r="E141" s="55" t="s">
        <v>256</v>
      </c>
      <c r="F141" s="56" t="s">
        <v>57</v>
      </c>
      <c r="G141" s="124" t="s">
        <v>257</v>
      </c>
      <c r="H141" s="128" t="s">
        <v>258</v>
      </c>
      <c r="I141" s="65"/>
      <c r="J141" s="67"/>
      <c r="K141" s="66"/>
      <c r="L141" s="125" t="s">
        <v>62</v>
      </c>
      <c r="M141" s="58"/>
      <c r="N141" s="62"/>
    </row>
    <row r="142" spans="2:14" ht="34.9" customHeight="1" x14ac:dyDescent="0.3">
      <c r="B142" s="28"/>
      <c r="C142" s="53" t="s">
        <v>268</v>
      </c>
      <c r="D142" s="55" t="s">
        <v>61</v>
      </c>
      <c r="E142" s="55" t="s">
        <v>260</v>
      </c>
      <c r="F142" s="56" t="s">
        <v>76</v>
      </c>
      <c r="G142" s="119" t="s">
        <v>261</v>
      </c>
      <c r="H142" s="58"/>
      <c r="I142" s="111" t="s">
        <v>262</v>
      </c>
      <c r="J142" s="59"/>
      <c r="K142" s="58"/>
      <c r="L142" s="111"/>
      <c r="M142" s="58"/>
      <c r="N142" s="62"/>
    </row>
    <row r="143" spans="2:14" ht="34.9" customHeight="1" x14ac:dyDescent="0.3">
      <c r="B143" s="28"/>
      <c r="C143" s="53" t="s">
        <v>269</v>
      </c>
      <c r="D143" s="55" t="s">
        <v>61</v>
      </c>
      <c r="E143" s="55" t="s">
        <v>266</v>
      </c>
      <c r="F143" s="56" t="s">
        <v>57</v>
      </c>
      <c r="G143" s="119" t="s">
        <v>266</v>
      </c>
      <c r="H143" s="58"/>
      <c r="I143" s="57"/>
      <c r="J143" s="59"/>
      <c r="K143" s="58"/>
      <c r="L143" s="111"/>
      <c r="M143" s="58"/>
      <c r="N143" s="62"/>
    </row>
    <row r="144" spans="2:14" ht="19.899999999999999" customHeight="1" x14ac:dyDescent="0.3">
      <c r="B144" s="28"/>
      <c r="C144" s="53"/>
      <c r="D144" s="113"/>
      <c r="E144" s="113"/>
      <c r="F144" s="56"/>
      <c r="G144" s="119"/>
      <c r="H144" s="58"/>
      <c r="I144" s="57"/>
      <c r="J144" s="59"/>
      <c r="K144" s="58"/>
      <c r="L144" s="111"/>
      <c r="M144" s="58"/>
      <c r="N144" s="62"/>
    </row>
    <row r="145" spans="2:14" ht="34.9" customHeight="1" x14ac:dyDescent="0.3">
      <c r="B145" s="28"/>
      <c r="C145" s="53" t="s">
        <v>270</v>
      </c>
      <c r="D145" s="55" t="s">
        <v>271</v>
      </c>
      <c r="E145" s="55" t="s">
        <v>256</v>
      </c>
      <c r="F145" s="56" t="s">
        <v>57</v>
      </c>
      <c r="G145" s="119" t="s">
        <v>257</v>
      </c>
      <c r="H145" s="128" t="s">
        <v>258</v>
      </c>
      <c r="I145" s="65"/>
      <c r="J145" s="59"/>
      <c r="K145" s="58"/>
      <c r="L145" s="111" t="s">
        <v>272</v>
      </c>
      <c r="M145" s="58"/>
      <c r="N145" s="62"/>
    </row>
    <row r="146" spans="2:14" ht="34.9" customHeight="1" x14ac:dyDescent="0.3">
      <c r="B146" s="28"/>
      <c r="C146" s="53" t="s">
        <v>273</v>
      </c>
      <c r="D146" s="55" t="s">
        <v>271</v>
      </c>
      <c r="E146" s="55" t="s">
        <v>260</v>
      </c>
      <c r="F146" s="56" t="s">
        <v>76</v>
      </c>
      <c r="G146" s="119" t="s">
        <v>261</v>
      </c>
      <c r="H146" s="58"/>
      <c r="I146" s="111" t="s">
        <v>262</v>
      </c>
      <c r="J146" s="59"/>
      <c r="K146" s="58"/>
      <c r="L146" s="111" t="s">
        <v>272</v>
      </c>
      <c r="M146" s="58"/>
      <c r="N146" s="62"/>
    </row>
    <row r="147" spans="2:14" ht="34.9" customHeight="1" x14ac:dyDescent="0.3">
      <c r="B147" s="28"/>
      <c r="C147" s="53" t="s">
        <v>274</v>
      </c>
      <c r="D147" s="55" t="s">
        <v>271</v>
      </c>
      <c r="E147" s="55" t="s">
        <v>266</v>
      </c>
      <c r="F147" s="56" t="s">
        <v>57</v>
      </c>
      <c r="G147" s="119" t="s">
        <v>266</v>
      </c>
      <c r="H147" s="58"/>
      <c r="I147" s="57"/>
      <c r="J147" s="59"/>
      <c r="K147" s="58"/>
      <c r="L147" s="111"/>
      <c r="M147" s="58"/>
      <c r="N147" s="62"/>
    </row>
    <row r="148" spans="2:14" ht="19.899999999999999" customHeight="1" x14ac:dyDescent="0.3">
      <c r="B148" s="28"/>
      <c r="C148" s="53"/>
      <c r="D148" s="113"/>
      <c r="E148" s="113"/>
      <c r="F148" s="56"/>
      <c r="G148" s="119"/>
      <c r="H148" s="58"/>
      <c r="I148" s="57"/>
      <c r="J148" s="59"/>
      <c r="K148" s="58"/>
      <c r="L148" s="111"/>
      <c r="M148" s="58"/>
      <c r="N148" s="62"/>
    </row>
    <row r="149" spans="2:14" ht="34.9" customHeight="1" x14ac:dyDescent="0.3">
      <c r="B149" s="28"/>
      <c r="C149" s="53" t="s">
        <v>275</v>
      </c>
      <c r="D149" s="55" t="s">
        <v>276</v>
      </c>
      <c r="E149" s="55" t="s">
        <v>256</v>
      </c>
      <c r="F149" s="56" t="s">
        <v>57</v>
      </c>
      <c r="G149" s="119" t="s">
        <v>257</v>
      </c>
      <c r="H149" s="128" t="s">
        <v>258</v>
      </c>
      <c r="I149" s="65"/>
      <c r="J149" s="59"/>
      <c r="K149" s="58"/>
      <c r="L149" s="111" t="s">
        <v>209</v>
      </c>
      <c r="M149" s="58"/>
      <c r="N149" s="62"/>
    </row>
    <row r="150" spans="2:14" ht="34.9" customHeight="1" x14ac:dyDescent="0.3">
      <c r="B150" s="28"/>
      <c r="C150" s="53" t="s">
        <v>277</v>
      </c>
      <c r="D150" s="55" t="s">
        <v>276</v>
      </c>
      <c r="E150" s="55" t="s">
        <v>260</v>
      </c>
      <c r="F150" s="56" t="s">
        <v>76</v>
      </c>
      <c r="G150" s="119" t="s">
        <v>261</v>
      </c>
      <c r="H150" s="58"/>
      <c r="I150" s="111" t="s">
        <v>262</v>
      </c>
      <c r="J150" s="59"/>
      <c r="K150" s="58"/>
      <c r="L150" s="111" t="s">
        <v>209</v>
      </c>
      <c r="M150" s="58"/>
      <c r="N150" s="62" t="s">
        <v>264</v>
      </c>
    </row>
    <row r="151" spans="2:14" ht="34.9" customHeight="1" x14ac:dyDescent="0.3">
      <c r="B151" s="28"/>
      <c r="C151" s="53" t="s">
        <v>278</v>
      </c>
      <c r="D151" s="55" t="s">
        <v>276</v>
      </c>
      <c r="E151" s="55" t="s">
        <v>266</v>
      </c>
      <c r="F151" s="56" t="s">
        <v>57</v>
      </c>
      <c r="G151" s="119" t="s">
        <v>266</v>
      </c>
      <c r="H151" s="116"/>
      <c r="I151" s="57"/>
      <c r="J151" s="59"/>
      <c r="K151" s="58"/>
      <c r="L151" s="111"/>
      <c r="M151" s="58"/>
      <c r="N151" s="62"/>
    </row>
    <row r="152" spans="2:14" ht="19.899999999999999" customHeight="1" x14ac:dyDescent="0.3">
      <c r="B152" s="28"/>
      <c r="C152" s="53"/>
      <c r="D152" s="113"/>
      <c r="E152" s="113"/>
      <c r="F152" s="56"/>
      <c r="G152" s="119"/>
      <c r="H152" s="58"/>
      <c r="I152" s="57"/>
      <c r="J152" s="59"/>
      <c r="K152" s="58"/>
      <c r="L152" s="111"/>
      <c r="M152" s="58"/>
      <c r="N152" s="62"/>
    </row>
    <row r="153" spans="2:14" ht="34.9" customHeight="1" x14ac:dyDescent="0.3">
      <c r="B153" s="28"/>
      <c r="C153" s="53" t="s">
        <v>279</v>
      </c>
      <c r="D153" s="55" t="s">
        <v>211</v>
      </c>
      <c r="E153" s="55" t="s">
        <v>256</v>
      </c>
      <c r="F153" s="56" t="s">
        <v>57</v>
      </c>
      <c r="G153" s="119" t="s">
        <v>257</v>
      </c>
      <c r="H153" s="128" t="s">
        <v>258</v>
      </c>
      <c r="I153" s="65"/>
      <c r="J153" s="59"/>
      <c r="K153" s="58"/>
      <c r="L153" s="111" t="s">
        <v>72</v>
      </c>
      <c r="M153" s="58"/>
      <c r="N153" s="62"/>
    </row>
    <row r="154" spans="2:14" ht="34.9" customHeight="1" x14ac:dyDescent="0.3">
      <c r="B154" s="28"/>
      <c r="C154" s="53" t="s">
        <v>280</v>
      </c>
      <c r="D154" s="55" t="s">
        <v>211</v>
      </c>
      <c r="E154" s="55" t="s">
        <v>260</v>
      </c>
      <c r="F154" s="56" t="s">
        <v>76</v>
      </c>
      <c r="G154" s="119" t="s">
        <v>261</v>
      </c>
      <c r="H154" s="58"/>
      <c r="I154" s="111" t="s">
        <v>262</v>
      </c>
      <c r="J154" s="59"/>
      <c r="K154" s="58"/>
      <c r="L154" s="111" t="s">
        <v>72</v>
      </c>
      <c r="M154" s="58"/>
      <c r="N154" s="62"/>
    </row>
    <row r="155" spans="2:14" ht="34.9" customHeight="1" x14ac:dyDescent="0.3">
      <c r="B155" s="28"/>
      <c r="C155" s="53" t="s">
        <v>281</v>
      </c>
      <c r="D155" s="55" t="s">
        <v>211</v>
      </c>
      <c r="E155" s="55" t="s">
        <v>266</v>
      </c>
      <c r="F155" s="56" t="s">
        <v>57</v>
      </c>
      <c r="G155" s="119" t="s">
        <v>266</v>
      </c>
      <c r="H155" s="58"/>
      <c r="I155" s="57"/>
      <c r="J155" s="59"/>
      <c r="K155" s="58"/>
      <c r="L155" s="111"/>
      <c r="M155" s="58"/>
      <c r="N155" s="62"/>
    </row>
    <row r="156" spans="2:14" ht="19.899999999999999" customHeight="1" x14ac:dyDescent="0.3">
      <c r="B156" s="28"/>
      <c r="C156" s="53"/>
      <c r="D156" s="113"/>
      <c r="E156" s="113"/>
      <c r="F156" s="56"/>
      <c r="G156" s="119"/>
      <c r="H156" s="58"/>
      <c r="I156" s="57"/>
      <c r="J156" s="59"/>
      <c r="K156" s="58"/>
      <c r="L156" s="111"/>
      <c r="M156" s="58"/>
      <c r="N156" s="62"/>
    </row>
    <row r="157" spans="2:14" ht="40.5" x14ac:dyDescent="0.3">
      <c r="B157" s="28"/>
      <c r="C157" s="53" t="s">
        <v>282</v>
      </c>
      <c r="D157" s="55" t="s">
        <v>283</v>
      </c>
      <c r="E157" s="55"/>
      <c r="F157" s="56"/>
      <c r="G157" s="119" t="s">
        <v>284</v>
      </c>
      <c r="H157" s="128" t="s">
        <v>258</v>
      </c>
      <c r="I157" s="111" t="s">
        <v>262</v>
      </c>
      <c r="J157" s="59"/>
      <c r="K157" s="58"/>
      <c r="L157" s="111" t="s">
        <v>285</v>
      </c>
      <c r="M157" s="58"/>
      <c r="N157" s="62"/>
    </row>
    <row r="158" spans="2:14" ht="40.5" x14ac:dyDescent="0.3">
      <c r="B158" s="28"/>
      <c r="C158" s="53" t="s">
        <v>286</v>
      </c>
      <c r="D158" s="55" t="s">
        <v>69</v>
      </c>
      <c r="E158" s="55"/>
      <c r="F158" s="56"/>
      <c r="G158" s="119" t="s">
        <v>284</v>
      </c>
      <c r="H158" s="128" t="s">
        <v>258</v>
      </c>
      <c r="I158" s="111" t="s">
        <v>262</v>
      </c>
      <c r="J158" s="59"/>
      <c r="K158" s="58"/>
      <c r="L158" s="111" t="s">
        <v>176</v>
      </c>
      <c r="M158" s="58"/>
      <c r="N158" s="62"/>
    </row>
    <row r="159" spans="2:14" ht="40.5" x14ac:dyDescent="0.3">
      <c r="B159" s="28"/>
      <c r="C159" s="53" t="s">
        <v>287</v>
      </c>
      <c r="D159" s="55" t="s">
        <v>80</v>
      </c>
      <c r="E159" s="55"/>
      <c r="F159" s="56"/>
      <c r="G159" s="119" t="s">
        <v>284</v>
      </c>
      <c r="H159" s="128" t="s">
        <v>258</v>
      </c>
      <c r="I159" s="111" t="s">
        <v>262</v>
      </c>
      <c r="J159" s="59"/>
      <c r="K159" s="58"/>
      <c r="L159" s="111" t="s">
        <v>79</v>
      </c>
      <c r="M159" s="58"/>
      <c r="N159" s="62"/>
    </row>
    <row r="160" spans="2:14" ht="19.899999999999999" customHeight="1" x14ac:dyDescent="0.3">
      <c r="B160" s="28"/>
      <c r="C160" s="53"/>
      <c r="D160" s="113"/>
      <c r="E160" s="113"/>
      <c r="F160" s="56"/>
      <c r="G160" s="119"/>
      <c r="H160" s="58"/>
      <c r="I160" s="57"/>
      <c r="J160" s="59"/>
      <c r="K160" s="58"/>
      <c r="L160" s="111"/>
      <c r="M160" s="58"/>
      <c r="N160" s="62"/>
    </row>
    <row r="161" spans="2:14" ht="34.9" customHeight="1" x14ac:dyDescent="0.3">
      <c r="B161" s="28"/>
      <c r="C161" s="53" t="s">
        <v>288</v>
      </c>
      <c r="D161" s="55" t="s">
        <v>289</v>
      </c>
      <c r="E161" s="55" t="s">
        <v>256</v>
      </c>
      <c r="F161" s="56" t="s">
        <v>57</v>
      </c>
      <c r="G161" s="119" t="s">
        <v>257</v>
      </c>
      <c r="H161" s="128" t="s">
        <v>258</v>
      </c>
      <c r="I161" s="65"/>
      <c r="J161" s="59"/>
      <c r="K161" s="58"/>
      <c r="L161" s="111" t="s">
        <v>289</v>
      </c>
      <c r="M161" s="58"/>
      <c r="N161" s="62" t="s">
        <v>264</v>
      </c>
    </row>
    <row r="162" spans="2:14" ht="34.9" customHeight="1" x14ac:dyDescent="0.3">
      <c r="B162" s="129"/>
      <c r="C162" s="53" t="s">
        <v>290</v>
      </c>
      <c r="D162" s="55" t="s">
        <v>289</v>
      </c>
      <c r="E162" s="55" t="s">
        <v>260</v>
      </c>
      <c r="F162" s="56" t="s">
        <v>76</v>
      </c>
      <c r="G162" s="119" t="s">
        <v>261</v>
      </c>
      <c r="H162" s="58"/>
      <c r="I162" s="111" t="s">
        <v>262</v>
      </c>
      <c r="J162" s="59"/>
      <c r="K162" s="58"/>
      <c r="L162" s="111" t="s">
        <v>289</v>
      </c>
      <c r="M162" s="58"/>
      <c r="N162" s="62"/>
    </row>
    <row r="163" spans="2:14" ht="34.9" customHeight="1" x14ac:dyDescent="0.3">
      <c r="B163" s="129"/>
      <c r="C163" s="53" t="s">
        <v>291</v>
      </c>
      <c r="D163" s="55" t="s">
        <v>289</v>
      </c>
      <c r="E163" s="55" t="s">
        <v>266</v>
      </c>
      <c r="F163" s="56" t="s">
        <v>57</v>
      </c>
      <c r="G163" s="119" t="s">
        <v>266</v>
      </c>
      <c r="H163" s="116"/>
      <c r="I163" s="57"/>
      <c r="J163" s="59"/>
      <c r="K163" s="58"/>
      <c r="L163" s="111" t="s">
        <v>289</v>
      </c>
      <c r="M163" s="58"/>
      <c r="N163" s="62"/>
    </row>
    <row r="164" spans="2:14" ht="34.9" customHeight="1" thickBot="1" x14ac:dyDescent="0.35">
      <c r="B164" s="129"/>
      <c r="C164" s="53"/>
      <c r="D164" s="55"/>
      <c r="E164" s="55"/>
      <c r="F164" s="56"/>
      <c r="G164" s="121"/>
      <c r="H164" s="130"/>
      <c r="I164" s="81"/>
      <c r="J164" s="83"/>
      <c r="K164" s="82"/>
      <c r="L164" s="112"/>
      <c r="M164" s="82"/>
      <c r="N164" s="62"/>
    </row>
    <row r="165" spans="2:14" ht="31.9" customHeight="1" thickBot="1" x14ac:dyDescent="0.35">
      <c r="B165" s="28"/>
      <c r="C165" s="53"/>
      <c r="D165" s="79"/>
      <c r="E165" s="79"/>
      <c r="F165" s="59"/>
      <c r="G165" s="88"/>
      <c r="H165" s="88"/>
      <c r="I165" s="88"/>
      <c r="J165" s="88"/>
      <c r="K165" s="88"/>
      <c r="L165" s="110"/>
      <c r="M165" s="88"/>
      <c r="N165" s="59"/>
    </row>
    <row r="166" spans="2:14" ht="35.1" customHeight="1" x14ac:dyDescent="0.3">
      <c r="B166" s="37"/>
      <c r="C166" s="40"/>
      <c r="D166" s="46"/>
      <c r="E166" s="46"/>
      <c r="F166" s="40"/>
      <c r="G166" s="41" t="s">
        <v>252</v>
      </c>
      <c r="H166" s="42"/>
      <c r="I166" s="41" t="s">
        <v>253</v>
      </c>
      <c r="J166" s="43"/>
      <c r="K166" s="42"/>
      <c r="L166" s="41" t="s">
        <v>254</v>
      </c>
      <c r="M166" s="42"/>
      <c r="N166" s="89"/>
    </row>
    <row r="167" spans="2:14" ht="35.1" customHeight="1" thickBot="1" x14ac:dyDescent="0.35">
      <c r="B167" s="45"/>
      <c r="C167" s="40"/>
      <c r="D167" s="46"/>
      <c r="E167" s="46"/>
      <c r="F167" s="40"/>
      <c r="G167" s="47" t="s">
        <v>51</v>
      </c>
      <c r="H167" s="48" t="s">
        <v>51</v>
      </c>
      <c r="I167" s="47" t="s">
        <v>51</v>
      </c>
      <c r="J167" s="49" t="s">
        <v>51</v>
      </c>
      <c r="K167" s="50" t="s">
        <v>52</v>
      </c>
      <c r="L167" s="51" t="s">
        <v>51</v>
      </c>
      <c r="M167" s="48" t="s">
        <v>51</v>
      </c>
      <c r="N167" s="52"/>
    </row>
    <row r="168" spans="2:14" ht="34.9" customHeight="1" x14ac:dyDescent="0.3">
      <c r="B168" s="16" t="s">
        <v>99</v>
      </c>
      <c r="C168" s="53" t="s">
        <v>292</v>
      </c>
      <c r="D168" s="55" t="s">
        <v>217</v>
      </c>
      <c r="E168" s="55" t="s">
        <v>257</v>
      </c>
      <c r="F168" s="56" t="s">
        <v>102</v>
      </c>
      <c r="G168" s="131" t="s">
        <v>257</v>
      </c>
      <c r="H168" s="95"/>
      <c r="I168" s="132"/>
      <c r="J168" s="133"/>
      <c r="K168" s="134" t="s">
        <v>218</v>
      </c>
      <c r="L168" s="132" t="s">
        <v>218</v>
      </c>
      <c r="M168" s="95"/>
      <c r="N168" s="135" t="s">
        <v>293</v>
      </c>
    </row>
    <row r="169" spans="2:14" ht="34.9" customHeight="1" x14ac:dyDescent="0.3">
      <c r="B169" s="23"/>
      <c r="C169" s="53" t="s">
        <v>294</v>
      </c>
      <c r="D169" s="55" t="s">
        <v>217</v>
      </c>
      <c r="E169" s="55" t="s">
        <v>261</v>
      </c>
      <c r="F169" s="56" t="s">
        <v>102</v>
      </c>
      <c r="G169" s="119" t="s">
        <v>261</v>
      </c>
      <c r="H169" s="58"/>
      <c r="I169" s="111"/>
      <c r="J169" s="136"/>
      <c r="K169" s="116" t="s">
        <v>218</v>
      </c>
      <c r="L169" s="111" t="s">
        <v>218</v>
      </c>
      <c r="M169" s="58"/>
      <c r="N169" s="62"/>
    </row>
    <row r="170" spans="2:14" ht="19.899999999999999" customHeight="1" x14ac:dyDescent="0.3">
      <c r="B170" s="28"/>
      <c r="C170" s="53"/>
      <c r="D170" s="113"/>
      <c r="E170" s="113"/>
      <c r="F170" s="56"/>
      <c r="G170" s="119"/>
      <c r="H170" s="58"/>
      <c r="I170" s="57"/>
      <c r="J170" s="59"/>
      <c r="K170" s="116"/>
      <c r="L170" s="111"/>
      <c r="M170" s="58"/>
      <c r="N170" s="62"/>
    </row>
    <row r="171" spans="2:14" ht="34.9" customHeight="1" x14ac:dyDescent="0.3">
      <c r="B171" s="28"/>
      <c r="C171" s="53" t="s">
        <v>295</v>
      </c>
      <c r="D171" s="55" t="s">
        <v>296</v>
      </c>
      <c r="E171" s="55" t="s">
        <v>297</v>
      </c>
      <c r="F171" s="56" t="s">
        <v>102</v>
      </c>
      <c r="G171" s="119" t="s">
        <v>257</v>
      </c>
      <c r="H171" s="116"/>
      <c r="I171" s="111"/>
      <c r="J171" s="136" t="s">
        <v>298</v>
      </c>
      <c r="K171" s="116" t="s">
        <v>299</v>
      </c>
      <c r="L171" s="111" t="s">
        <v>299</v>
      </c>
      <c r="M171" s="116"/>
      <c r="N171" s="96" t="s">
        <v>300</v>
      </c>
    </row>
    <row r="172" spans="2:14" ht="34.9" customHeight="1" x14ac:dyDescent="0.3">
      <c r="B172" s="28"/>
      <c r="C172" s="53" t="s">
        <v>301</v>
      </c>
      <c r="D172" s="55" t="s">
        <v>296</v>
      </c>
      <c r="E172" s="55" t="s">
        <v>302</v>
      </c>
      <c r="F172" s="56" t="s">
        <v>102</v>
      </c>
      <c r="G172" s="119" t="s">
        <v>261</v>
      </c>
      <c r="H172" s="116"/>
      <c r="I172" s="111"/>
      <c r="J172" s="136" t="s">
        <v>298</v>
      </c>
      <c r="K172" s="116" t="s">
        <v>221</v>
      </c>
      <c r="L172" s="111" t="s">
        <v>299</v>
      </c>
      <c r="M172" s="116"/>
      <c r="N172" s="96" t="s">
        <v>300</v>
      </c>
    </row>
    <row r="173" spans="2:14" ht="34.9" customHeight="1" x14ac:dyDescent="0.3">
      <c r="B173" s="28"/>
      <c r="C173" s="53" t="s">
        <v>303</v>
      </c>
      <c r="D173" s="55" t="s">
        <v>296</v>
      </c>
      <c r="E173" s="55" t="s">
        <v>257</v>
      </c>
      <c r="F173" s="56" t="s">
        <v>102</v>
      </c>
      <c r="G173" s="119" t="s">
        <v>257</v>
      </c>
      <c r="H173" s="116"/>
      <c r="I173" s="111"/>
      <c r="J173" s="136" t="s">
        <v>304</v>
      </c>
      <c r="K173" s="116" t="s">
        <v>299</v>
      </c>
      <c r="L173" s="111" t="s">
        <v>299</v>
      </c>
      <c r="M173" s="116"/>
      <c r="N173" s="96" t="s">
        <v>305</v>
      </c>
    </row>
    <row r="174" spans="2:14" ht="34.9" customHeight="1" x14ac:dyDescent="0.3">
      <c r="B174" s="28"/>
      <c r="C174" s="53" t="s">
        <v>306</v>
      </c>
      <c r="D174" s="55" t="s">
        <v>296</v>
      </c>
      <c r="E174" s="55" t="s">
        <v>261</v>
      </c>
      <c r="F174" s="56" t="s">
        <v>102</v>
      </c>
      <c r="G174" s="119" t="s">
        <v>261</v>
      </c>
      <c r="H174" s="116"/>
      <c r="I174" s="111"/>
      <c r="J174" s="136" t="s">
        <v>304</v>
      </c>
      <c r="K174" s="116" t="s">
        <v>299</v>
      </c>
      <c r="L174" s="111" t="s">
        <v>299</v>
      </c>
      <c r="M174" s="116"/>
      <c r="N174" s="96" t="s">
        <v>305</v>
      </c>
    </row>
    <row r="175" spans="2:14" ht="34.9" customHeight="1" x14ac:dyDescent="0.3">
      <c r="B175" s="28"/>
      <c r="C175" s="53" t="s">
        <v>307</v>
      </c>
      <c r="D175" s="55" t="s">
        <v>296</v>
      </c>
      <c r="E175" s="55" t="s">
        <v>308</v>
      </c>
      <c r="F175" s="114"/>
      <c r="G175" s="119" t="s">
        <v>257</v>
      </c>
      <c r="H175" s="116"/>
      <c r="I175" s="111"/>
      <c r="J175" s="136" t="s">
        <v>110</v>
      </c>
      <c r="K175" s="116" t="s">
        <v>299</v>
      </c>
      <c r="L175" s="111" t="s">
        <v>299</v>
      </c>
      <c r="M175" s="116"/>
      <c r="N175" s="96" t="s">
        <v>309</v>
      </c>
    </row>
    <row r="176" spans="2:14" ht="34.9" customHeight="1" x14ac:dyDescent="0.3">
      <c r="B176" s="28"/>
      <c r="C176" s="53" t="s">
        <v>310</v>
      </c>
      <c r="D176" s="55" t="s">
        <v>296</v>
      </c>
      <c r="E176" s="55" t="s">
        <v>311</v>
      </c>
      <c r="F176" s="114"/>
      <c r="G176" s="119" t="s">
        <v>261</v>
      </c>
      <c r="H176" s="116"/>
      <c r="I176" s="111"/>
      <c r="J176" s="136" t="s">
        <v>110</v>
      </c>
      <c r="K176" s="116" t="s">
        <v>299</v>
      </c>
      <c r="L176" s="111" t="s">
        <v>299</v>
      </c>
      <c r="M176" s="116"/>
      <c r="N176" s="96" t="s">
        <v>309</v>
      </c>
    </row>
    <row r="177" spans="2:14" ht="19.899999999999999" customHeight="1" x14ac:dyDescent="0.3">
      <c r="B177" s="28"/>
      <c r="C177" s="53"/>
      <c r="D177" s="55"/>
      <c r="E177" s="113"/>
      <c r="F177" s="56"/>
      <c r="G177" s="119"/>
      <c r="H177" s="58"/>
      <c r="I177" s="57"/>
      <c r="J177" s="59"/>
      <c r="K177" s="116"/>
      <c r="L177" s="111"/>
      <c r="M177" s="58"/>
      <c r="N177" s="62"/>
    </row>
    <row r="178" spans="2:14" ht="34.9" customHeight="1" x14ac:dyDescent="0.3">
      <c r="B178" s="28"/>
      <c r="C178" s="53" t="s">
        <v>312</v>
      </c>
      <c r="D178" s="55" t="s">
        <v>313</v>
      </c>
      <c r="E178" s="55" t="s">
        <v>297</v>
      </c>
      <c r="F178" s="56" t="s">
        <v>102</v>
      </c>
      <c r="G178" s="119" t="s">
        <v>257</v>
      </c>
      <c r="H178" s="116"/>
      <c r="I178" s="111"/>
      <c r="J178" s="136" t="s">
        <v>298</v>
      </c>
      <c r="K178" s="116" t="s">
        <v>299</v>
      </c>
      <c r="L178" s="111" t="s">
        <v>299</v>
      </c>
      <c r="M178" s="116"/>
      <c r="N178" s="96" t="s">
        <v>314</v>
      </c>
    </row>
    <row r="179" spans="2:14" ht="34.9" customHeight="1" x14ac:dyDescent="0.3">
      <c r="B179" s="28"/>
      <c r="C179" s="53" t="s">
        <v>315</v>
      </c>
      <c r="D179" s="55" t="s">
        <v>313</v>
      </c>
      <c r="E179" s="55" t="s">
        <v>302</v>
      </c>
      <c r="F179" s="56" t="s">
        <v>102</v>
      </c>
      <c r="G179" s="119" t="s">
        <v>261</v>
      </c>
      <c r="H179" s="116"/>
      <c r="I179" s="111"/>
      <c r="J179" s="136" t="s">
        <v>298</v>
      </c>
      <c r="K179" s="116" t="s">
        <v>299</v>
      </c>
      <c r="L179" s="111" t="s">
        <v>299</v>
      </c>
      <c r="M179" s="116"/>
      <c r="N179" s="96" t="s">
        <v>314</v>
      </c>
    </row>
    <row r="180" spans="2:14" ht="34.9" customHeight="1" x14ac:dyDescent="0.3">
      <c r="B180" s="28"/>
      <c r="C180" s="53" t="s">
        <v>316</v>
      </c>
      <c r="D180" s="55" t="s">
        <v>313</v>
      </c>
      <c r="E180" s="55" t="s">
        <v>257</v>
      </c>
      <c r="F180" s="56" t="s">
        <v>102</v>
      </c>
      <c r="G180" s="119" t="s">
        <v>257</v>
      </c>
      <c r="H180" s="116"/>
      <c r="I180" s="111"/>
      <c r="J180" s="136" t="s">
        <v>304</v>
      </c>
      <c r="K180" s="116" t="s">
        <v>299</v>
      </c>
      <c r="L180" s="111" t="s">
        <v>299</v>
      </c>
      <c r="M180" s="116"/>
      <c r="N180" s="96" t="s">
        <v>317</v>
      </c>
    </row>
    <row r="181" spans="2:14" ht="34.9" customHeight="1" x14ac:dyDescent="0.3">
      <c r="B181" s="28"/>
      <c r="C181" s="53" t="s">
        <v>318</v>
      </c>
      <c r="D181" s="55" t="s">
        <v>313</v>
      </c>
      <c r="E181" s="55" t="s">
        <v>261</v>
      </c>
      <c r="F181" s="56" t="s">
        <v>102</v>
      </c>
      <c r="G181" s="119" t="s">
        <v>261</v>
      </c>
      <c r="H181" s="116"/>
      <c r="I181" s="111"/>
      <c r="J181" s="136" t="s">
        <v>304</v>
      </c>
      <c r="K181" s="116" t="s">
        <v>299</v>
      </c>
      <c r="L181" s="111" t="s">
        <v>299</v>
      </c>
      <c r="M181" s="116"/>
      <c r="N181" s="96" t="s">
        <v>317</v>
      </c>
    </row>
    <row r="182" spans="2:14" ht="34.9" customHeight="1" x14ac:dyDescent="0.3">
      <c r="B182" s="28"/>
      <c r="C182" s="53" t="s">
        <v>319</v>
      </c>
      <c r="D182" s="55" t="s">
        <v>313</v>
      </c>
      <c r="E182" s="55" t="s">
        <v>308</v>
      </c>
      <c r="F182" s="56" t="s">
        <v>102</v>
      </c>
      <c r="G182" s="119" t="s">
        <v>257</v>
      </c>
      <c r="H182" s="116"/>
      <c r="I182" s="111"/>
      <c r="J182" s="136" t="s">
        <v>110</v>
      </c>
      <c r="K182" s="116" t="s">
        <v>299</v>
      </c>
      <c r="L182" s="111" t="s">
        <v>299</v>
      </c>
      <c r="M182" s="116"/>
      <c r="N182" s="96" t="s">
        <v>320</v>
      </c>
    </row>
    <row r="183" spans="2:14" ht="34.9" customHeight="1" x14ac:dyDescent="0.3">
      <c r="B183" s="28"/>
      <c r="C183" s="53" t="s">
        <v>321</v>
      </c>
      <c r="D183" s="55" t="s">
        <v>313</v>
      </c>
      <c r="E183" s="55" t="s">
        <v>311</v>
      </c>
      <c r="F183" s="56" t="s">
        <v>102</v>
      </c>
      <c r="G183" s="119" t="s">
        <v>261</v>
      </c>
      <c r="H183" s="116"/>
      <c r="I183" s="111"/>
      <c r="J183" s="136" t="s">
        <v>110</v>
      </c>
      <c r="K183" s="116" t="s">
        <v>299</v>
      </c>
      <c r="L183" s="111" t="s">
        <v>299</v>
      </c>
      <c r="M183" s="116"/>
      <c r="N183" s="96" t="s">
        <v>320</v>
      </c>
    </row>
    <row r="184" spans="2:14" ht="19.899999999999999" customHeight="1" x14ac:dyDescent="0.3">
      <c r="B184" s="28"/>
      <c r="C184" s="53"/>
      <c r="D184" s="55"/>
      <c r="E184" s="113"/>
      <c r="F184" s="56"/>
      <c r="G184" s="119"/>
      <c r="H184" s="58"/>
      <c r="I184" s="57"/>
      <c r="J184" s="59"/>
      <c r="K184" s="116"/>
      <c r="L184" s="111"/>
      <c r="M184" s="58"/>
      <c r="N184" s="62"/>
    </row>
    <row r="185" spans="2:14" ht="34.9" customHeight="1" x14ac:dyDescent="0.3">
      <c r="B185" s="28"/>
      <c r="C185" s="53" t="s">
        <v>322</v>
      </c>
      <c r="D185" s="55" t="s">
        <v>221</v>
      </c>
      <c r="E185" s="55" t="s">
        <v>297</v>
      </c>
      <c r="F185" s="56" t="s">
        <v>102</v>
      </c>
      <c r="G185" s="119" t="s">
        <v>257</v>
      </c>
      <c r="H185" s="116"/>
      <c r="I185" s="111"/>
      <c r="J185" s="136" t="s">
        <v>298</v>
      </c>
      <c r="K185" s="116" t="s">
        <v>299</v>
      </c>
      <c r="L185" s="111" t="s">
        <v>299</v>
      </c>
      <c r="M185" s="116"/>
      <c r="N185" s="96" t="s">
        <v>323</v>
      </c>
    </row>
    <row r="186" spans="2:14" ht="34.9" customHeight="1" x14ac:dyDescent="0.3">
      <c r="B186" s="28"/>
      <c r="C186" s="53" t="s">
        <v>324</v>
      </c>
      <c r="D186" s="55" t="s">
        <v>221</v>
      </c>
      <c r="E186" s="55" t="s">
        <v>302</v>
      </c>
      <c r="F186" s="56" t="s">
        <v>102</v>
      </c>
      <c r="G186" s="119" t="s">
        <v>261</v>
      </c>
      <c r="H186" s="116"/>
      <c r="I186" s="111"/>
      <c r="J186" s="136" t="s">
        <v>298</v>
      </c>
      <c r="K186" s="116" t="s">
        <v>299</v>
      </c>
      <c r="L186" s="111" t="s">
        <v>299</v>
      </c>
      <c r="M186" s="116"/>
      <c r="N186" s="96" t="s">
        <v>323</v>
      </c>
    </row>
    <row r="187" spans="2:14" ht="34.9" customHeight="1" x14ac:dyDescent="0.3">
      <c r="B187" s="28"/>
      <c r="C187" s="53" t="s">
        <v>325</v>
      </c>
      <c r="D187" s="55" t="s">
        <v>221</v>
      </c>
      <c r="E187" s="55" t="s">
        <v>257</v>
      </c>
      <c r="F187" s="56" t="s">
        <v>102</v>
      </c>
      <c r="G187" s="119" t="s">
        <v>257</v>
      </c>
      <c r="H187" s="116"/>
      <c r="I187" s="111"/>
      <c r="J187" s="136" t="s">
        <v>304</v>
      </c>
      <c r="K187" s="116" t="s">
        <v>299</v>
      </c>
      <c r="L187" s="111" t="s">
        <v>299</v>
      </c>
      <c r="M187" s="116"/>
      <c r="N187" s="96" t="s">
        <v>323</v>
      </c>
    </row>
    <row r="188" spans="2:14" ht="34.9" customHeight="1" x14ac:dyDescent="0.3">
      <c r="B188" s="28"/>
      <c r="C188" s="53" t="s">
        <v>326</v>
      </c>
      <c r="D188" s="55" t="s">
        <v>221</v>
      </c>
      <c r="E188" s="55" t="s">
        <v>261</v>
      </c>
      <c r="F188" s="56" t="s">
        <v>102</v>
      </c>
      <c r="G188" s="119" t="s">
        <v>261</v>
      </c>
      <c r="H188" s="116"/>
      <c r="I188" s="111"/>
      <c r="J188" s="136" t="s">
        <v>304</v>
      </c>
      <c r="K188" s="116" t="s">
        <v>299</v>
      </c>
      <c r="L188" s="111" t="s">
        <v>299</v>
      </c>
      <c r="M188" s="116"/>
      <c r="N188" s="96" t="s">
        <v>323</v>
      </c>
    </row>
    <row r="189" spans="2:14" ht="34.9" customHeight="1" x14ac:dyDescent="0.3">
      <c r="B189" s="28"/>
      <c r="C189" s="53" t="s">
        <v>327</v>
      </c>
      <c r="D189" s="55" t="s">
        <v>221</v>
      </c>
      <c r="E189" s="55" t="s">
        <v>308</v>
      </c>
      <c r="F189" s="56" t="s">
        <v>102</v>
      </c>
      <c r="G189" s="119" t="s">
        <v>257</v>
      </c>
      <c r="H189" s="116"/>
      <c r="I189" s="111"/>
      <c r="J189" s="136" t="s">
        <v>110</v>
      </c>
      <c r="K189" s="116" t="s">
        <v>299</v>
      </c>
      <c r="L189" s="111" t="s">
        <v>299</v>
      </c>
      <c r="M189" s="116"/>
      <c r="N189" s="96" t="s">
        <v>323</v>
      </c>
    </row>
    <row r="190" spans="2:14" ht="34.9" customHeight="1" x14ac:dyDescent="0.3">
      <c r="B190" s="28"/>
      <c r="C190" s="53" t="s">
        <v>328</v>
      </c>
      <c r="D190" s="55" t="s">
        <v>221</v>
      </c>
      <c r="E190" s="55" t="s">
        <v>311</v>
      </c>
      <c r="F190" s="56" t="s">
        <v>102</v>
      </c>
      <c r="G190" s="119" t="s">
        <v>261</v>
      </c>
      <c r="H190" s="116"/>
      <c r="I190" s="111"/>
      <c r="J190" s="136" t="s">
        <v>110</v>
      </c>
      <c r="K190" s="116" t="s">
        <v>299</v>
      </c>
      <c r="L190" s="111" t="s">
        <v>299</v>
      </c>
      <c r="M190" s="116"/>
      <c r="N190" s="96" t="s">
        <v>323</v>
      </c>
    </row>
    <row r="191" spans="2:14" ht="19.899999999999999" customHeight="1" x14ac:dyDescent="0.3">
      <c r="B191" s="28"/>
      <c r="C191" s="53"/>
      <c r="D191" s="55"/>
      <c r="E191" s="113"/>
      <c r="F191" s="56"/>
      <c r="G191" s="119"/>
      <c r="H191" s="58"/>
      <c r="I191" s="57"/>
      <c r="J191" s="59"/>
      <c r="K191" s="116"/>
      <c r="L191" s="111"/>
      <c r="M191" s="58"/>
      <c r="N191" s="62"/>
    </row>
    <row r="192" spans="2:14" ht="40.5" x14ac:dyDescent="0.3">
      <c r="B192" s="28"/>
      <c r="C192" s="53" t="s">
        <v>329</v>
      </c>
      <c r="D192" s="55" t="s">
        <v>330</v>
      </c>
      <c r="E192" s="55" t="s">
        <v>297</v>
      </c>
      <c r="F192" s="56" t="s">
        <v>102</v>
      </c>
      <c r="G192" s="119" t="s">
        <v>257</v>
      </c>
      <c r="H192" s="116"/>
      <c r="I192" s="111"/>
      <c r="J192" s="136" t="s">
        <v>298</v>
      </c>
      <c r="K192" s="116" t="s">
        <v>113</v>
      </c>
      <c r="L192" s="111" t="s">
        <v>113</v>
      </c>
      <c r="M192" s="116"/>
      <c r="N192" s="96" t="s">
        <v>331</v>
      </c>
    </row>
    <row r="193" spans="2:14" ht="40.5" x14ac:dyDescent="0.3">
      <c r="B193" s="28"/>
      <c r="C193" s="53" t="s">
        <v>332</v>
      </c>
      <c r="D193" s="55" t="s">
        <v>330</v>
      </c>
      <c r="E193" s="55" t="s">
        <v>302</v>
      </c>
      <c r="F193" s="56" t="s">
        <v>102</v>
      </c>
      <c r="G193" s="119" t="s">
        <v>261</v>
      </c>
      <c r="H193" s="116"/>
      <c r="I193" s="111"/>
      <c r="J193" s="136" t="s">
        <v>298</v>
      </c>
      <c r="K193" s="116" t="s">
        <v>113</v>
      </c>
      <c r="L193" s="111" t="s">
        <v>113</v>
      </c>
      <c r="M193" s="116"/>
      <c r="N193" s="96" t="s">
        <v>331</v>
      </c>
    </row>
    <row r="194" spans="2:14" ht="19.899999999999999" customHeight="1" x14ac:dyDescent="0.3">
      <c r="B194" s="28"/>
      <c r="C194" s="53"/>
      <c r="D194" s="55"/>
      <c r="E194" s="113"/>
      <c r="F194" s="56"/>
      <c r="G194" s="119"/>
      <c r="H194" s="58"/>
      <c r="I194" s="57"/>
      <c r="J194" s="59"/>
      <c r="K194" s="116"/>
      <c r="L194" s="111"/>
      <c r="M194" s="58"/>
      <c r="N194" s="62"/>
    </row>
    <row r="195" spans="2:14" ht="34.9" customHeight="1" x14ac:dyDescent="0.3">
      <c r="B195" s="28"/>
      <c r="C195" s="53" t="s">
        <v>333</v>
      </c>
      <c r="D195" s="55" t="s">
        <v>334</v>
      </c>
      <c r="E195" s="55" t="s">
        <v>297</v>
      </c>
      <c r="F195" s="56" t="s">
        <v>102</v>
      </c>
      <c r="G195" s="119" t="s">
        <v>257</v>
      </c>
      <c r="H195" s="116"/>
      <c r="I195" s="111"/>
      <c r="J195" s="136" t="s">
        <v>298</v>
      </c>
      <c r="K195" s="116" t="s">
        <v>113</v>
      </c>
      <c r="L195" s="111" t="s">
        <v>113</v>
      </c>
      <c r="M195" s="116"/>
      <c r="N195" s="96" t="s">
        <v>323</v>
      </c>
    </row>
    <row r="196" spans="2:14" ht="34.9" customHeight="1" x14ac:dyDescent="0.3">
      <c r="B196" s="28"/>
      <c r="C196" s="53" t="s">
        <v>335</v>
      </c>
      <c r="D196" s="55" t="s">
        <v>334</v>
      </c>
      <c r="E196" s="55" t="s">
        <v>302</v>
      </c>
      <c r="F196" s="56" t="s">
        <v>102</v>
      </c>
      <c r="G196" s="119" t="s">
        <v>261</v>
      </c>
      <c r="H196" s="116"/>
      <c r="I196" s="111"/>
      <c r="J196" s="136" t="s">
        <v>298</v>
      </c>
      <c r="K196" s="116" t="s">
        <v>113</v>
      </c>
      <c r="L196" s="111" t="s">
        <v>113</v>
      </c>
      <c r="M196" s="116"/>
      <c r="N196" s="96" t="s">
        <v>323</v>
      </c>
    </row>
    <row r="197" spans="2:14" ht="19.899999999999999" customHeight="1" x14ac:dyDescent="0.3">
      <c r="B197" s="28"/>
      <c r="C197" s="53"/>
      <c r="D197" s="55"/>
      <c r="E197" s="113"/>
      <c r="F197" s="56"/>
      <c r="G197" s="119"/>
      <c r="H197" s="58"/>
      <c r="I197" s="57"/>
      <c r="J197" s="59"/>
      <c r="K197" s="116"/>
      <c r="L197" s="111"/>
      <c r="M197" s="58"/>
      <c r="N197" s="62"/>
    </row>
    <row r="198" spans="2:14" ht="27" x14ac:dyDescent="0.3">
      <c r="B198" s="28"/>
      <c r="C198" s="53" t="s">
        <v>336</v>
      </c>
      <c r="D198" s="101" t="s">
        <v>127</v>
      </c>
      <c r="E198" s="100"/>
      <c r="F198" s="56" t="s">
        <v>102</v>
      </c>
      <c r="G198" s="119" t="s">
        <v>337</v>
      </c>
      <c r="H198" s="58"/>
      <c r="I198" s="57"/>
      <c r="J198" s="59"/>
      <c r="K198" s="116" t="s">
        <v>127</v>
      </c>
      <c r="L198" s="111" t="s">
        <v>127</v>
      </c>
      <c r="M198" s="58"/>
      <c r="N198" s="62"/>
    </row>
    <row r="199" spans="2:14" ht="31.9" customHeight="1" x14ac:dyDescent="0.3">
      <c r="B199" s="28"/>
      <c r="C199" s="53"/>
      <c r="D199" s="137"/>
      <c r="E199" s="79"/>
      <c r="F199" s="56"/>
      <c r="G199" s="57"/>
      <c r="H199" s="58"/>
      <c r="I199" s="57"/>
      <c r="J199" s="59"/>
      <c r="K199" s="116"/>
      <c r="L199" s="111"/>
      <c r="M199" s="58"/>
      <c r="N199" s="62"/>
    </row>
    <row r="200" spans="2:14" ht="27" x14ac:dyDescent="0.3">
      <c r="B200" s="28"/>
      <c r="C200" s="53" t="s">
        <v>338</v>
      </c>
      <c r="D200" s="101" t="s">
        <v>129</v>
      </c>
      <c r="E200" s="100"/>
      <c r="F200" s="56" t="s">
        <v>102</v>
      </c>
      <c r="G200" s="119" t="s">
        <v>337</v>
      </c>
      <c r="H200" s="58"/>
      <c r="I200" s="57"/>
      <c r="J200" s="59"/>
      <c r="K200" s="116" t="s">
        <v>130</v>
      </c>
      <c r="L200" s="111" t="s">
        <v>130</v>
      </c>
      <c r="M200" s="58"/>
      <c r="N200" s="62"/>
    </row>
    <row r="201" spans="2:14" ht="31.9" customHeight="1" x14ac:dyDescent="0.3">
      <c r="B201" s="28"/>
      <c r="C201" s="53"/>
      <c r="D201" s="137"/>
      <c r="E201" s="79"/>
      <c r="F201" s="56"/>
      <c r="G201" s="57"/>
      <c r="H201" s="58"/>
      <c r="I201" s="57"/>
      <c r="J201" s="59"/>
      <c r="K201" s="116"/>
      <c r="L201" s="111"/>
      <c r="M201" s="58"/>
      <c r="N201" s="62"/>
    </row>
    <row r="202" spans="2:14" ht="27" x14ac:dyDescent="0.3">
      <c r="B202" s="28"/>
      <c r="C202" s="53" t="s">
        <v>339</v>
      </c>
      <c r="D202" s="101" t="s">
        <v>132</v>
      </c>
      <c r="E202" s="100"/>
      <c r="F202" s="56" t="s">
        <v>102</v>
      </c>
      <c r="G202" s="119" t="s">
        <v>337</v>
      </c>
      <c r="H202" s="58"/>
      <c r="I202" s="57"/>
      <c r="J202" s="59"/>
      <c r="K202" s="116" t="s">
        <v>133</v>
      </c>
      <c r="L202" s="111" t="s">
        <v>133</v>
      </c>
      <c r="M202" s="58"/>
      <c r="N202" s="62"/>
    </row>
    <row r="203" spans="2:14" ht="31.9" customHeight="1" x14ac:dyDescent="0.3">
      <c r="B203" s="28"/>
      <c r="C203" s="53"/>
      <c r="D203" s="137"/>
      <c r="E203" s="79"/>
      <c r="F203" s="56"/>
      <c r="G203" s="57"/>
      <c r="H203" s="58"/>
      <c r="I203" s="57"/>
      <c r="J203" s="59"/>
      <c r="K203" s="116"/>
      <c r="L203" s="111"/>
      <c r="M203" s="58"/>
      <c r="N203" s="62"/>
    </row>
    <row r="204" spans="2:14" ht="27" x14ac:dyDescent="0.3">
      <c r="B204" s="28"/>
      <c r="C204" s="53" t="s">
        <v>340</v>
      </c>
      <c r="D204" s="101" t="s">
        <v>138</v>
      </c>
      <c r="E204" s="100"/>
      <c r="F204" s="56" t="s">
        <v>102</v>
      </c>
      <c r="G204" s="119" t="s">
        <v>337</v>
      </c>
      <c r="H204" s="58"/>
      <c r="I204" s="57"/>
      <c r="J204" s="59"/>
      <c r="K204" s="116" t="s">
        <v>139</v>
      </c>
      <c r="L204" s="111" t="s">
        <v>139</v>
      </c>
      <c r="M204" s="58"/>
      <c r="N204" s="62"/>
    </row>
    <row r="205" spans="2:14" ht="31.9" customHeight="1" x14ac:dyDescent="0.3">
      <c r="B205" s="28"/>
      <c r="C205" s="53"/>
      <c r="D205" s="137"/>
      <c r="E205" s="79"/>
      <c r="F205" s="56"/>
      <c r="G205" s="57"/>
      <c r="H205" s="58"/>
      <c r="I205" s="57"/>
      <c r="J205" s="59"/>
      <c r="K205" s="116"/>
      <c r="L205" s="111"/>
      <c r="M205" s="58"/>
      <c r="N205" s="62"/>
    </row>
    <row r="206" spans="2:14" ht="27" x14ac:dyDescent="0.3">
      <c r="B206" s="28"/>
      <c r="C206" s="53" t="s">
        <v>341</v>
      </c>
      <c r="D206" s="101" t="s">
        <v>342</v>
      </c>
      <c r="E206" s="100"/>
      <c r="F206" s="56" t="s">
        <v>102</v>
      </c>
      <c r="G206" s="119" t="s">
        <v>337</v>
      </c>
      <c r="H206" s="58"/>
      <c r="I206" s="57"/>
      <c r="J206" s="59"/>
      <c r="K206" s="116" t="s">
        <v>343</v>
      </c>
      <c r="L206" s="111" t="s">
        <v>343</v>
      </c>
      <c r="M206" s="58"/>
      <c r="N206" s="62"/>
    </row>
    <row r="207" spans="2:14" ht="31.9" customHeight="1" x14ac:dyDescent="0.3">
      <c r="B207" s="28"/>
      <c r="C207" s="53"/>
      <c r="D207" s="79"/>
      <c r="E207" s="79"/>
      <c r="F207" s="56"/>
      <c r="G207" s="57"/>
      <c r="H207" s="58"/>
      <c r="I207" s="57"/>
      <c r="J207" s="59"/>
      <c r="K207" s="116"/>
      <c r="L207" s="111"/>
      <c r="M207" s="58"/>
      <c r="N207" s="62"/>
    </row>
    <row r="208" spans="2:14" ht="27" x14ac:dyDescent="0.3">
      <c r="B208" s="28"/>
      <c r="C208" s="53" t="s">
        <v>344</v>
      </c>
      <c r="D208" s="100" t="s">
        <v>141</v>
      </c>
      <c r="E208" s="100"/>
      <c r="F208" s="56" t="s">
        <v>102</v>
      </c>
      <c r="G208" s="119" t="s">
        <v>337</v>
      </c>
      <c r="H208" s="58"/>
      <c r="I208" s="57"/>
      <c r="J208" s="59"/>
      <c r="K208" s="116" t="s">
        <v>234</v>
      </c>
      <c r="L208" s="111" t="s">
        <v>234</v>
      </c>
      <c r="M208" s="58"/>
      <c r="N208" s="62"/>
    </row>
    <row r="209" spans="2:14" ht="34.9" customHeight="1" thickBot="1" x14ac:dyDescent="0.35">
      <c r="B209" s="28"/>
      <c r="C209" s="53"/>
      <c r="D209" s="100"/>
      <c r="E209" s="100"/>
      <c r="F209" s="56"/>
      <c r="G209" s="121"/>
      <c r="H209" s="82"/>
      <c r="I209" s="81"/>
      <c r="J209" s="83"/>
      <c r="K209" s="130"/>
      <c r="L209" s="112"/>
      <c r="M209" s="82"/>
      <c r="N209" s="62"/>
    </row>
    <row r="210" spans="2:14" ht="31.9" customHeight="1" x14ac:dyDescent="0.3">
      <c r="B210" s="28"/>
      <c r="C210" s="53"/>
      <c r="D210" s="79"/>
      <c r="E210" s="79"/>
      <c r="F210" s="59"/>
      <c r="G210" s="88"/>
      <c r="H210" s="88"/>
      <c r="I210" s="88"/>
      <c r="J210" s="88"/>
      <c r="K210" s="88"/>
      <c r="L210" s="117"/>
      <c r="M210" s="88"/>
      <c r="N210" s="59"/>
    </row>
    <row r="211" spans="2:14" ht="30" customHeight="1" x14ac:dyDescent="0.3">
      <c r="B211" s="59"/>
      <c r="C211" s="53" t="s">
        <v>184</v>
      </c>
      <c r="D211" s="118" t="s">
        <v>184</v>
      </c>
      <c r="E211" s="118"/>
      <c r="F211" s="59"/>
      <c r="G211" s="59"/>
      <c r="H211" s="59"/>
      <c r="I211" s="59"/>
      <c r="J211" s="59"/>
      <c r="K211" s="59"/>
      <c r="L211" s="115"/>
      <c r="M211" s="59"/>
      <c r="N211" s="59"/>
    </row>
    <row r="212" spans="2:14" ht="50.1" customHeight="1" x14ac:dyDescent="0.3">
      <c r="B212" s="24" t="s">
        <v>345</v>
      </c>
      <c r="C212" s="25"/>
      <c r="D212" s="25"/>
      <c r="E212" s="25"/>
      <c r="F212" s="26"/>
      <c r="G212" s="26"/>
      <c r="H212" s="26"/>
      <c r="I212" s="26"/>
      <c r="J212" s="26"/>
      <c r="K212" s="26"/>
      <c r="L212" s="26"/>
      <c r="M212" s="26"/>
      <c r="N212" s="27" t="s">
        <v>19</v>
      </c>
    </row>
    <row r="213" spans="2:14" ht="30" customHeight="1" x14ac:dyDescent="0.3">
      <c r="B213" s="16" t="s">
        <v>9</v>
      </c>
      <c r="C213" s="29"/>
      <c r="D213" s="18"/>
      <c r="E213" s="18"/>
      <c r="F213" s="19"/>
      <c r="G213" s="20"/>
      <c r="H213" s="21"/>
      <c r="I213" s="21"/>
      <c r="J213" s="21"/>
      <c r="K213" s="21"/>
      <c r="L213" s="22"/>
      <c r="M213" s="21"/>
      <c r="N213" s="19"/>
    </row>
    <row r="214" spans="2:14" ht="30" customHeight="1" x14ac:dyDescent="0.3">
      <c r="B214" s="28"/>
      <c r="C214" s="29"/>
      <c r="D214" s="18"/>
      <c r="E214" s="18"/>
      <c r="F214" s="19"/>
      <c r="G214" s="20"/>
      <c r="H214" s="21"/>
      <c r="I214" s="21"/>
      <c r="J214" s="21"/>
      <c r="K214" s="21"/>
      <c r="L214" s="22"/>
      <c r="M214" s="21"/>
      <c r="N214" s="19"/>
    </row>
    <row r="215" spans="2:14" ht="30" customHeight="1" x14ac:dyDescent="0.3">
      <c r="B215" s="30"/>
      <c r="C215" s="29"/>
      <c r="D215" s="18"/>
      <c r="E215" s="18"/>
      <c r="F215" s="19"/>
      <c r="G215" s="20"/>
      <c r="H215" s="21"/>
      <c r="I215" s="21"/>
      <c r="J215" s="21"/>
      <c r="K215" s="21"/>
      <c r="L215" s="22"/>
      <c r="M215" s="21"/>
      <c r="N215" s="19"/>
    </row>
    <row r="216" spans="2:14" ht="41.25" thickBot="1" x14ac:dyDescent="0.35">
      <c r="B216" s="33" t="s">
        <v>32</v>
      </c>
      <c r="C216" s="34" t="s">
        <v>346</v>
      </c>
      <c r="D216" s="34" t="s">
        <v>347</v>
      </c>
      <c r="E216" s="34" t="s">
        <v>348</v>
      </c>
      <c r="F216" s="35" t="s">
        <v>349</v>
      </c>
      <c r="G216" s="34" t="s">
        <v>350</v>
      </c>
      <c r="H216" s="34" t="s">
        <v>351</v>
      </c>
      <c r="I216" s="34" t="s">
        <v>352</v>
      </c>
      <c r="J216" s="34" t="s">
        <v>353</v>
      </c>
      <c r="K216" s="34" t="s">
        <v>354</v>
      </c>
      <c r="L216" s="34" t="s">
        <v>355</v>
      </c>
      <c r="M216" s="34" t="s">
        <v>356</v>
      </c>
      <c r="N216" s="36" t="s">
        <v>357</v>
      </c>
    </row>
    <row r="217" spans="2:14" ht="35.1" customHeight="1" x14ac:dyDescent="0.3">
      <c r="B217" s="37"/>
      <c r="C217" s="40" t="s">
        <v>45</v>
      </c>
      <c r="D217" s="46" t="s">
        <v>200</v>
      </c>
      <c r="E217" s="46" t="s">
        <v>358</v>
      </c>
      <c r="F217" s="40"/>
      <c r="G217" s="41" t="s">
        <v>359</v>
      </c>
      <c r="H217" s="42"/>
      <c r="I217" s="41" t="s">
        <v>360</v>
      </c>
      <c r="J217" s="43"/>
      <c r="K217" s="42"/>
      <c r="L217" s="41" t="s">
        <v>361</v>
      </c>
      <c r="M217" s="42"/>
      <c r="N217" s="44"/>
    </row>
    <row r="218" spans="2:14" ht="35.1" customHeight="1" thickBot="1" x14ac:dyDescent="0.35">
      <c r="B218" s="45"/>
      <c r="C218" s="40"/>
      <c r="D218" s="46"/>
      <c r="E218" s="46"/>
      <c r="F218" s="40"/>
      <c r="G218" s="138" t="s">
        <v>52</v>
      </c>
      <c r="H218" s="48" t="s">
        <v>51</v>
      </c>
      <c r="I218" s="47" t="s">
        <v>51</v>
      </c>
      <c r="J218" s="49" t="s">
        <v>51</v>
      </c>
      <c r="K218" s="50" t="s">
        <v>52</v>
      </c>
      <c r="L218" s="51" t="s">
        <v>51</v>
      </c>
      <c r="M218" s="48" t="s">
        <v>51</v>
      </c>
      <c r="N218" s="52"/>
    </row>
    <row r="219" spans="2:14" ht="31.9" customHeight="1" x14ac:dyDescent="0.3">
      <c r="B219" s="16" t="s">
        <v>53</v>
      </c>
      <c r="C219" s="53" t="s">
        <v>362</v>
      </c>
      <c r="D219" s="55" t="s">
        <v>55</v>
      </c>
      <c r="E219" s="55" t="s">
        <v>363</v>
      </c>
      <c r="F219" s="114" t="s">
        <v>207</v>
      </c>
      <c r="G219" s="65" t="s">
        <v>364</v>
      </c>
      <c r="H219" s="66"/>
      <c r="I219" s="65"/>
      <c r="J219" s="67"/>
      <c r="K219" s="66"/>
      <c r="L219" s="125" t="s">
        <v>55</v>
      </c>
      <c r="M219" s="58"/>
      <c r="N219" s="62" t="s">
        <v>212</v>
      </c>
    </row>
    <row r="220" spans="2:14" ht="31.9" customHeight="1" x14ac:dyDescent="0.3">
      <c r="B220" s="28"/>
      <c r="C220" s="63" t="s">
        <v>365</v>
      </c>
      <c r="D220" s="101" t="s">
        <v>61</v>
      </c>
      <c r="E220" s="55" t="s">
        <v>363</v>
      </c>
      <c r="F220" s="114" t="s">
        <v>207</v>
      </c>
      <c r="G220" s="65" t="s">
        <v>364</v>
      </c>
      <c r="H220" s="66"/>
      <c r="I220" s="65"/>
      <c r="J220" s="67"/>
      <c r="K220" s="66"/>
      <c r="L220" s="125" t="s">
        <v>62</v>
      </c>
      <c r="M220" s="58"/>
      <c r="N220" s="62"/>
    </row>
    <row r="221" spans="2:14" ht="31.9" customHeight="1" x14ac:dyDescent="0.3">
      <c r="B221" s="28"/>
      <c r="C221" s="53" t="s">
        <v>366</v>
      </c>
      <c r="D221" s="101" t="s">
        <v>271</v>
      </c>
      <c r="E221" s="55" t="s">
        <v>363</v>
      </c>
      <c r="F221" s="114" t="s">
        <v>207</v>
      </c>
      <c r="G221" s="65" t="s">
        <v>364</v>
      </c>
      <c r="H221" s="66"/>
      <c r="I221" s="65"/>
      <c r="J221" s="67"/>
      <c r="K221" s="66"/>
      <c r="L221" s="125" t="s">
        <v>272</v>
      </c>
      <c r="M221" s="58"/>
      <c r="N221" s="62"/>
    </row>
    <row r="222" spans="2:14" ht="31.9" customHeight="1" x14ac:dyDescent="0.3">
      <c r="B222" s="28"/>
      <c r="C222" s="53" t="s">
        <v>367</v>
      </c>
      <c r="D222" s="101" t="s">
        <v>276</v>
      </c>
      <c r="E222" s="55" t="s">
        <v>363</v>
      </c>
      <c r="F222" s="114" t="s">
        <v>207</v>
      </c>
      <c r="G222" s="65" t="s">
        <v>364</v>
      </c>
      <c r="H222" s="66"/>
      <c r="I222" s="65"/>
      <c r="J222" s="67"/>
      <c r="K222" s="66"/>
      <c r="L222" s="125" t="s">
        <v>65</v>
      </c>
      <c r="M222" s="58"/>
      <c r="N222" s="62"/>
    </row>
    <row r="223" spans="2:14" ht="31.9" customHeight="1" x14ac:dyDescent="0.3">
      <c r="B223" s="28"/>
      <c r="C223" s="53" t="s">
        <v>368</v>
      </c>
      <c r="D223" s="101" t="s">
        <v>176</v>
      </c>
      <c r="E223" s="55" t="s">
        <v>363</v>
      </c>
      <c r="F223" s="114" t="s">
        <v>207</v>
      </c>
      <c r="G223" s="65" t="s">
        <v>364</v>
      </c>
      <c r="H223" s="139"/>
      <c r="I223" s="65"/>
      <c r="J223" s="67"/>
      <c r="K223" s="66"/>
      <c r="L223" s="125" t="s">
        <v>176</v>
      </c>
      <c r="M223" s="58"/>
      <c r="N223" s="62"/>
    </row>
    <row r="224" spans="2:14" ht="31.9" customHeight="1" x14ac:dyDescent="0.3">
      <c r="B224" s="28"/>
      <c r="C224" s="53" t="s">
        <v>369</v>
      </c>
      <c r="D224" s="101" t="s">
        <v>211</v>
      </c>
      <c r="E224" s="55" t="s">
        <v>363</v>
      </c>
      <c r="F224" s="114" t="s">
        <v>207</v>
      </c>
      <c r="G224" s="65" t="s">
        <v>364</v>
      </c>
      <c r="H224" s="139"/>
      <c r="I224" s="65"/>
      <c r="J224" s="67"/>
      <c r="K224" s="66"/>
      <c r="L224" s="125" t="s">
        <v>72</v>
      </c>
      <c r="M224" s="58"/>
      <c r="N224" s="62"/>
    </row>
    <row r="225" spans="2:14" ht="31.9" customHeight="1" thickBot="1" x14ac:dyDescent="0.35">
      <c r="B225" s="28"/>
      <c r="C225" s="53"/>
      <c r="D225" s="137"/>
      <c r="E225" s="137"/>
      <c r="F225" s="140"/>
      <c r="G225" s="105"/>
      <c r="H225" s="106"/>
      <c r="I225" s="105"/>
      <c r="J225" s="107"/>
      <c r="K225" s="106"/>
      <c r="L225" s="127"/>
      <c r="M225" s="82"/>
      <c r="N225" s="62"/>
    </row>
    <row r="226" spans="2:14" ht="31.9" customHeight="1" thickBot="1" x14ac:dyDescent="0.35">
      <c r="B226" s="28"/>
      <c r="C226" s="53"/>
      <c r="D226" s="79"/>
      <c r="E226" s="79"/>
      <c r="F226" s="59"/>
      <c r="G226" s="88"/>
      <c r="H226" s="88"/>
      <c r="I226" s="88"/>
      <c r="J226" s="88"/>
      <c r="K226" s="88"/>
      <c r="L226" s="110"/>
      <c r="M226" s="88"/>
      <c r="N226" s="59"/>
    </row>
    <row r="227" spans="2:14" ht="35.1" customHeight="1" x14ac:dyDescent="0.3">
      <c r="B227" s="37"/>
      <c r="C227" s="40"/>
      <c r="D227" s="46"/>
      <c r="E227" s="46"/>
      <c r="F227" s="40"/>
      <c r="G227" s="41" t="s">
        <v>359</v>
      </c>
      <c r="H227" s="42"/>
      <c r="I227" s="41" t="s">
        <v>360</v>
      </c>
      <c r="J227" s="43"/>
      <c r="K227" s="42"/>
      <c r="L227" s="41" t="s">
        <v>361</v>
      </c>
      <c r="M227" s="42"/>
      <c r="N227" s="89"/>
    </row>
    <row r="228" spans="2:14" ht="35.1" customHeight="1" thickBot="1" x14ac:dyDescent="0.35">
      <c r="B228" s="45"/>
      <c r="C228" s="40"/>
      <c r="D228" s="46"/>
      <c r="E228" s="46"/>
      <c r="F228" s="40"/>
      <c r="G228" s="138" t="s">
        <v>52</v>
      </c>
      <c r="H228" s="50" t="s">
        <v>52</v>
      </c>
      <c r="I228" s="47" t="s">
        <v>51</v>
      </c>
      <c r="J228" s="49" t="s">
        <v>51</v>
      </c>
      <c r="K228" s="50" t="s">
        <v>52</v>
      </c>
      <c r="L228" s="51" t="s">
        <v>51</v>
      </c>
      <c r="M228" s="48" t="s">
        <v>51</v>
      </c>
      <c r="N228" s="52"/>
    </row>
    <row r="229" spans="2:14" ht="34.9" customHeight="1" x14ac:dyDescent="0.3">
      <c r="B229" s="16" t="s">
        <v>370</v>
      </c>
      <c r="C229" s="53" t="s">
        <v>371</v>
      </c>
      <c r="D229" s="55" t="s">
        <v>372</v>
      </c>
      <c r="E229" s="55" t="s">
        <v>363</v>
      </c>
      <c r="F229" s="56" t="s">
        <v>174</v>
      </c>
      <c r="G229" s="65" t="s">
        <v>364</v>
      </c>
      <c r="H229" s="116" t="s">
        <v>258</v>
      </c>
      <c r="I229" s="57"/>
      <c r="J229" s="59"/>
      <c r="K229" s="116" t="s">
        <v>373</v>
      </c>
      <c r="L229" s="111" t="s">
        <v>373</v>
      </c>
      <c r="M229" s="58"/>
      <c r="N229" s="62"/>
    </row>
    <row r="230" spans="2:14" ht="34.9" customHeight="1" x14ac:dyDescent="0.3">
      <c r="B230" s="23"/>
      <c r="C230" s="53" t="s">
        <v>374</v>
      </c>
      <c r="D230" s="55" t="s">
        <v>375</v>
      </c>
      <c r="E230" s="55" t="s">
        <v>363</v>
      </c>
      <c r="F230" s="56" t="s">
        <v>174</v>
      </c>
      <c r="G230" s="65" t="s">
        <v>364</v>
      </c>
      <c r="H230" s="116" t="s">
        <v>258</v>
      </c>
      <c r="I230" s="57"/>
      <c r="J230" s="59"/>
      <c r="K230" s="116" t="s">
        <v>376</v>
      </c>
      <c r="L230" s="111" t="s">
        <v>376</v>
      </c>
      <c r="M230" s="58"/>
      <c r="N230" s="62"/>
    </row>
    <row r="231" spans="2:14" ht="19.899999999999999" customHeight="1" x14ac:dyDescent="0.3">
      <c r="B231" s="28"/>
      <c r="C231" s="53"/>
      <c r="D231" s="113"/>
      <c r="E231" s="113"/>
      <c r="F231" s="56"/>
      <c r="G231" s="119"/>
      <c r="H231" s="58"/>
      <c r="I231" s="57"/>
      <c r="J231" s="59"/>
      <c r="K231" s="116"/>
      <c r="L231" s="111"/>
      <c r="M231" s="58"/>
      <c r="N231" s="62"/>
    </row>
    <row r="232" spans="2:14" ht="40.5" x14ac:dyDescent="0.3">
      <c r="B232" s="28"/>
      <c r="C232" s="53" t="s">
        <v>377</v>
      </c>
      <c r="D232" s="55" t="s">
        <v>378</v>
      </c>
      <c r="E232" s="55" t="s">
        <v>363</v>
      </c>
      <c r="F232" s="56" t="s">
        <v>174</v>
      </c>
      <c r="G232" s="65" t="s">
        <v>364</v>
      </c>
      <c r="H232" s="116" t="s">
        <v>258</v>
      </c>
      <c r="I232" s="57"/>
      <c r="J232" s="59"/>
      <c r="K232" s="116" t="s">
        <v>379</v>
      </c>
      <c r="L232" s="111" t="s">
        <v>379</v>
      </c>
      <c r="M232" s="58"/>
      <c r="N232" s="62"/>
    </row>
    <row r="233" spans="2:14" ht="54" x14ac:dyDescent="0.3">
      <c r="B233" s="28"/>
      <c r="C233" s="53" t="s">
        <v>380</v>
      </c>
      <c r="D233" s="55" t="s">
        <v>381</v>
      </c>
      <c r="E233" s="55" t="s">
        <v>363</v>
      </c>
      <c r="F233" s="56" t="s">
        <v>174</v>
      </c>
      <c r="G233" s="65" t="s">
        <v>364</v>
      </c>
      <c r="H233" s="116" t="s">
        <v>258</v>
      </c>
      <c r="I233" s="57"/>
      <c r="J233" s="59"/>
      <c r="K233" s="116" t="s">
        <v>382</v>
      </c>
      <c r="L233" s="111" t="s">
        <v>382</v>
      </c>
      <c r="M233" s="58"/>
      <c r="N233" s="62"/>
    </row>
    <row r="234" spans="2:14" ht="19.899999999999999" customHeight="1" x14ac:dyDescent="0.3">
      <c r="B234" s="28"/>
      <c r="C234" s="53"/>
      <c r="D234" s="113"/>
      <c r="E234" s="113"/>
      <c r="F234" s="56"/>
      <c r="G234" s="119"/>
      <c r="H234" s="58"/>
      <c r="I234" s="57"/>
      <c r="J234" s="59"/>
      <c r="K234" s="116"/>
      <c r="L234" s="111"/>
      <c r="M234" s="58"/>
      <c r="N234" s="62"/>
    </row>
    <row r="235" spans="2:14" ht="40.5" x14ac:dyDescent="0.3">
      <c r="B235" s="28"/>
      <c r="C235" s="53" t="s">
        <v>383</v>
      </c>
      <c r="D235" s="55" t="s">
        <v>384</v>
      </c>
      <c r="E235" s="55" t="s">
        <v>363</v>
      </c>
      <c r="F235" s="56" t="s">
        <v>174</v>
      </c>
      <c r="G235" s="65" t="s">
        <v>364</v>
      </c>
      <c r="H235" s="116" t="s">
        <v>258</v>
      </c>
      <c r="I235" s="57"/>
      <c r="J235" s="59"/>
      <c r="K235" s="116" t="s">
        <v>385</v>
      </c>
      <c r="L235" s="111" t="s">
        <v>385</v>
      </c>
      <c r="M235" s="58"/>
      <c r="N235" s="62"/>
    </row>
    <row r="236" spans="2:14" ht="40.5" x14ac:dyDescent="0.3">
      <c r="B236" s="28"/>
      <c r="C236" s="53" t="s">
        <v>386</v>
      </c>
      <c r="D236" s="55" t="s">
        <v>387</v>
      </c>
      <c r="E236" s="55" t="s">
        <v>363</v>
      </c>
      <c r="F236" s="56" t="s">
        <v>174</v>
      </c>
      <c r="G236" s="65" t="s">
        <v>364</v>
      </c>
      <c r="H236" s="116" t="s">
        <v>258</v>
      </c>
      <c r="I236" s="57"/>
      <c r="J236" s="59"/>
      <c r="K236" s="116" t="s">
        <v>388</v>
      </c>
      <c r="L236" s="111" t="s">
        <v>388</v>
      </c>
      <c r="M236" s="58"/>
      <c r="N236" s="62"/>
    </row>
    <row r="237" spans="2:14" ht="19.899999999999999" customHeight="1" x14ac:dyDescent="0.3">
      <c r="B237" s="28"/>
      <c r="C237" s="53"/>
      <c r="D237" s="113"/>
      <c r="E237" s="113"/>
      <c r="F237" s="56"/>
      <c r="G237" s="119"/>
      <c r="H237" s="58"/>
      <c r="I237" s="57"/>
      <c r="J237" s="59"/>
      <c r="K237" s="116"/>
      <c r="L237" s="111"/>
      <c r="M237" s="58"/>
      <c r="N237" s="62"/>
    </row>
    <row r="238" spans="2:14" ht="40.5" x14ac:dyDescent="0.3">
      <c r="B238" s="28"/>
      <c r="C238" s="53" t="s">
        <v>389</v>
      </c>
      <c r="D238" s="55" t="s">
        <v>390</v>
      </c>
      <c r="E238" s="55" t="s">
        <v>363</v>
      </c>
      <c r="F238" s="56" t="s">
        <v>174</v>
      </c>
      <c r="G238" s="65" t="s">
        <v>364</v>
      </c>
      <c r="H238" s="116" t="s">
        <v>258</v>
      </c>
      <c r="I238" s="57"/>
      <c r="J238" s="59"/>
      <c r="K238" s="116" t="s">
        <v>391</v>
      </c>
      <c r="L238" s="111" t="s">
        <v>391</v>
      </c>
      <c r="M238" s="58"/>
      <c r="N238" s="96"/>
    </row>
    <row r="239" spans="2:14" ht="40.5" x14ac:dyDescent="0.3">
      <c r="B239" s="28"/>
      <c r="C239" s="53" t="s">
        <v>392</v>
      </c>
      <c r="D239" s="55" t="s">
        <v>393</v>
      </c>
      <c r="E239" s="55" t="s">
        <v>363</v>
      </c>
      <c r="F239" s="56" t="s">
        <v>174</v>
      </c>
      <c r="G239" s="65" t="s">
        <v>364</v>
      </c>
      <c r="H239" s="116" t="s">
        <v>258</v>
      </c>
      <c r="I239" s="57"/>
      <c r="J239" s="59"/>
      <c r="K239" s="116" t="s">
        <v>394</v>
      </c>
      <c r="L239" s="111" t="s">
        <v>394</v>
      </c>
      <c r="M239" s="58"/>
      <c r="N239" s="96" t="s">
        <v>395</v>
      </c>
    </row>
    <row r="240" spans="2:14" ht="19.899999999999999" customHeight="1" x14ac:dyDescent="0.3">
      <c r="B240" s="28"/>
      <c r="C240" s="53"/>
      <c r="D240" s="113"/>
      <c r="E240" s="113"/>
      <c r="F240" s="56"/>
      <c r="G240" s="119"/>
      <c r="H240" s="58"/>
      <c r="I240" s="57"/>
      <c r="J240" s="59"/>
      <c r="K240" s="116"/>
      <c r="L240" s="111"/>
      <c r="M240" s="58"/>
      <c r="N240" s="62"/>
    </row>
    <row r="241" spans="2:14" ht="40.5" x14ac:dyDescent="0.3">
      <c r="B241" s="28"/>
      <c r="C241" s="53" t="s">
        <v>396</v>
      </c>
      <c r="D241" s="55" t="s">
        <v>397</v>
      </c>
      <c r="E241" s="55" t="s">
        <v>363</v>
      </c>
      <c r="F241" s="56" t="s">
        <v>174</v>
      </c>
      <c r="G241" s="65" t="s">
        <v>364</v>
      </c>
      <c r="H241" s="116" t="s">
        <v>258</v>
      </c>
      <c r="I241" s="57"/>
      <c r="J241" s="59"/>
      <c r="K241" s="116" t="s">
        <v>398</v>
      </c>
      <c r="L241" s="111" t="s">
        <v>398</v>
      </c>
      <c r="M241" s="58"/>
      <c r="N241" s="62"/>
    </row>
    <row r="242" spans="2:14" ht="40.5" x14ac:dyDescent="0.3">
      <c r="B242" s="28"/>
      <c r="C242" s="53" t="s">
        <v>399</v>
      </c>
      <c r="D242" s="55" t="s">
        <v>400</v>
      </c>
      <c r="E242" s="55" t="s">
        <v>363</v>
      </c>
      <c r="F242" s="56" t="s">
        <v>174</v>
      </c>
      <c r="G242" s="65" t="s">
        <v>364</v>
      </c>
      <c r="H242" s="116" t="s">
        <v>258</v>
      </c>
      <c r="I242" s="57"/>
      <c r="J242" s="59"/>
      <c r="K242" s="116" t="s">
        <v>401</v>
      </c>
      <c r="L242" s="111" t="s">
        <v>401</v>
      </c>
      <c r="M242" s="58"/>
      <c r="N242" s="96" t="s">
        <v>402</v>
      </c>
    </row>
    <row r="243" spans="2:14" ht="19.899999999999999" customHeight="1" x14ac:dyDescent="0.3">
      <c r="B243" s="28"/>
      <c r="C243" s="53"/>
      <c r="D243" s="113"/>
      <c r="E243" s="113"/>
      <c r="F243" s="56"/>
      <c r="G243" s="119"/>
      <c r="H243" s="58"/>
      <c r="I243" s="57"/>
      <c r="J243" s="59"/>
      <c r="K243" s="116"/>
      <c r="L243" s="111"/>
      <c r="M243" s="58"/>
      <c r="N243" s="62"/>
    </row>
    <row r="244" spans="2:14" ht="40.5" x14ac:dyDescent="0.3">
      <c r="B244" s="28"/>
      <c r="C244" s="53" t="s">
        <v>403</v>
      </c>
      <c r="D244" s="55" t="s">
        <v>404</v>
      </c>
      <c r="E244" s="55" t="s">
        <v>363</v>
      </c>
      <c r="F244" s="56" t="s">
        <v>174</v>
      </c>
      <c r="G244" s="65" t="s">
        <v>364</v>
      </c>
      <c r="H244" s="116" t="s">
        <v>258</v>
      </c>
      <c r="I244" s="57"/>
      <c r="J244" s="59"/>
      <c r="K244" s="116" t="s">
        <v>405</v>
      </c>
      <c r="L244" s="111" t="s">
        <v>405</v>
      </c>
      <c r="M244" s="58"/>
      <c r="N244" s="62"/>
    </row>
    <row r="245" spans="2:14" ht="27" x14ac:dyDescent="0.3">
      <c r="B245" s="28"/>
      <c r="C245" s="53" t="s">
        <v>406</v>
      </c>
      <c r="D245" s="55" t="s">
        <v>407</v>
      </c>
      <c r="E245" s="55" t="s">
        <v>363</v>
      </c>
      <c r="F245" s="56" t="s">
        <v>174</v>
      </c>
      <c r="G245" s="65" t="s">
        <v>364</v>
      </c>
      <c r="H245" s="116" t="s">
        <v>258</v>
      </c>
      <c r="I245" s="57"/>
      <c r="J245" s="59"/>
      <c r="K245" s="116" t="s">
        <v>408</v>
      </c>
      <c r="L245" s="111" t="s">
        <v>408</v>
      </c>
      <c r="M245" s="58"/>
      <c r="N245" s="62"/>
    </row>
    <row r="246" spans="2:14" ht="34.9" customHeight="1" thickBot="1" x14ac:dyDescent="0.35">
      <c r="B246" s="28"/>
      <c r="C246" s="53"/>
      <c r="D246" s="55"/>
      <c r="E246" s="55"/>
      <c r="F246" s="56"/>
      <c r="G246" s="105"/>
      <c r="H246" s="130"/>
      <c r="I246" s="81"/>
      <c r="J246" s="83"/>
      <c r="K246" s="130"/>
      <c r="L246" s="112"/>
      <c r="M246" s="82"/>
      <c r="N246" s="62"/>
    </row>
    <row r="247" spans="2:14" ht="31.9" customHeight="1" x14ac:dyDescent="0.3">
      <c r="B247" s="28"/>
      <c r="C247" s="53"/>
      <c r="D247" s="79"/>
      <c r="E247" s="79"/>
      <c r="F247" s="59"/>
      <c r="G247" s="88"/>
      <c r="H247" s="88"/>
      <c r="I247" s="88"/>
      <c r="J247" s="88"/>
      <c r="K247" s="88"/>
      <c r="L247" s="110"/>
      <c r="M247" s="88"/>
      <c r="N247" s="59"/>
    </row>
    <row r="248" spans="2:14" ht="30" customHeight="1" x14ac:dyDescent="0.3">
      <c r="B248" s="59"/>
      <c r="C248" s="53" t="s">
        <v>184</v>
      </c>
      <c r="D248" s="118" t="s">
        <v>184</v>
      </c>
      <c r="E248" s="118"/>
      <c r="F248" s="59"/>
      <c r="G248" s="59"/>
      <c r="H248" s="59"/>
      <c r="I248" s="59"/>
      <c r="J248" s="59"/>
      <c r="K248" s="59"/>
      <c r="L248" s="115"/>
      <c r="M248" s="59"/>
      <c r="N248" s="59"/>
    </row>
  </sheetData>
  <mergeCells count="33">
    <mergeCell ref="G227:H227"/>
    <mergeCell ref="I227:K227"/>
    <mergeCell ref="L227:M227"/>
    <mergeCell ref="G166:H166"/>
    <mergeCell ref="I166:K166"/>
    <mergeCell ref="L166:M166"/>
    <mergeCell ref="G217:H217"/>
    <mergeCell ref="I217:K217"/>
    <mergeCell ref="L217:M217"/>
    <mergeCell ref="G113:H113"/>
    <mergeCell ref="I113:K113"/>
    <mergeCell ref="L113:M113"/>
    <mergeCell ref="G135:H135"/>
    <mergeCell ref="I135:K135"/>
    <mergeCell ref="L135:M135"/>
    <mergeCell ref="G92:H92"/>
    <mergeCell ref="I92:K92"/>
    <mergeCell ref="L92:M92"/>
    <mergeCell ref="G105:H105"/>
    <mergeCell ref="I105:K105"/>
    <mergeCell ref="L105:M105"/>
    <mergeCell ref="G75:H75"/>
    <mergeCell ref="I75:K75"/>
    <mergeCell ref="L75:M75"/>
    <mergeCell ref="G85:H85"/>
    <mergeCell ref="I85:K85"/>
    <mergeCell ref="L85:M85"/>
    <mergeCell ref="G24:H24"/>
    <mergeCell ref="I24:K24"/>
    <mergeCell ref="L24:M24"/>
    <mergeCell ref="G47:H47"/>
    <mergeCell ref="I47:K47"/>
    <mergeCell ref="L47:M47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312B-1483-417A-AAD9-74C02E3D6AB6}">
  <dimension ref="C2:Y41"/>
  <sheetViews>
    <sheetView zoomScale="70" zoomScaleNormal="70" workbookViewId="0">
      <pane xSplit="14" ySplit="4" topLeftCell="O8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8.75" defaultRowHeight="13.5" x14ac:dyDescent="0.3"/>
  <cols>
    <col min="1" max="2" width="1.625" style="4" customWidth="1"/>
    <col min="3" max="3" width="6.75" style="4" customWidth="1"/>
    <col min="4" max="4" width="11.75" style="10" customWidth="1"/>
    <col min="5" max="7" width="10.25" style="4" customWidth="1"/>
    <col min="8" max="8" width="20.75" style="4" customWidth="1"/>
    <col min="9" max="14" width="15.75" style="4" customWidth="1"/>
    <col min="15" max="15" width="1.625" style="4" customWidth="1"/>
    <col min="16" max="16" width="6.75" style="4" customWidth="1"/>
    <col min="17" max="17" width="11.75" style="10" customWidth="1"/>
    <col min="18" max="18" width="11.75" style="4" customWidth="1"/>
    <col min="19" max="19" width="20.75" style="4" customWidth="1"/>
    <col min="20" max="25" width="15.75" style="4" customWidth="1"/>
    <col min="26" max="16384" width="8.75" style="4"/>
  </cols>
  <sheetData>
    <row r="2" spans="3:25" ht="17.25" x14ac:dyDescent="0.3">
      <c r="C2" s="141" t="s">
        <v>1959</v>
      </c>
      <c r="D2" s="146"/>
      <c r="E2" s="142"/>
      <c r="F2" s="142"/>
      <c r="G2" s="142"/>
      <c r="H2" s="8"/>
      <c r="I2" s="141"/>
      <c r="J2" s="141"/>
      <c r="K2" s="141"/>
      <c r="L2" s="8"/>
      <c r="M2" s="8"/>
      <c r="N2" s="8"/>
      <c r="P2" s="141" t="s">
        <v>410</v>
      </c>
      <c r="Q2" s="146"/>
      <c r="R2" s="142"/>
      <c r="S2" s="8"/>
      <c r="T2" s="141"/>
      <c r="U2" s="141"/>
      <c r="V2" s="141"/>
      <c r="W2" s="8"/>
      <c r="X2" s="8"/>
      <c r="Y2" s="8"/>
    </row>
    <row r="3" spans="3:25" x14ac:dyDescent="0.3">
      <c r="C3" s="147" t="s">
        <v>2</v>
      </c>
      <c r="D3" s="150"/>
      <c r="Q3" s="150"/>
    </row>
    <row r="4" spans="3:25" ht="30" customHeight="1" x14ac:dyDescent="0.3">
      <c r="C4" s="36" t="s">
        <v>419</v>
      </c>
      <c r="D4" s="34" t="s">
        <v>411</v>
      </c>
      <c r="E4" s="36" t="s">
        <v>413</v>
      </c>
      <c r="F4" s="34" t="s">
        <v>1117</v>
      </c>
      <c r="G4" s="34" t="s">
        <v>1118</v>
      </c>
      <c r="H4" s="36" t="s">
        <v>1960</v>
      </c>
      <c r="I4" s="34" t="s">
        <v>1961</v>
      </c>
      <c r="J4" s="36" t="s">
        <v>1962</v>
      </c>
      <c r="K4" s="34" t="s">
        <v>1723</v>
      </c>
      <c r="L4" s="34" t="s">
        <v>1550</v>
      </c>
      <c r="M4" s="34" t="s">
        <v>1060</v>
      </c>
      <c r="N4" s="36" t="s">
        <v>418</v>
      </c>
      <c r="P4" s="36" t="s">
        <v>419</v>
      </c>
      <c r="Q4" s="34" t="s">
        <v>411</v>
      </c>
      <c r="R4" s="36" t="s">
        <v>413</v>
      </c>
      <c r="S4" s="36" t="s">
        <v>1960</v>
      </c>
      <c r="T4" s="34" t="s">
        <v>1963</v>
      </c>
      <c r="U4" s="36" t="s">
        <v>1962</v>
      </c>
      <c r="V4" s="34" t="s">
        <v>1723</v>
      </c>
      <c r="W4" s="34" t="s">
        <v>1550</v>
      </c>
      <c r="X4" s="34" t="s">
        <v>1060</v>
      </c>
      <c r="Y4" s="36" t="s">
        <v>418</v>
      </c>
    </row>
    <row r="5" spans="3:25" ht="79.900000000000006" customHeight="1" x14ac:dyDescent="0.3">
      <c r="C5" s="244" t="s">
        <v>1964</v>
      </c>
      <c r="D5" s="245"/>
      <c r="E5" s="246"/>
      <c r="F5" s="246"/>
      <c r="G5" s="246"/>
      <c r="H5" s="246"/>
      <c r="I5" s="246"/>
      <c r="J5" s="246"/>
      <c r="K5" s="246"/>
      <c r="L5" s="245"/>
      <c r="M5" s="246"/>
      <c r="N5" s="246"/>
      <c r="P5" s="244" t="s">
        <v>1964</v>
      </c>
      <c r="Q5" s="245"/>
      <c r="R5" s="246"/>
      <c r="S5" s="246"/>
      <c r="T5" s="246"/>
      <c r="U5" s="246"/>
      <c r="V5" s="246"/>
      <c r="W5" s="245"/>
      <c r="X5" s="246"/>
      <c r="Y5" s="246"/>
    </row>
    <row r="6" spans="3:25" ht="30" customHeight="1" x14ac:dyDescent="0.3">
      <c r="C6" s="212"/>
      <c r="D6" s="159"/>
      <c r="E6" s="159"/>
      <c r="F6" s="159"/>
      <c r="G6" s="159"/>
      <c r="H6" s="163"/>
      <c r="I6" s="163"/>
      <c r="J6" s="163"/>
      <c r="K6" s="163"/>
      <c r="L6" s="159"/>
      <c r="M6" s="163"/>
      <c r="N6" s="163"/>
      <c r="P6" s="212"/>
      <c r="Q6" s="159"/>
      <c r="R6" s="159"/>
      <c r="S6" s="163"/>
      <c r="T6" s="163"/>
      <c r="U6" s="163"/>
      <c r="V6" s="163"/>
      <c r="W6" s="159"/>
      <c r="X6" s="163"/>
      <c r="Y6" s="163"/>
    </row>
    <row r="7" spans="3:25" ht="100.15" customHeight="1" x14ac:dyDescent="0.3">
      <c r="C7" s="167" t="s">
        <v>506</v>
      </c>
      <c r="D7" s="164" t="s">
        <v>428</v>
      </c>
      <c r="E7" s="164"/>
      <c r="F7" s="164" t="s">
        <v>1965</v>
      </c>
      <c r="G7" s="164" t="str">
        <f>VLOOKUP($F7,'Window Style'!$C$10:$D$23,2,FALSE)</f>
        <v>Aluminum Window_DG_Sliding</v>
      </c>
      <c r="H7" s="166"/>
      <c r="I7" s="164">
        <f>VLOOKUP($F7,'Window Style'!$C$10:$K$23,3,FALSE)</f>
        <v>0</v>
      </c>
      <c r="J7" s="164" t="str">
        <f>VLOOKUP($F7,'Window Style'!$C$10:$K$23,4,FALSE)</f>
        <v>Double Glazing</v>
      </c>
      <c r="K7" s="164" t="str">
        <f>VLOOKUP($F7,'Window Style'!$C$10:$K$23,5,FALSE)</f>
        <v>Aluminum</v>
      </c>
      <c r="L7" s="166"/>
      <c r="M7" s="166"/>
      <c r="N7" s="167"/>
      <c r="P7" s="167" t="s">
        <v>506</v>
      </c>
      <c r="Q7" s="164" t="s">
        <v>428</v>
      </c>
      <c r="R7" s="164"/>
      <c r="S7" s="247" t="s">
        <v>1966</v>
      </c>
      <c r="T7" s="247" t="s">
        <v>1967</v>
      </c>
      <c r="U7" s="248" t="s">
        <v>1968</v>
      </c>
      <c r="V7" s="248" t="s">
        <v>1586</v>
      </c>
      <c r="W7" s="247" t="s">
        <v>1969</v>
      </c>
      <c r="X7" s="247" t="s">
        <v>184</v>
      </c>
      <c r="Y7" s="247" t="s">
        <v>1762</v>
      </c>
    </row>
    <row r="8" spans="3:25" ht="100.15" customHeight="1" x14ac:dyDescent="0.3">
      <c r="C8" s="167" t="s">
        <v>1217</v>
      </c>
      <c r="D8" s="164" t="s">
        <v>1256</v>
      </c>
      <c r="E8" s="164"/>
      <c r="F8" s="164" t="s">
        <v>1965</v>
      </c>
      <c r="G8" s="164" t="str">
        <f>VLOOKUP($F8,'Window Style'!$C$10:$D$23,2,FALSE)</f>
        <v>Aluminum Window_DG_Sliding</v>
      </c>
      <c r="H8" s="166"/>
      <c r="I8" s="164">
        <f>VLOOKUP($F8,'Window Style'!$C$10:$K$23,3,FALSE)</f>
        <v>0</v>
      </c>
      <c r="J8" s="164" t="str">
        <f>VLOOKUP($F8,'Window Style'!$C$10:$K$23,4,FALSE)</f>
        <v>Double Glazing</v>
      </c>
      <c r="K8" s="164" t="str">
        <f>VLOOKUP($F8,'Window Style'!$C$10:$K$23,5,FALSE)</f>
        <v>Aluminum</v>
      </c>
      <c r="L8" s="166"/>
      <c r="M8" s="166"/>
      <c r="N8" s="167"/>
      <c r="P8" s="167" t="s">
        <v>1217</v>
      </c>
      <c r="Q8" s="164" t="s">
        <v>1256</v>
      </c>
      <c r="R8" s="164" t="s">
        <v>1852</v>
      </c>
      <c r="S8" s="247"/>
      <c r="T8" s="247" t="s">
        <v>1970</v>
      </c>
      <c r="U8" s="248" t="s">
        <v>1971</v>
      </c>
      <c r="V8" s="248" t="s">
        <v>1586</v>
      </c>
      <c r="W8" s="247" t="s">
        <v>1969</v>
      </c>
      <c r="X8" s="247" t="s">
        <v>184</v>
      </c>
      <c r="Y8" s="247" t="s">
        <v>1762</v>
      </c>
    </row>
    <row r="9" spans="3:25" ht="79.900000000000006" customHeight="1" x14ac:dyDescent="0.3">
      <c r="C9" s="244" t="s">
        <v>1972</v>
      </c>
      <c r="D9" s="245"/>
      <c r="E9" s="246"/>
      <c r="F9" s="246"/>
      <c r="G9" s="246"/>
      <c r="H9" s="246"/>
      <c r="I9" s="246"/>
      <c r="J9" s="246"/>
      <c r="K9" s="246"/>
      <c r="L9" s="245"/>
      <c r="M9" s="246"/>
      <c r="N9" s="246"/>
      <c r="P9" s="244" t="s">
        <v>1972</v>
      </c>
      <c r="Q9" s="245"/>
      <c r="R9" s="246"/>
      <c r="S9" s="246"/>
      <c r="T9" s="246"/>
      <c r="U9" s="246"/>
      <c r="V9" s="246"/>
      <c r="W9" s="245"/>
      <c r="X9" s="246"/>
      <c r="Y9" s="246"/>
    </row>
    <row r="10" spans="3:25" ht="30" customHeight="1" x14ac:dyDescent="0.3">
      <c r="C10" s="212"/>
      <c r="D10" s="159"/>
      <c r="E10" s="159"/>
      <c r="F10" s="159"/>
      <c r="G10" s="159"/>
      <c r="H10" s="163"/>
      <c r="I10" s="163"/>
      <c r="J10" s="163"/>
      <c r="K10" s="163"/>
      <c r="L10" s="159"/>
      <c r="M10" s="163"/>
      <c r="N10" s="163"/>
      <c r="P10" s="212"/>
      <c r="Q10" s="159"/>
      <c r="R10" s="159"/>
      <c r="S10" s="163"/>
      <c r="T10" s="163"/>
      <c r="U10" s="163"/>
      <c r="V10" s="163"/>
      <c r="W10" s="159"/>
      <c r="X10" s="163"/>
      <c r="Y10" s="163"/>
    </row>
    <row r="11" spans="3:25" ht="100.15" customHeight="1" x14ac:dyDescent="0.3">
      <c r="C11" s="167" t="s">
        <v>506</v>
      </c>
      <c r="D11" s="164" t="s">
        <v>428</v>
      </c>
      <c r="E11" s="164"/>
      <c r="F11" s="164" t="s">
        <v>1973</v>
      </c>
      <c r="G11" s="164" t="str">
        <f>VLOOKUP($F11,'Window Style'!$C$31:$D$44,2,FALSE)</f>
        <v>Aluminum Window_DG_Awning</v>
      </c>
      <c r="H11" s="166"/>
      <c r="I11" s="164">
        <f>VLOOKUP($F11,'Window Style'!$C$31:$K$44,3,FALSE)</f>
        <v>0</v>
      </c>
      <c r="J11" s="164" t="str">
        <f>VLOOKUP($F11,'Window Style'!$C$31:$K$44,4,FALSE)</f>
        <v>Double Glazing</v>
      </c>
      <c r="K11" s="164" t="str">
        <f>VLOOKUP($F11,'Window Style'!$C$31:$K$44,5,FALSE)</f>
        <v>Aluminum</v>
      </c>
      <c r="L11" s="166"/>
      <c r="M11" s="166"/>
      <c r="N11" s="167"/>
      <c r="P11" s="167" t="s">
        <v>506</v>
      </c>
      <c r="Q11" s="164" t="s">
        <v>428</v>
      </c>
      <c r="R11" s="164" t="s">
        <v>1852</v>
      </c>
      <c r="S11" s="247"/>
      <c r="T11" s="247" t="s">
        <v>1974</v>
      </c>
      <c r="U11" s="248" t="s">
        <v>1968</v>
      </c>
      <c r="V11" s="248" t="s">
        <v>1586</v>
      </c>
      <c r="W11" s="247" t="s">
        <v>1969</v>
      </c>
      <c r="X11" s="247" t="s">
        <v>184</v>
      </c>
      <c r="Y11" s="247" t="s">
        <v>1762</v>
      </c>
    </row>
    <row r="12" spans="3:25" ht="100.15" customHeight="1" x14ac:dyDescent="0.3">
      <c r="C12" s="167"/>
      <c r="D12" s="169"/>
      <c r="E12" s="164"/>
      <c r="F12" s="164"/>
      <c r="G12" s="164"/>
      <c r="H12" s="166"/>
      <c r="I12" s="168"/>
      <c r="J12" s="168"/>
      <c r="K12" s="168"/>
      <c r="L12" s="166"/>
      <c r="M12" s="166"/>
      <c r="N12" s="167"/>
      <c r="P12" s="167"/>
      <c r="Q12" s="164"/>
      <c r="R12" s="164"/>
      <c r="S12" s="247"/>
      <c r="T12" s="247"/>
      <c r="U12" s="248"/>
      <c r="V12" s="248"/>
      <c r="W12" s="247"/>
      <c r="X12" s="247"/>
      <c r="Y12" s="247"/>
    </row>
    <row r="13" spans="3:25" ht="79.900000000000006" customHeight="1" x14ac:dyDescent="0.3">
      <c r="C13" s="244" t="s">
        <v>1975</v>
      </c>
      <c r="D13" s="245"/>
      <c r="E13" s="246"/>
      <c r="F13" s="246"/>
      <c r="G13" s="246"/>
      <c r="H13" s="246"/>
      <c r="I13" s="246"/>
      <c r="J13" s="246"/>
      <c r="K13" s="246"/>
      <c r="L13" s="245"/>
      <c r="M13" s="246"/>
      <c r="N13" s="246"/>
      <c r="P13" s="244" t="s">
        <v>1975</v>
      </c>
      <c r="Q13" s="245"/>
      <c r="R13" s="246"/>
      <c r="S13" s="246"/>
      <c r="T13" s="246"/>
      <c r="U13" s="246"/>
      <c r="V13" s="246"/>
      <c r="W13" s="245"/>
      <c r="X13" s="246"/>
      <c r="Y13" s="246"/>
    </row>
    <row r="14" spans="3:25" ht="30" customHeight="1" x14ac:dyDescent="0.3">
      <c r="C14" s="212"/>
      <c r="D14" s="159"/>
      <c r="E14" s="159"/>
      <c r="F14" s="159"/>
      <c r="G14" s="159"/>
      <c r="H14" s="163"/>
      <c r="I14" s="163"/>
      <c r="J14" s="163"/>
      <c r="K14" s="163"/>
      <c r="L14" s="159"/>
      <c r="M14" s="163"/>
      <c r="N14" s="163"/>
      <c r="P14" s="212"/>
      <c r="Q14" s="159"/>
      <c r="R14" s="159"/>
      <c r="S14" s="163"/>
      <c r="T14" s="163"/>
      <c r="U14" s="163"/>
      <c r="V14" s="163"/>
      <c r="W14" s="159"/>
      <c r="X14" s="163"/>
      <c r="Y14" s="163"/>
    </row>
    <row r="15" spans="3:25" ht="100.15" customHeight="1" x14ac:dyDescent="0.3">
      <c r="C15" s="167" t="s">
        <v>1737</v>
      </c>
      <c r="D15" s="164" t="s">
        <v>1976</v>
      </c>
      <c r="E15" s="164"/>
      <c r="F15" s="164" t="s">
        <v>1977</v>
      </c>
      <c r="G15" s="164" t="str">
        <f>VLOOKUP($F15,'Window Style'!$C$52:$D$66,2,FALSE)</f>
        <v>Steel Window_DG_Fix</v>
      </c>
      <c r="H15" s="166"/>
      <c r="I15" s="164">
        <f>VLOOKUP($F15,'Window Style'!$C$52:$K$66,3,FALSE)</f>
        <v>0</v>
      </c>
      <c r="J15" s="164" t="str">
        <f>VLOOKUP($F15,'Window Style'!$C$52:$K$66,4,FALSE)</f>
        <v>Double Glazing</v>
      </c>
      <c r="K15" s="164" t="str">
        <f>VLOOKUP($F15,'Window Style'!$C$52:$K$66,5,FALSE)</f>
        <v>Steel</v>
      </c>
      <c r="L15" s="166"/>
      <c r="M15" s="166"/>
      <c r="N15" s="167"/>
      <c r="P15" s="167" t="s">
        <v>1737</v>
      </c>
      <c r="Q15" s="164" t="s">
        <v>1976</v>
      </c>
      <c r="R15" s="164" t="s">
        <v>1843</v>
      </c>
      <c r="S15" s="247" t="s">
        <v>1773</v>
      </c>
      <c r="T15" s="247" t="s">
        <v>1978</v>
      </c>
      <c r="U15" s="251" t="s">
        <v>1979</v>
      </c>
      <c r="V15" s="248" t="s">
        <v>1734</v>
      </c>
      <c r="W15" s="247"/>
      <c r="X15" s="247" t="s">
        <v>1980</v>
      </c>
      <c r="Y15" s="247" t="s">
        <v>1731</v>
      </c>
    </row>
    <row r="16" spans="3:25" ht="100.15" customHeight="1" x14ac:dyDescent="0.3">
      <c r="C16" s="167" t="s">
        <v>1737</v>
      </c>
      <c r="D16" s="164" t="s">
        <v>1981</v>
      </c>
      <c r="E16" s="164"/>
      <c r="F16" s="164" t="s">
        <v>1977</v>
      </c>
      <c r="G16" s="164" t="str">
        <f>VLOOKUP($F16,'Window Style'!$C$52:$D$66,2,FALSE)</f>
        <v>Steel Window_DG_Fix</v>
      </c>
      <c r="H16" s="166"/>
      <c r="I16" s="164">
        <f>VLOOKUP($F16,'Window Style'!$C$52:$K$66,3,FALSE)</f>
        <v>0</v>
      </c>
      <c r="J16" s="164" t="str">
        <f>VLOOKUP($F16,'Window Style'!$C$52:$K$66,4,FALSE)</f>
        <v>Double Glazing</v>
      </c>
      <c r="K16" s="164" t="str">
        <f>VLOOKUP($F16,'Window Style'!$C$52:$K$66,5,FALSE)</f>
        <v>Steel</v>
      </c>
      <c r="L16" s="166"/>
      <c r="M16" s="166"/>
      <c r="N16" s="167"/>
      <c r="P16" s="167" t="s">
        <v>1737</v>
      </c>
      <c r="Q16" s="164" t="s">
        <v>1981</v>
      </c>
      <c r="R16" s="164" t="s">
        <v>1843</v>
      </c>
      <c r="S16" s="247" t="s">
        <v>1982</v>
      </c>
      <c r="T16" s="247" t="s">
        <v>1983</v>
      </c>
      <c r="U16" s="251" t="s">
        <v>1979</v>
      </c>
      <c r="V16" s="248" t="s">
        <v>1734</v>
      </c>
      <c r="W16" s="247"/>
      <c r="X16" s="247" t="s">
        <v>1984</v>
      </c>
      <c r="Y16" s="247" t="s">
        <v>1731</v>
      </c>
    </row>
    <row r="17" spans="3:25" ht="100.15" customHeight="1" x14ac:dyDescent="0.3">
      <c r="C17" s="167" t="s">
        <v>506</v>
      </c>
      <c r="D17" s="164" t="s">
        <v>428</v>
      </c>
      <c r="E17" s="164"/>
      <c r="F17" s="164" t="s">
        <v>1985</v>
      </c>
      <c r="G17" s="164" t="str">
        <f>VLOOKUP($F17,'Window Style'!$C$52:$D$66,2,FALSE)</f>
        <v>Aluminum Window_SG_Fix</v>
      </c>
      <c r="H17" s="166"/>
      <c r="I17" s="164">
        <f>VLOOKUP($F17,'Window Style'!$C$52:$K$66,3,FALSE)</f>
        <v>0</v>
      </c>
      <c r="J17" s="164" t="str">
        <f>VLOOKUP($F17,'Window Style'!$C$52:$K$66,4,FALSE)</f>
        <v>Single Glazing</v>
      </c>
      <c r="K17" s="164" t="str">
        <f>VLOOKUP($F17,'Window Style'!$C$52:$K$66,5,FALSE)</f>
        <v>Aluminum</v>
      </c>
      <c r="L17" s="166"/>
      <c r="M17" s="166"/>
      <c r="N17" s="167"/>
      <c r="P17" s="167" t="s">
        <v>506</v>
      </c>
      <c r="Q17" s="164" t="s">
        <v>428</v>
      </c>
      <c r="R17" s="164" t="s">
        <v>1852</v>
      </c>
      <c r="S17" s="247"/>
      <c r="T17" s="247" t="s">
        <v>1986</v>
      </c>
      <c r="U17" s="248" t="s">
        <v>1987</v>
      </c>
      <c r="V17" s="248" t="s">
        <v>1586</v>
      </c>
      <c r="W17" s="247"/>
      <c r="X17" s="247" t="s">
        <v>184</v>
      </c>
      <c r="Y17" s="247" t="s">
        <v>1762</v>
      </c>
    </row>
    <row r="18" spans="3:25" ht="114" customHeight="1" x14ac:dyDescent="0.3">
      <c r="C18" s="167" t="s">
        <v>491</v>
      </c>
      <c r="D18" s="164" t="s">
        <v>728</v>
      </c>
      <c r="E18" s="164"/>
      <c r="F18" s="164" t="s">
        <v>1977</v>
      </c>
      <c r="G18" s="164" t="str">
        <f>VLOOKUP($F18,'Window Style'!$C$52:$D$66,2,FALSE)</f>
        <v>Steel Window_DG_Fix</v>
      </c>
      <c r="H18" s="166"/>
      <c r="I18" s="164">
        <f>VLOOKUP($F18,'Window Style'!$C$52:$K$66,3,FALSE)</f>
        <v>0</v>
      </c>
      <c r="J18" s="164" t="str">
        <f>VLOOKUP($F18,'Window Style'!$C$52:$K$66,4,FALSE)</f>
        <v>Double Glazing</v>
      </c>
      <c r="K18" s="164" t="str">
        <f>VLOOKUP($F18,'Window Style'!$C$52:$K$66,5,FALSE)</f>
        <v>Steel</v>
      </c>
      <c r="L18" s="166"/>
      <c r="M18" s="166"/>
      <c r="N18" s="167"/>
      <c r="P18" s="167" t="s">
        <v>491</v>
      </c>
      <c r="Q18" s="164" t="s">
        <v>728</v>
      </c>
      <c r="R18" s="164" t="s">
        <v>1843</v>
      </c>
      <c r="S18" s="247"/>
      <c r="T18" s="247" t="s">
        <v>1988</v>
      </c>
      <c r="U18" s="248" t="s">
        <v>1989</v>
      </c>
      <c r="V18" s="248" t="s">
        <v>1990</v>
      </c>
      <c r="W18" s="247"/>
      <c r="X18" s="247"/>
      <c r="Y18" s="247" t="s">
        <v>1762</v>
      </c>
    </row>
    <row r="19" spans="3:25" ht="114" customHeight="1" x14ac:dyDescent="0.3">
      <c r="C19" s="167" t="s">
        <v>491</v>
      </c>
      <c r="D19" s="164" t="s">
        <v>497</v>
      </c>
      <c r="E19" s="164"/>
      <c r="F19" s="164" t="s">
        <v>1991</v>
      </c>
      <c r="G19" s="164" t="str">
        <f>VLOOKUP($F19,'Window Style'!$C$52:$D$66,2,FALSE)</f>
        <v>Aluminum Window_DG_Low E_Fix</v>
      </c>
      <c r="H19" s="166"/>
      <c r="I19" s="164">
        <f>VLOOKUP($F19,'Window Style'!$C$52:$K$66,3,FALSE)</f>
        <v>0</v>
      </c>
      <c r="J19" s="164" t="str">
        <f>VLOOKUP($F19,'Window Style'!$C$52:$K$66,4,FALSE)</f>
        <v>Double Glazing_Low E</v>
      </c>
      <c r="K19" s="164" t="str">
        <f>VLOOKUP($F19,'Window Style'!$C$52:$K$66,5,FALSE)</f>
        <v>Aluminum</v>
      </c>
      <c r="L19" s="166"/>
      <c r="M19" s="166"/>
      <c r="N19" s="167"/>
      <c r="P19" s="167" t="s">
        <v>491</v>
      </c>
      <c r="Q19" s="164" t="s">
        <v>497</v>
      </c>
      <c r="R19" s="164" t="s">
        <v>1852</v>
      </c>
      <c r="S19" s="247"/>
      <c r="T19" s="247" t="s">
        <v>1992</v>
      </c>
      <c r="U19" s="248" t="s">
        <v>1993</v>
      </c>
      <c r="V19" s="248" t="s">
        <v>1994</v>
      </c>
      <c r="W19" s="247"/>
      <c r="X19" s="247"/>
      <c r="Y19" s="247" t="s">
        <v>1995</v>
      </c>
    </row>
    <row r="20" spans="3:25" ht="79.900000000000006" customHeight="1" x14ac:dyDescent="0.3">
      <c r="C20" s="244" t="s">
        <v>1996</v>
      </c>
      <c r="D20" s="245"/>
      <c r="E20" s="246"/>
      <c r="F20" s="246"/>
      <c r="G20" s="246"/>
      <c r="H20" s="246"/>
      <c r="I20" s="246"/>
      <c r="J20" s="246"/>
      <c r="K20" s="246"/>
      <c r="L20" s="245"/>
      <c r="M20" s="246"/>
      <c r="N20" s="246"/>
      <c r="P20" s="244" t="s">
        <v>1996</v>
      </c>
      <c r="Q20" s="245"/>
      <c r="R20" s="246"/>
      <c r="S20" s="246"/>
      <c r="T20" s="246"/>
      <c r="U20" s="246"/>
      <c r="V20" s="246"/>
      <c r="W20" s="245"/>
      <c r="X20" s="246"/>
      <c r="Y20" s="246"/>
    </row>
    <row r="21" spans="3:25" ht="100.15" customHeight="1" x14ac:dyDescent="0.3">
      <c r="C21" s="167" t="s">
        <v>506</v>
      </c>
      <c r="D21" s="164" t="s">
        <v>428</v>
      </c>
      <c r="E21" s="164"/>
      <c r="F21" s="164" t="s">
        <v>1997</v>
      </c>
      <c r="G21" s="164" t="str">
        <f>VLOOKUP($F21,'Window Style'!$C$74:$D$88,2,FALSE)</f>
        <v>Aluminum Window_DG_Comb</v>
      </c>
      <c r="H21" s="166"/>
      <c r="I21" s="164">
        <f>VLOOKUP($F21,'Window Style'!$C$74:$K$88,3,FALSE)</f>
        <v>0</v>
      </c>
      <c r="J21" s="164" t="str">
        <f>VLOOKUP($F21,'Window Style'!$C$74:$K$88,4,FALSE)</f>
        <v>Double Glazing</v>
      </c>
      <c r="K21" s="164" t="str">
        <f>VLOOKUP($F21,'Window Style'!$C$74:$K$88,5,FALSE)</f>
        <v>Aluminum</v>
      </c>
      <c r="L21" s="166"/>
      <c r="M21" s="166"/>
      <c r="N21" s="167"/>
      <c r="P21" s="167" t="s">
        <v>506</v>
      </c>
      <c r="Q21" s="164" t="s">
        <v>428</v>
      </c>
      <c r="R21" s="164" t="s">
        <v>1998</v>
      </c>
      <c r="S21" s="247"/>
      <c r="T21" s="247" t="s">
        <v>1967</v>
      </c>
      <c r="U21" s="248" t="s">
        <v>1968</v>
      </c>
      <c r="V21" s="248" t="s">
        <v>1586</v>
      </c>
      <c r="W21" s="247" t="s">
        <v>1969</v>
      </c>
      <c r="X21" s="247" t="s">
        <v>184</v>
      </c>
      <c r="Y21" s="247" t="s">
        <v>1762</v>
      </c>
    </row>
    <row r="22" spans="3:25" ht="114" customHeight="1" x14ac:dyDescent="0.3">
      <c r="C22" s="167" t="s">
        <v>491</v>
      </c>
      <c r="D22" s="164" t="s">
        <v>497</v>
      </c>
      <c r="E22" s="164"/>
      <c r="F22" s="164" t="s">
        <v>1999</v>
      </c>
      <c r="G22" s="164" t="str">
        <f>VLOOKUP($F22,'Window Style'!$C$74:$D$88,2,FALSE)</f>
        <v>Aluminum Window_DG_Low E_Comb</v>
      </c>
      <c r="H22" s="166"/>
      <c r="I22" s="164">
        <f>VLOOKUP($F22,'Window Style'!$C$74:$K$88,3,FALSE)</f>
        <v>0</v>
      </c>
      <c r="J22" s="164" t="str">
        <f>VLOOKUP($F22,'Window Style'!$C$74:$K$88,4,FALSE)</f>
        <v>Double Glazing_Low E</v>
      </c>
      <c r="K22" s="164" t="str">
        <f>VLOOKUP($F22,'Window Style'!$C$74:$K$88,5,FALSE)</f>
        <v>Aluminum</v>
      </c>
      <c r="L22" s="166"/>
      <c r="M22" s="166"/>
      <c r="N22" s="167"/>
      <c r="P22" s="167" t="s">
        <v>491</v>
      </c>
      <c r="Q22" s="164" t="s">
        <v>497</v>
      </c>
      <c r="R22" s="164" t="s">
        <v>1852</v>
      </c>
      <c r="S22" s="247"/>
      <c r="T22" s="247" t="s">
        <v>1992</v>
      </c>
      <c r="U22" s="248" t="s">
        <v>1993</v>
      </c>
      <c r="V22" s="248" t="s">
        <v>1994</v>
      </c>
      <c r="W22" s="247"/>
      <c r="X22" s="247"/>
      <c r="Y22" s="247" t="s">
        <v>1995</v>
      </c>
    </row>
    <row r="23" spans="3:25" ht="100.15" customHeight="1" x14ac:dyDescent="0.3">
      <c r="C23" s="167"/>
      <c r="D23" s="169"/>
      <c r="E23" s="164"/>
      <c r="F23" s="164"/>
      <c r="G23" s="164"/>
      <c r="H23" s="166"/>
      <c r="I23" s="168"/>
      <c r="J23" s="168"/>
      <c r="K23" s="168"/>
      <c r="L23" s="166"/>
      <c r="M23" s="166"/>
      <c r="N23" s="167"/>
      <c r="P23" s="167"/>
      <c r="Q23" s="164"/>
      <c r="R23" s="164"/>
      <c r="S23" s="247"/>
      <c r="T23" s="247"/>
      <c r="U23" s="248"/>
      <c r="V23" s="248"/>
      <c r="W23" s="247"/>
      <c r="X23" s="247"/>
      <c r="Y23" s="247"/>
    </row>
    <row r="24" spans="3:25" ht="79.900000000000006" customHeight="1" x14ac:dyDescent="0.3">
      <c r="C24" s="244" t="s">
        <v>1932</v>
      </c>
      <c r="D24" s="245"/>
      <c r="E24" s="246"/>
      <c r="F24" s="246"/>
      <c r="G24" s="246"/>
      <c r="H24" s="246"/>
      <c r="I24" s="246"/>
      <c r="J24" s="246"/>
      <c r="K24" s="246"/>
      <c r="L24" s="245"/>
      <c r="M24" s="246"/>
      <c r="N24" s="246"/>
      <c r="P24" s="244" t="s">
        <v>1932</v>
      </c>
      <c r="Q24" s="245"/>
      <c r="R24" s="246"/>
      <c r="S24" s="246"/>
      <c r="T24" s="246"/>
      <c r="U24" s="246"/>
      <c r="V24" s="246"/>
      <c r="W24" s="245"/>
      <c r="X24" s="246"/>
      <c r="Y24" s="246"/>
    </row>
    <row r="25" spans="3:25" ht="30" customHeight="1" x14ac:dyDescent="0.3">
      <c r="C25" s="212"/>
      <c r="D25" s="159"/>
      <c r="E25" s="159"/>
      <c r="F25" s="159"/>
      <c r="G25" s="159"/>
      <c r="H25" s="163"/>
      <c r="I25" s="163"/>
      <c r="J25" s="163"/>
      <c r="K25" s="163"/>
      <c r="L25" s="159"/>
      <c r="M25" s="163"/>
      <c r="N25" s="163"/>
      <c r="P25" s="212"/>
      <c r="Q25" s="159"/>
      <c r="R25" s="159"/>
      <c r="S25" s="163"/>
      <c r="T25" s="163"/>
      <c r="U25" s="163"/>
      <c r="V25" s="163"/>
      <c r="W25" s="159"/>
      <c r="X25" s="163"/>
      <c r="Y25" s="163"/>
    </row>
    <row r="26" spans="3:25" ht="100.15" customHeight="1" x14ac:dyDescent="0.3">
      <c r="C26" s="167"/>
      <c r="D26" s="169"/>
      <c r="E26" s="164"/>
      <c r="F26" s="164" t="s">
        <v>2000</v>
      </c>
      <c r="G26" s="164" t="str">
        <f>VLOOKUP($F26,'Window Style'!$C$96:$D$101,2,FALSE)</f>
        <v>Skylight_FRP</v>
      </c>
      <c r="H26" s="166"/>
      <c r="I26" s="164">
        <f>VLOOKUP($F26,'Window Style'!$C$96:$K$101,3,FALSE)</f>
        <v>0</v>
      </c>
      <c r="J26" s="164">
        <f>VLOOKUP($F26,'Window Style'!$C$96:$K$101,4,FALSE)</f>
        <v>0</v>
      </c>
      <c r="K26" s="164">
        <f>VLOOKUP($F26,'Window Style'!$C$96:$K$101,5,FALSE)</f>
        <v>0</v>
      </c>
      <c r="L26" s="166"/>
      <c r="M26" s="166"/>
      <c r="N26" s="167"/>
      <c r="P26" s="167"/>
      <c r="Q26" s="164"/>
      <c r="R26" s="164"/>
      <c r="S26" s="247"/>
      <c r="T26" s="247"/>
      <c r="U26" s="248"/>
      <c r="V26" s="248"/>
      <c r="W26" s="247"/>
      <c r="X26" s="247"/>
      <c r="Y26" s="247"/>
    </row>
    <row r="27" spans="3:25" ht="67.150000000000006" customHeight="1" x14ac:dyDescent="0.3">
      <c r="C27" s="167"/>
      <c r="D27" s="164"/>
      <c r="E27" s="164"/>
      <c r="F27" s="164"/>
      <c r="G27" s="164"/>
      <c r="H27" s="166"/>
      <c r="I27" s="168"/>
      <c r="J27" s="168"/>
      <c r="K27" s="168"/>
      <c r="L27" s="166"/>
      <c r="M27" s="166"/>
      <c r="N27" s="167"/>
      <c r="P27" s="167"/>
      <c r="Q27" s="164"/>
      <c r="R27" s="164"/>
      <c r="S27" s="166"/>
      <c r="T27" s="168"/>
      <c r="U27" s="168"/>
      <c r="V27" s="168"/>
      <c r="W27" s="166"/>
      <c r="X27" s="166"/>
      <c r="Y27" s="166"/>
    </row>
    <row r="28" spans="3:25" ht="79.900000000000006" customHeight="1" x14ac:dyDescent="0.3">
      <c r="C28" s="244" t="s">
        <v>1268</v>
      </c>
      <c r="D28" s="245"/>
      <c r="E28" s="246"/>
      <c r="F28" s="246"/>
      <c r="G28" s="246"/>
      <c r="H28" s="246"/>
      <c r="I28" s="246"/>
      <c r="J28" s="246"/>
      <c r="K28" s="246"/>
      <c r="L28" s="245"/>
      <c r="M28" s="246"/>
      <c r="N28" s="246"/>
      <c r="P28" s="244" t="s">
        <v>1268</v>
      </c>
      <c r="Q28" s="245"/>
      <c r="R28" s="246"/>
      <c r="S28" s="246"/>
      <c r="T28" s="246"/>
      <c r="U28" s="246"/>
      <c r="V28" s="246"/>
      <c r="W28" s="245"/>
      <c r="X28" s="246"/>
      <c r="Y28" s="246"/>
    </row>
    <row r="29" spans="3:25" ht="30" customHeight="1" x14ac:dyDescent="0.3">
      <c r="C29" s="212"/>
      <c r="D29" s="159"/>
      <c r="E29" s="159"/>
      <c r="F29" s="159"/>
      <c r="G29" s="159"/>
      <c r="H29" s="163"/>
      <c r="I29" s="163"/>
      <c r="J29" s="163"/>
      <c r="K29" s="163"/>
      <c r="L29" s="159"/>
      <c r="M29" s="163"/>
      <c r="N29" s="163"/>
      <c r="P29" s="212"/>
      <c r="Q29" s="159"/>
      <c r="R29" s="159"/>
      <c r="S29" s="163"/>
      <c r="T29" s="163"/>
      <c r="U29" s="163"/>
      <c r="V29" s="163"/>
      <c r="W29" s="159"/>
      <c r="X29" s="163"/>
      <c r="Y29" s="163"/>
    </row>
    <row r="30" spans="3:25" ht="100.15" customHeight="1" x14ac:dyDescent="0.3">
      <c r="C30" s="167"/>
      <c r="D30" s="169"/>
      <c r="E30" s="164"/>
      <c r="F30" s="164" t="s">
        <v>2001</v>
      </c>
      <c r="G30" s="164" t="str">
        <f>VLOOKUP($F30,'Window Style'!$C$109:$D$119,2,FALSE)</f>
        <v>Aluminum Window_DG_Casement</v>
      </c>
      <c r="H30" s="247"/>
      <c r="I30" s="164">
        <f>VLOOKUP($F30,'Window Style'!$C$109:$K$119,3,FALSE)</f>
        <v>0</v>
      </c>
      <c r="J30" s="164">
        <f>VLOOKUP($F30,'Window Style'!$C$109:$K$119,4,FALSE)</f>
        <v>0</v>
      </c>
      <c r="K30" s="164">
        <f>VLOOKUP($F30,'Window Style'!$C$109:$K$119,5,FALSE)</f>
        <v>0</v>
      </c>
      <c r="L30" s="166"/>
      <c r="M30" s="166"/>
      <c r="N30" s="167"/>
      <c r="P30" s="167"/>
      <c r="Q30" s="164"/>
      <c r="R30" s="164"/>
      <c r="S30" s="247"/>
      <c r="T30" s="247"/>
      <c r="U30" s="248"/>
      <c r="V30" s="248"/>
      <c r="W30" s="247"/>
      <c r="X30" s="247"/>
      <c r="Y30" s="247"/>
    </row>
    <row r="31" spans="3:25" ht="100.15" customHeight="1" x14ac:dyDescent="0.3">
      <c r="C31" s="167"/>
      <c r="D31" s="169"/>
      <c r="E31" s="164"/>
      <c r="F31" s="164" t="s">
        <v>2002</v>
      </c>
      <c r="G31" s="164" t="str">
        <f>VLOOKUP($F31,'Window Style'!$C$109:$D$119,2,FALSE)</f>
        <v>Aluminum Window_DG_Single Hung</v>
      </c>
      <c r="H31" s="247"/>
      <c r="I31" s="164">
        <f>VLOOKUP($F31,'Window Style'!$C$109:$K$119,3,FALSE)</f>
        <v>0</v>
      </c>
      <c r="J31" s="164" t="str">
        <f>VLOOKUP($F31,'Window Style'!$C$109:$K$119,4,FALSE)</f>
        <v>Double Glazing</v>
      </c>
      <c r="K31" s="164" t="str">
        <f>VLOOKUP($F31,'Window Style'!$C$109:$K$119,5,FALSE)</f>
        <v>Aluminum</v>
      </c>
      <c r="L31" s="166"/>
      <c r="M31" s="166"/>
      <c r="N31" s="167"/>
      <c r="P31" s="167"/>
      <c r="Q31" s="164"/>
      <c r="R31" s="164"/>
      <c r="S31" s="247"/>
      <c r="T31" s="247"/>
      <c r="U31" s="248"/>
      <c r="V31" s="248"/>
      <c r="W31" s="247"/>
      <c r="X31" s="247"/>
      <c r="Y31" s="247"/>
    </row>
    <row r="32" spans="3:25" ht="114" customHeight="1" x14ac:dyDescent="0.3">
      <c r="C32" s="167" t="s">
        <v>491</v>
      </c>
      <c r="D32" s="164" t="s">
        <v>497</v>
      </c>
      <c r="E32" s="164"/>
      <c r="F32" s="164" t="s">
        <v>2003</v>
      </c>
      <c r="G32" s="164" t="str">
        <f>VLOOKUP($F32,'Window Style'!$C$109:$D$119,2,FALSE)</f>
        <v>Aluminum Window_DG_Low E_Single Hung</v>
      </c>
      <c r="H32" s="166"/>
      <c r="I32" s="164">
        <f>VLOOKUP($F32,'Window Style'!$C$109:$K$119,3,FALSE)</f>
        <v>0</v>
      </c>
      <c r="J32" s="164" t="str">
        <f>VLOOKUP($F32,'Window Style'!$C$109:$K$119,4,FALSE)</f>
        <v>Double Glazing_Low E</v>
      </c>
      <c r="K32" s="164" t="str">
        <f>VLOOKUP($F32,'Window Style'!$C$109:$K$119,5,FALSE)</f>
        <v>Aluminum</v>
      </c>
      <c r="L32" s="166"/>
      <c r="M32" s="166"/>
      <c r="N32" s="167"/>
      <c r="P32" s="167" t="s">
        <v>491</v>
      </c>
      <c r="Q32" s="164" t="s">
        <v>497</v>
      </c>
      <c r="R32" s="164" t="s">
        <v>1852</v>
      </c>
      <c r="S32" s="247"/>
      <c r="T32" s="247" t="s">
        <v>2004</v>
      </c>
      <c r="U32" s="248" t="s">
        <v>1993</v>
      </c>
      <c r="V32" s="248" t="s">
        <v>1994</v>
      </c>
      <c r="W32" s="247"/>
      <c r="X32" s="247"/>
      <c r="Y32" s="247" t="s">
        <v>1995</v>
      </c>
    </row>
    <row r="33" spans="3:25" ht="100.15" customHeight="1" x14ac:dyDescent="0.3">
      <c r="C33" s="167"/>
      <c r="D33" s="169"/>
      <c r="E33" s="164"/>
      <c r="F33" s="164" t="s">
        <v>2005</v>
      </c>
      <c r="G33" s="164" t="str">
        <f>VLOOKUP($F33,'Window Style'!$C$109:$D$119,2,FALSE)</f>
        <v>Aluminum Window_DG_Tilt</v>
      </c>
      <c r="H33" s="247"/>
      <c r="I33" s="164">
        <f>VLOOKUP($F33,'Window Style'!$C$109:$K$119,3,FALSE)</f>
        <v>0</v>
      </c>
      <c r="J33" s="164">
        <f>VLOOKUP($F33,'Window Style'!$C$109:$K$119,4,FALSE)</f>
        <v>0</v>
      </c>
      <c r="K33" s="164">
        <f>VLOOKUP($F33,'Window Style'!$C$109:$K$119,5,FALSE)</f>
        <v>0</v>
      </c>
      <c r="L33" s="166"/>
      <c r="M33" s="166"/>
      <c r="N33" s="167"/>
      <c r="P33" s="167"/>
      <c r="Q33" s="164"/>
      <c r="R33" s="164"/>
      <c r="S33" s="247"/>
      <c r="T33" s="247"/>
      <c r="U33" s="248"/>
      <c r="V33" s="248"/>
      <c r="W33" s="247"/>
      <c r="X33" s="247"/>
      <c r="Y33" s="247"/>
    </row>
    <row r="34" spans="3:25" ht="100.15" customHeight="1" x14ac:dyDescent="0.3">
      <c r="C34" s="167"/>
      <c r="D34" s="169"/>
      <c r="E34" s="164"/>
      <c r="F34" s="164" t="s">
        <v>2006</v>
      </c>
      <c r="G34" s="164" t="str">
        <f>VLOOKUP($F34,'Window Style'!$C$109:$D$119,2,FALSE)</f>
        <v>Aluminum Window_DG_Center Pivot</v>
      </c>
      <c r="H34" s="247"/>
      <c r="I34" s="164">
        <f>VLOOKUP($F34,'Window Style'!$C$109:$K$119,3,FALSE)</f>
        <v>0</v>
      </c>
      <c r="J34" s="164">
        <f>VLOOKUP($F34,'Window Style'!$C$109:$K$119,4,FALSE)</f>
        <v>0</v>
      </c>
      <c r="K34" s="164">
        <f>VLOOKUP($F34,'Window Style'!$C$109:$K$119,5,FALSE)</f>
        <v>0</v>
      </c>
      <c r="L34" s="166"/>
      <c r="M34" s="166"/>
      <c r="N34" s="167"/>
      <c r="P34" s="167"/>
      <c r="Q34" s="164"/>
      <c r="R34" s="164"/>
      <c r="S34" s="247"/>
      <c r="T34" s="247"/>
      <c r="U34" s="248"/>
      <c r="V34" s="248"/>
      <c r="W34" s="247"/>
      <c r="X34" s="247"/>
      <c r="Y34" s="247"/>
    </row>
    <row r="35" spans="3:25" ht="100.15" customHeight="1" x14ac:dyDescent="0.3">
      <c r="C35" s="167"/>
      <c r="D35" s="169"/>
      <c r="E35" s="164"/>
      <c r="F35" s="164"/>
      <c r="G35" s="164"/>
      <c r="H35" s="166"/>
      <c r="I35" s="168"/>
      <c r="J35" s="168"/>
      <c r="K35" s="168"/>
      <c r="L35" s="166"/>
      <c r="M35" s="166"/>
      <c r="N35" s="167"/>
      <c r="P35" s="167"/>
      <c r="Q35" s="164"/>
      <c r="R35" s="164"/>
      <c r="S35" s="247"/>
      <c r="T35" s="247"/>
      <c r="U35" s="248"/>
      <c r="V35" s="248"/>
      <c r="W35" s="247"/>
      <c r="X35" s="247"/>
      <c r="Y35" s="247"/>
    </row>
    <row r="36" spans="3:25" ht="79.900000000000006" customHeight="1" x14ac:dyDescent="0.3">
      <c r="C36" s="244" t="s">
        <v>1954</v>
      </c>
      <c r="D36" s="245"/>
      <c r="E36" s="246"/>
      <c r="F36" s="246"/>
      <c r="G36" s="246"/>
      <c r="H36" s="246"/>
      <c r="I36" s="246"/>
      <c r="J36" s="246"/>
      <c r="K36" s="246"/>
      <c r="L36" s="245"/>
      <c r="M36" s="246"/>
      <c r="N36" s="246"/>
      <c r="P36" s="244" t="s">
        <v>1954</v>
      </c>
      <c r="Q36" s="245"/>
      <c r="R36" s="246"/>
      <c r="S36" s="246"/>
      <c r="T36" s="246"/>
      <c r="U36" s="246"/>
      <c r="V36" s="246"/>
      <c r="W36" s="245"/>
      <c r="X36" s="246"/>
      <c r="Y36" s="246"/>
    </row>
    <row r="37" spans="3:25" ht="30" customHeight="1" x14ac:dyDescent="0.3">
      <c r="C37" s="212"/>
      <c r="D37" s="159"/>
      <c r="E37" s="159"/>
      <c r="F37" s="159"/>
      <c r="G37" s="159"/>
      <c r="H37" s="163"/>
      <c r="I37" s="163"/>
      <c r="J37" s="163"/>
      <c r="K37" s="163"/>
      <c r="L37" s="159"/>
      <c r="M37" s="163"/>
      <c r="N37" s="163"/>
      <c r="P37" s="212"/>
      <c r="Q37" s="159"/>
      <c r="R37" s="159"/>
      <c r="S37" s="163"/>
      <c r="T37" s="163"/>
      <c r="U37" s="163"/>
      <c r="V37" s="163"/>
      <c r="W37" s="159"/>
      <c r="X37" s="163"/>
      <c r="Y37" s="163"/>
    </row>
    <row r="38" spans="3:25" ht="100.15" customHeight="1" x14ac:dyDescent="0.3">
      <c r="C38" s="167"/>
      <c r="D38" s="169"/>
      <c r="E38" s="164"/>
      <c r="F38" s="164" t="s">
        <v>2007</v>
      </c>
      <c r="G38" s="164" t="str">
        <f>VLOOKUP($F38,'Window Style'!$C$127:$D$132,2,FALSE)</f>
        <v>Louver_Aluminum</v>
      </c>
      <c r="H38" s="166"/>
      <c r="I38" s="164">
        <f>VLOOKUP($F38,'Window Style'!$C$127:$K$132,3,FALSE)</f>
        <v>0</v>
      </c>
      <c r="J38" s="164" t="str">
        <f>VLOOKUP($F38,'Window Style'!$C$127:$K$132,4,FALSE)</f>
        <v>Aluminum</v>
      </c>
      <c r="K38" s="164" t="str">
        <f>VLOOKUP($F38,'Window Style'!$C$127:$K$132,5,FALSE)</f>
        <v>Aluminum</v>
      </c>
      <c r="L38" s="166"/>
      <c r="M38" s="166"/>
      <c r="N38" s="167"/>
      <c r="P38" s="167"/>
      <c r="Q38" s="164"/>
      <c r="R38" s="164"/>
      <c r="S38" s="247"/>
      <c r="T38" s="247"/>
      <c r="U38" s="248"/>
      <c r="V38" s="248"/>
      <c r="W38" s="247"/>
      <c r="X38" s="247"/>
      <c r="Y38" s="247"/>
    </row>
    <row r="39" spans="3:25" x14ac:dyDescent="0.3">
      <c r="C39" s="167"/>
      <c r="D39" s="164"/>
      <c r="E39" s="164"/>
      <c r="F39" s="164"/>
      <c r="G39" s="164"/>
      <c r="H39" s="166"/>
      <c r="I39" s="168"/>
      <c r="J39" s="168"/>
      <c r="K39" s="168"/>
      <c r="L39" s="166"/>
      <c r="M39" s="166"/>
      <c r="N39" s="167"/>
      <c r="P39" s="167"/>
      <c r="Q39" s="164"/>
      <c r="R39" s="164"/>
      <c r="S39" s="166"/>
      <c r="T39" s="168"/>
      <c r="U39" s="168"/>
      <c r="V39" s="168"/>
      <c r="W39" s="166"/>
      <c r="X39" s="166"/>
      <c r="Y39" s="166"/>
    </row>
    <row r="40" spans="3:25" x14ac:dyDescent="0.3">
      <c r="C40" s="167"/>
      <c r="D40" s="164"/>
      <c r="E40" s="164"/>
      <c r="F40" s="164"/>
      <c r="G40" s="164"/>
      <c r="H40" s="166"/>
      <c r="I40" s="168"/>
      <c r="J40" s="168"/>
      <c r="K40" s="168"/>
      <c r="L40" s="166"/>
      <c r="M40" s="166"/>
      <c r="N40" s="167"/>
      <c r="P40" s="167"/>
      <c r="Q40" s="164"/>
      <c r="R40" s="164"/>
      <c r="S40" s="166"/>
      <c r="T40" s="168"/>
      <c r="U40" s="168"/>
      <c r="V40" s="168"/>
      <c r="W40" s="166"/>
      <c r="X40" s="166"/>
      <c r="Y40" s="166"/>
    </row>
    <row r="41" spans="3:25" x14ac:dyDescent="0.3">
      <c r="C41" s="167"/>
      <c r="D41" s="169"/>
      <c r="E41" s="164"/>
      <c r="F41" s="164"/>
      <c r="G41" s="164"/>
      <c r="H41" s="166"/>
      <c r="I41" s="168"/>
      <c r="J41" s="168"/>
      <c r="K41" s="168"/>
      <c r="L41" s="166"/>
      <c r="M41" s="166"/>
      <c r="N41" s="167"/>
      <c r="P41" s="167"/>
      <c r="Q41" s="169"/>
      <c r="R41" s="164"/>
      <c r="S41" s="166"/>
      <c r="T41" s="168"/>
      <c r="U41" s="168"/>
      <c r="V41" s="168"/>
      <c r="W41" s="166"/>
      <c r="X41" s="166"/>
      <c r="Y41" s="166"/>
    </row>
  </sheetData>
  <dataConsolidate>
    <dataRefs count="1">
      <dataRef ref="C4:C15" sheet="Int Finish Style" r:id="rId1"/>
    </dataRefs>
  </dataConsolidate>
  <phoneticPr fontId="3" type="noConversion"/>
  <pageMargins left="0.7" right="0.7" top="0.75" bottom="0.75" header="0.3" footer="0.3"/>
  <pageSetup paperSize="9" orientation="portrait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F71355B-53B0-4D09-9394-0D1707B74948}">
          <x14:formula1>
            <xm:f>'Window Style'!$C$127:$C$132</xm:f>
          </x14:formula1>
          <xm:sqref>F38</xm:sqref>
        </x14:dataValidation>
        <x14:dataValidation type="list" allowBlank="1" showInputMessage="1" showErrorMessage="1" xr:uid="{A8EFB1AA-39DA-452F-A8E9-52860D6B0A06}">
          <x14:formula1>
            <xm:f>'Window Style'!$C$74:$C$88</xm:f>
          </x14:formula1>
          <xm:sqref>F21:F22</xm:sqref>
        </x14:dataValidation>
        <x14:dataValidation type="list" allowBlank="1" showInputMessage="1" showErrorMessage="1" xr:uid="{FA9C5FF9-05A9-439B-A801-B6A3FB0A5994}">
          <x14:formula1>
            <xm:f>'Window Style'!$C$109:$C$119</xm:f>
          </x14:formula1>
          <xm:sqref>F30:F34</xm:sqref>
        </x14:dataValidation>
        <x14:dataValidation type="list" allowBlank="1" showInputMessage="1" showErrorMessage="1" xr:uid="{FB7F59AD-21F9-4A52-B9F1-0D0ACA64E5D1}">
          <x14:formula1>
            <xm:f>'Window Style'!$C$96:$C$101</xm:f>
          </x14:formula1>
          <xm:sqref>F26</xm:sqref>
        </x14:dataValidation>
        <x14:dataValidation type="list" allowBlank="1" showInputMessage="1" showErrorMessage="1" xr:uid="{501A3D48-2081-441A-B844-B4AF24BD079B}">
          <x14:formula1>
            <xm:f>'Window Style'!$C$52:$C$66</xm:f>
          </x14:formula1>
          <xm:sqref>F15:F19</xm:sqref>
        </x14:dataValidation>
        <x14:dataValidation type="list" allowBlank="1" showInputMessage="1" showErrorMessage="1" xr:uid="{D476EA5E-9EB5-4A8E-A475-A7390015B754}">
          <x14:formula1>
            <xm:f>'Window Style'!$C$31:$C$44</xm:f>
          </x14:formula1>
          <xm:sqref>F11</xm:sqref>
        </x14:dataValidation>
        <x14:dataValidation type="list" allowBlank="1" showInputMessage="1" showErrorMessage="1" xr:uid="{E290DD24-4BA4-4003-8C62-F6FEF64D13B9}">
          <x14:formula1>
            <xm:f>'Window Style'!$C$10:$C$23</xm:f>
          </x14:formula1>
          <xm:sqref>F7:F8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A68C-EA40-45BD-8BAE-ED686BD19F8D}">
  <dimension ref="B2:AA276"/>
  <sheetViews>
    <sheetView zoomScale="85" zoomScaleNormal="85" workbookViewId="0">
      <pane xSplit="17" ySplit="5" topLeftCell="V68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8.75" defaultRowHeight="13.5" x14ac:dyDescent="0.3"/>
  <cols>
    <col min="1" max="1" width="1.625" style="4" customWidth="1"/>
    <col min="2" max="2" width="10.75" style="4" customWidth="1"/>
    <col min="3" max="3" width="15.75" style="4" customWidth="1"/>
    <col min="4" max="4" width="9.5" style="4" customWidth="1"/>
    <col min="5" max="5" width="4.75" style="148" customWidth="1"/>
    <col min="6" max="6" width="13.75" style="148" customWidth="1"/>
    <col min="7" max="7" width="13.75" style="4" customWidth="1"/>
    <col min="8" max="8" width="4.75" style="149" customWidth="1"/>
    <col min="9" max="9" width="13.75" style="149" customWidth="1"/>
    <col min="10" max="10" width="13.75" style="10" customWidth="1"/>
    <col min="11" max="11" width="4.75" style="148" customWidth="1"/>
    <col min="12" max="12" width="13.75" style="148" customWidth="1"/>
    <col min="13" max="13" width="13.75" style="4" customWidth="1"/>
    <col min="14" max="14" width="4.75" style="148" customWidth="1"/>
    <col min="15" max="15" width="13.75" style="148" customWidth="1"/>
    <col min="16" max="16" width="13.75" style="4" customWidth="1"/>
    <col min="17" max="17" width="11.375" style="4" customWidth="1"/>
    <col min="18" max="18" width="1.625" style="4" customWidth="1"/>
    <col min="19" max="19" width="6.75" style="4" customWidth="1"/>
    <col min="20" max="20" width="10.75" style="10" customWidth="1"/>
    <col min="21" max="21" width="15.75" style="4" customWidth="1"/>
    <col min="22" max="22" width="9.25" style="4" customWidth="1"/>
    <col min="23" max="27" width="15.75" style="4" customWidth="1"/>
    <col min="28" max="16384" width="8.75" style="4"/>
  </cols>
  <sheetData>
    <row r="2" spans="2:27" ht="17.25" x14ac:dyDescent="0.3">
      <c r="B2" s="141" t="s">
        <v>409</v>
      </c>
      <c r="C2" s="142"/>
      <c r="D2" s="142"/>
      <c r="E2" s="143"/>
      <c r="F2" s="143"/>
      <c r="G2" s="142"/>
      <c r="H2" s="144"/>
      <c r="I2" s="144"/>
      <c r="J2" s="145"/>
      <c r="K2" s="143"/>
      <c r="L2" s="143"/>
      <c r="M2" s="142"/>
      <c r="N2" s="143"/>
      <c r="O2" s="143"/>
      <c r="P2" s="142"/>
      <c r="Q2" s="142"/>
      <c r="S2" s="141" t="s">
        <v>410</v>
      </c>
      <c r="T2" s="146"/>
      <c r="U2" s="142"/>
      <c r="V2" s="142"/>
      <c r="W2" s="141"/>
      <c r="X2" s="8"/>
      <c r="Y2" s="8"/>
      <c r="Z2" s="8"/>
      <c r="AA2" s="8"/>
    </row>
    <row r="3" spans="2:27" x14ac:dyDescent="0.3">
      <c r="B3" s="147" t="s">
        <v>2</v>
      </c>
      <c r="T3" s="150"/>
    </row>
    <row r="4" spans="2:27" ht="25.15" customHeight="1" x14ac:dyDescent="0.3">
      <c r="B4" s="151" t="s">
        <v>411</v>
      </c>
      <c r="C4" s="151" t="s">
        <v>412</v>
      </c>
      <c r="D4" s="36" t="s">
        <v>413</v>
      </c>
      <c r="E4" s="152" t="s">
        <v>414</v>
      </c>
      <c r="F4" s="153"/>
      <c r="G4" s="154"/>
      <c r="H4" s="155" t="s">
        <v>415</v>
      </c>
      <c r="I4" s="156"/>
      <c r="J4" s="157"/>
      <c r="K4" s="152" t="s">
        <v>416</v>
      </c>
      <c r="L4" s="153"/>
      <c r="M4" s="154"/>
      <c r="N4" s="152" t="s">
        <v>417</v>
      </c>
      <c r="O4" s="153"/>
      <c r="P4" s="154"/>
      <c r="Q4" s="151" t="s">
        <v>418</v>
      </c>
      <c r="S4" s="36" t="s">
        <v>419</v>
      </c>
      <c r="T4" s="34" t="s">
        <v>411</v>
      </c>
      <c r="U4" s="36" t="s">
        <v>412</v>
      </c>
      <c r="V4" s="36" t="s">
        <v>413</v>
      </c>
      <c r="W4" s="36" t="s">
        <v>414</v>
      </c>
      <c r="X4" s="34" t="s">
        <v>415</v>
      </c>
      <c r="Y4" s="36" t="s">
        <v>416</v>
      </c>
      <c r="Z4" s="36" t="s">
        <v>417</v>
      </c>
      <c r="AA4" s="36" t="s">
        <v>418</v>
      </c>
    </row>
    <row r="5" spans="2:27" ht="25.15" customHeight="1" x14ac:dyDescent="0.3">
      <c r="B5" s="151"/>
      <c r="C5" s="151"/>
      <c r="D5" s="151"/>
      <c r="E5" s="158" t="s">
        <v>420</v>
      </c>
      <c r="F5" s="158" t="s">
        <v>421</v>
      </c>
      <c r="G5" s="158" t="s">
        <v>422</v>
      </c>
      <c r="H5" s="158" t="s">
        <v>420</v>
      </c>
      <c r="I5" s="158" t="s">
        <v>421</v>
      </c>
      <c r="J5" s="158" t="s">
        <v>422</v>
      </c>
      <c r="K5" s="158" t="s">
        <v>420</v>
      </c>
      <c r="L5" s="158" t="s">
        <v>421</v>
      </c>
      <c r="M5" s="158" t="s">
        <v>422</v>
      </c>
      <c r="N5" s="158" t="s">
        <v>420</v>
      </c>
      <c r="O5" s="158" t="s">
        <v>421</v>
      </c>
      <c r="P5" s="158" t="s">
        <v>422</v>
      </c>
      <c r="Q5" s="151"/>
      <c r="S5" s="36"/>
      <c r="T5" s="34"/>
      <c r="U5" s="36"/>
      <c r="V5" s="36"/>
      <c r="W5" s="36"/>
      <c r="X5" s="34"/>
      <c r="Y5" s="36"/>
      <c r="Z5" s="36"/>
      <c r="AA5" s="36"/>
    </row>
    <row r="6" spans="2:27" ht="30" customHeight="1" x14ac:dyDescent="0.3">
      <c r="B6" s="159"/>
      <c r="C6" s="160" t="s">
        <v>423</v>
      </c>
      <c r="D6" s="159"/>
      <c r="E6" s="161" t="s">
        <v>424</v>
      </c>
      <c r="F6" s="162" t="str">
        <f>VLOOKUP($E6,'Int Finish Style'!$C$26:$E$99,3,FALSE)</f>
        <v>Concrete Slab / Steel Trowel Finish</v>
      </c>
      <c r="G6" s="162" t="str">
        <f>VLOOKUP($E6,'Int Finish Style'!$C$26:$D$99,2,FALSE)</f>
        <v>Non-Slip Unglazed Ceramic Tile</v>
      </c>
      <c r="H6" s="161" t="s">
        <v>425</v>
      </c>
      <c r="I6" s="162" t="str">
        <f>VLOOKUP($H6,'Int Finish Style'!$C$107:$E$129,3,FALSE)</f>
        <v>Same as Wall</v>
      </c>
      <c r="J6" s="162" t="str">
        <f>VLOOKUP($H6,'Int Finish Style'!$C$107:$D$129,2,FALSE)</f>
        <v>Coved Ceramic Tile</v>
      </c>
      <c r="K6" s="161" t="s">
        <v>426</v>
      </c>
      <c r="L6" s="162" t="str">
        <f>VLOOKUP($K6,'Int Finish Style'!$C$137:$E$211,3,FALSE)</f>
        <v>Masonry Wall / Cement Plaster</v>
      </c>
      <c r="M6" s="162" t="str">
        <f>VLOOKUP($K6,'Int Finish Style'!$C$137:$D$211,2,FALSE)</f>
        <v>Acrylic Emulsion Paint</v>
      </c>
      <c r="N6" s="161" t="s">
        <v>427</v>
      </c>
      <c r="O6" s="162" t="str">
        <f>VLOOKUP($N6,'Int Finish Style'!$C$219:$E$248,3,FALSE)</f>
        <v>Concrete Slab / Fair Faced Concrete</v>
      </c>
      <c r="P6" s="162" t="str">
        <f>VLOOKUP($N6,'Int Finish Style'!$C$219:$D$248,2,FALSE)</f>
        <v>Suspended Acoustic Tiled Ceiling (M-Bar)</v>
      </c>
      <c r="Q6" s="163"/>
      <c r="S6" s="163"/>
      <c r="T6" s="159"/>
      <c r="U6" s="159"/>
      <c r="V6" s="159"/>
      <c r="W6" s="163"/>
      <c r="X6" s="159"/>
      <c r="Y6" s="163"/>
      <c r="Z6" s="163"/>
      <c r="AA6" s="163"/>
    </row>
    <row r="7" spans="2:27" ht="33.75" x14ac:dyDescent="0.3">
      <c r="B7" s="164" t="s">
        <v>428</v>
      </c>
      <c r="C7" s="164" t="s">
        <v>429</v>
      </c>
      <c r="D7" s="164"/>
      <c r="E7" s="165" t="s">
        <v>424</v>
      </c>
      <c r="F7" s="166" t="str">
        <f>VLOOKUP($E7,'Int Finish Style'!$C$26:$E$99,3,FALSE)</f>
        <v>Concrete Slab / Steel Trowel Finish</v>
      </c>
      <c r="G7" s="166" t="str">
        <f>VLOOKUP($E7,'Int Finish Style'!$C$26:$D$99,2,FALSE)</f>
        <v>Non-Slip Unglazed Ceramic Tile</v>
      </c>
      <c r="H7" s="165" t="s">
        <v>425</v>
      </c>
      <c r="I7" s="166" t="str">
        <f>VLOOKUP($H7,'Int Finish Style'!$C$107:$E$129,3,FALSE)</f>
        <v>Same as Wall</v>
      </c>
      <c r="J7" s="166" t="str">
        <f>VLOOKUP($H7,'Int Finish Style'!$C$107:$D$129,2,FALSE)</f>
        <v>Coved Ceramic Tile</v>
      </c>
      <c r="K7" s="165" t="s">
        <v>426</v>
      </c>
      <c r="L7" s="166" t="str">
        <f>VLOOKUP($K7,'Int Finish Style'!$C$137:$E$211,3,FALSE)</f>
        <v>Masonry Wall / Cement Plaster</v>
      </c>
      <c r="M7" s="166" t="str">
        <f>VLOOKUP($K7,'Int Finish Style'!$C$137:$D$211,2,FALSE)</f>
        <v>Acrylic Emulsion Paint</v>
      </c>
      <c r="N7" s="165" t="s">
        <v>427</v>
      </c>
      <c r="O7" s="166" t="str">
        <f>VLOOKUP($N7,'Int Finish Style'!$C$219:$E$248,3,FALSE)</f>
        <v>Concrete Slab / Fair Faced Concrete</v>
      </c>
      <c r="P7" s="166" t="str">
        <f>VLOOKUP($N7,'Int Finish Style'!$C$219:$D$248,2,FALSE)</f>
        <v>Suspended Acoustic Tiled Ceiling (M-Bar)</v>
      </c>
      <c r="Q7" s="167" t="s">
        <v>212</v>
      </c>
      <c r="S7" s="167" t="s">
        <v>212</v>
      </c>
      <c r="T7" s="164" t="s">
        <v>428</v>
      </c>
      <c r="U7" s="164" t="s">
        <v>429</v>
      </c>
      <c r="V7" s="164"/>
      <c r="W7" s="168" t="s">
        <v>430</v>
      </c>
      <c r="X7" s="166" t="s">
        <v>431</v>
      </c>
      <c r="Y7" s="166" t="s">
        <v>432</v>
      </c>
      <c r="Z7" s="166" t="s">
        <v>433</v>
      </c>
      <c r="AA7" s="166"/>
    </row>
    <row r="8" spans="2:27" ht="33.75" x14ac:dyDescent="0.3">
      <c r="B8" s="164" t="s">
        <v>428</v>
      </c>
      <c r="C8" s="164" t="s">
        <v>434</v>
      </c>
      <c r="D8" s="164"/>
      <c r="E8" s="165" t="s">
        <v>424</v>
      </c>
      <c r="F8" s="166" t="str">
        <f>VLOOKUP($E8,'Int Finish Style'!$C$26:$E$99,3,FALSE)</f>
        <v>Concrete Slab / Steel Trowel Finish</v>
      </c>
      <c r="G8" s="166" t="str">
        <f>VLOOKUP($E8,'Int Finish Style'!$C$26:$D$99,2,FALSE)</f>
        <v>Non-Slip Unglazed Ceramic Tile</v>
      </c>
      <c r="H8" s="165" t="s">
        <v>425</v>
      </c>
      <c r="I8" s="166" t="str">
        <f>VLOOKUP($H8,'Int Finish Style'!$C$107:$E$129,3,FALSE)</f>
        <v>Same as Wall</v>
      </c>
      <c r="J8" s="166" t="str">
        <f>VLOOKUP($H8,'Int Finish Style'!$C$107:$D$129,2,FALSE)</f>
        <v>Coved Ceramic Tile</v>
      </c>
      <c r="K8" s="165" t="s">
        <v>426</v>
      </c>
      <c r="L8" s="166" t="str">
        <f>VLOOKUP($K8,'Int Finish Style'!$C$137:$E$211,3,FALSE)</f>
        <v>Masonry Wall / Cement Plaster</v>
      </c>
      <c r="M8" s="166" t="str">
        <f>VLOOKUP($K8,'Int Finish Style'!$C$137:$D$211,2,FALSE)</f>
        <v>Acrylic Emulsion Paint</v>
      </c>
      <c r="N8" s="165" t="s">
        <v>427</v>
      </c>
      <c r="O8" s="166" t="str">
        <f>VLOOKUP($N8,'Int Finish Style'!$C$219:$E$248,3,FALSE)</f>
        <v>Concrete Slab / Fair Faced Concrete</v>
      </c>
      <c r="P8" s="166" t="str">
        <f>VLOOKUP($N8,'Int Finish Style'!$C$219:$D$248,2,FALSE)</f>
        <v>Suspended Acoustic Tiled Ceiling (M-Bar)</v>
      </c>
      <c r="Q8" s="167" t="s">
        <v>212</v>
      </c>
      <c r="S8" s="167" t="s">
        <v>212</v>
      </c>
      <c r="T8" s="164" t="s">
        <v>428</v>
      </c>
      <c r="U8" s="164" t="s">
        <v>434</v>
      </c>
      <c r="V8" s="164"/>
      <c r="W8" s="168" t="s">
        <v>430</v>
      </c>
      <c r="X8" s="166" t="s">
        <v>431</v>
      </c>
      <c r="Y8" s="166" t="s">
        <v>432</v>
      </c>
      <c r="Z8" s="166" t="s">
        <v>433</v>
      </c>
      <c r="AA8" s="166"/>
    </row>
    <row r="9" spans="2:27" ht="33.75" x14ac:dyDescent="0.3">
      <c r="B9" s="164" t="s">
        <v>428</v>
      </c>
      <c r="C9" s="164" t="s">
        <v>435</v>
      </c>
      <c r="D9" s="164"/>
      <c r="E9" s="165" t="s">
        <v>424</v>
      </c>
      <c r="F9" s="166" t="str">
        <f>VLOOKUP($E9,'Int Finish Style'!$C$26:$E$99,3,FALSE)</f>
        <v>Concrete Slab / Steel Trowel Finish</v>
      </c>
      <c r="G9" s="166" t="str">
        <f>VLOOKUP($E9,'Int Finish Style'!$C$26:$D$99,2,FALSE)</f>
        <v>Non-Slip Unglazed Ceramic Tile</v>
      </c>
      <c r="H9" s="165" t="s">
        <v>425</v>
      </c>
      <c r="I9" s="166" t="str">
        <f>VLOOKUP($H9,'Int Finish Style'!$C$107:$E$129,3,FALSE)</f>
        <v>Same as Wall</v>
      </c>
      <c r="J9" s="166" t="str">
        <f>VLOOKUP($H9,'Int Finish Style'!$C$107:$D$129,2,FALSE)</f>
        <v>Coved Ceramic Tile</v>
      </c>
      <c r="K9" s="165" t="s">
        <v>426</v>
      </c>
      <c r="L9" s="166" t="str">
        <f>VLOOKUP($K9,'Int Finish Style'!$C$137:$E$211,3,FALSE)</f>
        <v>Masonry Wall / Cement Plaster</v>
      </c>
      <c r="M9" s="166" t="str">
        <f>VLOOKUP($K9,'Int Finish Style'!$C$137:$D$211,2,FALSE)</f>
        <v>Acrylic Emulsion Paint</v>
      </c>
      <c r="N9" s="165" t="s">
        <v>427</v>
      </c>
      <c r="O9" s="166" t="str">
        <f>VLOOKUP($N9,'Int Finish Style'!$C$219:$E$248,3,FALSE)</f>
        <v>Concrete Slab / Fair Faced Concrete</v>
      </c>
      <c r="P9" s="166" t="str">
        <f>VLOOKUP($N9,'Int Finish Style'!$C$219:$D$248,2,FALSE)</f>
        <v>Suspended Acoustic Tiled Ceiling (M-Bar)</v>
      </c>
      <c r="Q9" s="167" t="s">
        <v>212</v>
      </c>
      <c r="S9" s="167" t="s">
        <v>212</v>
      </c>
      <c r="T9" s="164" t="s">
        <v>428</v>
      </c>
      <c r="U9" s="164" t="s">
        <v>435</v>
      </c>
      <c r="V9" s="164"/>
      <c r="W9" s="168" t="s">
        <v>430</v>
      </c>
      <c r="X9" s="166" t="s">
        <v>431</v>
      </c>
      <c r="Y9" s="166" t="s">
        <v>432</v>
      </c>
      <c r="Z9" s="166" t="s">
        <v>433</v>
      </c>
      <c r="AA9" s="166"/>
    </row>
    <row r="10" spans="2:27" ht="33.75" x14ac:dyDescent="0.3">
      <c r="B10" s="164" t="s">
        <v>428</v>
      </c>
      <c r="C10" s="164" t="s">
        <v>436</v>
      </c>
      <c r="D10" s="164"/>
      <c r="E10" s="165" t="s">
        <v>424</v>
      </c>
      <c r="F10" s="166" t="str">
        <f>VLOOKUP($E10,'Int Finish Style'!$C$26:$E$99,3,FALSE)</f>
        <v>Concrete Slab / Steel Trowel Finish</v>
      </c>
      <c r="G10" s="166" t="str">
        <f>VLOOKUP($E10,'Int Finish Style'!$C$26:$D$99,2,FALSE)</f>
        <v>Non-Slip Unglazed Ceramic Tile</v>
      </c>
      <c r="H10" s="165" t="s">
        <v>425</v>
      </c>
      <c r="I10" s="166" t="str">
        <f>VLOOKUP($H10,'Int Finish Style'!$C$107:$E$129,3,FALSE)</f>
        <v>Same as Wall</v>
      </c>
      <c r="J10" s="166" t="str">
        <f>VLOOKUP($H10,'Int Finish Style'!$C$107:$D$129,2,FALSE)</f>
        <v>Coved Ceramic Tile</v>
      </c>
      <c r="K10" s="165" t="s">
        <v>426</v>
      </c>
      <c r="L10" s="166" t="str">
        <f>VLOOKUP($K10,'Int Finish Style'!$C$137:$E$211,3,FALSE)</f>
        <v>Masonry Wall / Cement Plaster</v>
      </c>
      <c r="M10" s="166" t="str">
        <f>VLOOKUP($K10,'Int Finish Style'!$C$137:$D$211,2,FALSE)</f>
        <v>Acrylic Emulsion Paint</v>
      </c>
      <c r="N10" s="165" t="s">
        <v>427</v>
      </c>
      <c r="O10" s="166" t="str">
        <f>VLOOKUP($N10,'Int Finish Style'!$C$219:$E$248,3,FALSE)</f>
        <v>Concrete Slab / Fair Faced Concrete</v>
      </c>
      <c r="P10" s="166" t="str">
        <f>VLOOKUP($N10,'Int Finish Style'!$C$219:$D$248,2,FALSE)</f>
        <v>Suspended Acoustic Tiled Ceiling (M-Bar)</v>
      </c>
      <c r="Q10" s="167" t="s">
        <v>212</v>
      </c>
      <c r="S10" s="167" t="s">
        <v>212</v>
      </c>
      <c r="T10" s="164" t="s">
        <v>428</v>
      </c>
      <c r="U10" s="164" t="s">
        <v>436</v>
      </c>
      <c r="V10" s="164"/>
      <c r="W10" s="168" t="s">
        <v>430</v>
      </c>
      <c r="X10" s="166" t="s">
        <v>431</v>
      </c>
      <c r="Y10" s="166" t="s">
        <v>432</v>
      </c>
      <c r="Z10" s="166" t="s">
        <v>433</v>
      </c>
      <c r="AA10" s="166"/>
    </row>
    <row r="11" spans="2:27" ht="33.75" x14ac:dyDescent="0.3">
      <c r="B11" s="164" t="s">
        <v>428</v>
      </c>
      <c r="C11" s="164" t="s">
        <v>437</v>
      </c>
      <c r="D11" s="164"/>
      <c r="E11" s="165" t="s">
        <v>424</v>
      </c>
      <c r="F11" s="166" t="str">
        <f>VLOOKUP($E11,'Int Finish Style'!$C$26:$E$99,3,FALSE)</f>
        <v>Concrete Slab / Steel Trowel Finish</v>
      </c>
      <c r="G11" s="166" t="str">
        <f>VLOOKUP($E11,'Int Finish Style'!$C$26:$D$99,2,FALSE)</f>
        <v>Non-Slip Unglazed Ceramic Tile</v>
      </c>
      <c r="H11" s="165" t="s">
        <v>425</v>
      </c>
      <c r="I11" s="166" t="str">
        <f>VLOOKUP($H11,'Int Finish Style'!$C$107:$E$129,3,FALSE)</f>
        <v>Same as Wall</v>
      </c>
      <c r="J11" s="166" t="str">
        <f>VLOOKUP($H11,'Int Finish Style'!$C$107:$D$129,2,FALSE)</f>
        <v>Coved Ceramic Tile</v>
      </c>
      <c r="K11" s="165" t="s">
        <v>426</v>
      </c>
      <c r="L11" s="166" t="str">
        <f>VLOOKUP($K11,'Int Finish Style'!$C$137:$E$211,3,FALSE)</f>
        <v>Masonry Wall / Cement Plaster</v>
      </c>
      <c r="M11" s="166" t="str">
        <f>VLOOKUP($K11,'Int Finish Style'!$C$137:$D$211,2,FALSE)</f>
        <v>Acrylic Emulsion Paint</v>
      </c>
      <c r="N11" s="165" t="s">
        <v>427</v>
      </c>
      <c r="O11" s="166" t="str">
        <f>VLOOKUP($N11,'Int Finish Style'!$C$219:$E$248,3,FALSE)</f>
        <v>Concrete Slab / Fair Faced Concrete</v>
      </c>
      <c r="P11" s="166" t="str">
        <f>VLOOKUP($N11,'Int Finish Style'!$C$219:$D$248,2,FALSE)</f>
        <v>Suspended Acoustic Tiled Ceiling (M-Bar)</v>
      </c>
      <c r="Q11" s="167" t="s">
        <v>212</v>
      </c>
      <c r="S11" s="167" t="s">
        <v>212</v>
      </c>
      <c r="T11" s="164" t="s">
        <v>428</v>
      </c>
      <c r="U11" s="164" t="s">
        <v>437</v>
      </c>
      <c r="V11" s="164"/>
      <c r="W11" s="168" t="s">
        <v>430</v>
      </c>
      <c r="X11" s="166" t="s">
        <v>431</v>
      </c>
      <c r="Y11" s="166" t="s">
        <v>432</v>
      </c>
      <c r="Z11" s="166" t="s">
        <v>433</v>
      </c>
      <c r="AA11" s="166"/>
    </row>
    <row r="12" spans="2:27" ht="33.75" x14ac:dyDescent="0.3">
      <c r="B12" s="164" t="s">
        <v>428</v>
      </c>
      <c r="C12" s="164" t="s">
        <v>438</v>
      </c>
      <c r="D12" s="164"/>
      <c r="E12" s="165" t="s">
        <v>424</v>
      </c>
      <c r="F12" s="166" t="str">
        <f>VLOOKUP($E12,'Int Finish Style'!$C$26:$E$99,3,FALSE)</f>
        <v>Concrete Slab / Steel Trowel Finish</v>
      </c>
      <c r="G12" s="166" t="str">
        <f>VLOOKUP($E12,'Int Finish Style'!$C$26:$D$99,2,FALSE)</f>
        <v>Non-Slip Unglazed Ceramic Tile</v>
      </c>
      <c r="H12" s="165" t="s">
        <v>425</v>
      </c>
      <c r="I12" s="166" t="str">
        <f>VLOOKUP($H12,'Int Finish Style'!$C$107:$E$129,3,FALSE)</f>
        <v>Same as Wall</v>
      </c>
      <c r="J12" s="166" t="str">
        <f>VLOOKUP($H12,'Int Finish Style'!$C$107:$D$129,2,FALSE)</f>
        <v>Coved Ceramic Tile</v>
      </c>
      <c r="K12" s="165" t="s">
        <v>426</v>
      </c>
      <c r="L12" s="166" t="str">
        <f>VLOOKUP($K12,'Int Finish Style'!$C$137:$E$211,3,FALSE)</f>
        <v>Masonry Wall / Cement Plaster</v>
      </c>
      <c r="M12" s="166" t="str">
        <f>VLOOKUP($K12,'Int Finish Style'!$C$137:$D$211,2,FALSE)</f>
        <v>Acrylic Emulsion Paint</v>
      </c>
      <c r="N12" s="165" t="s">
        <v>427</v>
      </c>
      <c r="O12" s="166" t="str">
        <f>VLOOKUP($N12,'Int Finish Style'!$C$219:$E$248,3,FALSE)</f>
        <v>Concrete Slab / Fair Faced Concrete</v>
      </c>
      <c r="P12" s="166" t="str">
        <f>VLOOKUP($N12,'Int Finish Style'!$C$219:$D$248,2,FALSE)</f>
        <v>Suspended Acoustic Tiled Ceiling (M-Bar)</v>
      </c>
      <c r="Q12" s="167" t="s">
        <v>212</v>
      </c>
      <c r="S12" s="167" t="s">
        <v>212</v>
      </c>
      <c r="T12" s="164" t="s">
        <v>428</v>
      </c>
      <c r="U12" s="164" t="s">
        <v>438</v>
      </c>
      <c r="V12" s="164"/>
      <c r="W12" s="168" t="s">
        <v>430</v>
      </c>
      <c r="X12" s="166" t="s">
        <v>431</v>
      </c>
      <c r="Y12" s="166" t="s">
        <v>432</v>
      </c>
      <c r="Z12" s="166" t="s">
        <v>433</v>
      </c>
      <c r="AA12" s="166"/>
    </row>
    <row r="13" spans="2:27" ht="33.75" x14ac:dyDescent="0.3">
      <c r="B13" s="164" t="s">
        <v>439</v>
      </c>
      <c r="C13" s="164" t="s">
        <v>423</v>
      </c>
      <c r="D13" s="164"/>
      <c r="E13" s="165" t="s">
        <v>424</v>
      </c>
      <c r="F13" s="166" t="str">
        <f>VLOOKUP($E13,'Int Finish Style'!$C$26:$E$99,3,FALSE)</f>
        <v>Concrete Slab / Steel Trowel Finish</v>
      </c>
      <c r="G13" s="166" t="str">
        <f>VLOOKUP($E13,'Int Finish Style'!$C$26:$D$99,2,FALSE)</f>
        <v>Non-Slip Unglazed Ceramic Tile</v>
      </c>
      <c r="H13" s="165" t="s">
        <v>440</v>
      </c>
      <c r="I13" s="166" t="str">
        <f>VLOOKUP($H13,'Int Finish Style'!$C$107:$E$129,3,FALSE)</f>
        <v>Same as Wall</v>
      </c>
      <c r="J13" s="166" t="str">
        <f>VLOOKUP($H13,'Int Finish Style'!$C$107:$D$129,2,FALSE)</f>
        <v>Unglazed Ceramic Tile</v>
      </c>
      <c r="K13" s="165" t="s">
        <v>426</v>
      </c>
      <c r="L13" s="166" t="str">
        <f>VLOOKUP($K13,'Int Finish Style'!$C$137:$E$211,3,FALSE)</f>
        <v>Masonry Wall / Cement Plaster</v>
      </c>
      <c r="M13" s="166" t="str">
        <f>VLOOKUP($K13,'Int Finish Style'!$C$137:$D$211,2,FALSE)</f>
        <v>Acrylic Emulsion Paint</v>
      </c>
      <c r="N13" s="165" t="s">
        <v>427</v>
      </c>
      <c r="O13" s="166" t="str">
        <f>VLOOKUP($N13,'Int Finish Style'!$C$219:$E$248,3,FALSE)</f>
        <v>Concrete Slab / Fair Faced Concrete</v>
      </c>
      <c r="P13" s="166" t="str">
        <f>VLOOKUP($N13,'Int Finish Style'!$C$219:$D$248,2,FALSE)</f>
        <v>Suspended Acoustic Tiled Ceiling (M-Bar)</v>
      </c>
      <c r="Q13" s="167" t="s">
        <v>441</v>
      </c>
      <c r="S13" s="167" t="s">
        <v>441</v>
      </c>
      <c r="T13" s="164" t="s">
        <v>439</v>
      </c>
      <c r="U13" s="164" t="s">
        <v>423</v>
      </c>
      <c r="V13" s="164"/>
      <c r="W13" s="166" t="s">
        <v>442</v>
      </c>
      <c r="X13" s="166" t="s">
        <v>443</v>
      </c>
      <c r="Y13" s="166" t="s">
        <v>444</v>
      </c>
      <c r="Z13" s="166" t="s">
        <v>445</v>
      </c>
      <c r="AA13" s="166"/>
    </row>
    <row r="14" spans="2:27" ht="27" x14ac:dyDescent="0.3">
      <c r="B14" s="164" t="s">
        <v>446</v>
      </c>
      <c r="C14" s="164" t="s">
        <v>423</v>
      </c>
      <c r="D14" s="164"/>
      <c r="E14" s="165" t="s">
        <v>424</v>
      </c>
      <c r="F14" s="166" t="str">
        <f>VLOOKUP($E14,'Int Finish Style'!$C$26:$E$99,3,FALSE)</f>
        <v>Concrete Slab / Steel Trowel Finish</v>
      </c>
      <c r="G14" s="166" t="str">
        <f>VLOOKUP($E14,'Int Finish Style'!$C$26:$D$99,2,FALSE)</f>
        <v>Non-Slip Unglazed Ceramic Tile</v>
      </c>
      <c r="H14" s="165" t="s">
        <v>425</v>
      </c>
      <c r="I14" s="166" t="str">
        <f>VLOOKUP($H14,'Int Finish Style'!$C$107:$E$129,3,FALSE)</f>
        <v>Same as Wall</v>
      </c>
      <c r="J14" s="166" t="str">
        <f>VLOOKUP($H14,'Int Finish Style'!$C$107:$D$129,2,FALSE)</f>
        <v>Coved Ceramic Tile</v>
      </c>
      <c r="K14" s="165" t="s">
        <v>426</v>
      </c>
      <c r="L14" s="166" t="str">
        <f>VLOOKUP($K14,'Int Finish Style'!$C$137:$E$211,3,FALSE)</f>
        <v>Masonry Wall / Cement Plaster</v>
      </c>
      <c r="M14" s="166" t="str">
        <f>VLOOKUP($K14,'Int Finish Style'!$C$137:$D$211,2,FALSE)</f>
        <v>Acrylic Emulsion Paint</v>
      </c>
      <c r="N14" s="165" t="s">
        <v>427</v>
      </c>
      <c r="O14" s="166" t="str">
        <f>VLOOKUP($N14,'Int Finish Style'!$C$219:$E$248,3,FALSE)</f>
        <v>Concrete Slab / Fair Faced Concrete</v>
      </c>
      <c r="P14" s="166" t="str">
        <f>VLOOKUP($N14,'Int Finish Style'!$C$219:$D$248,2,FALSE)</f>
        <v>Suspended Acoustic Tiled Ceiling (M-Bar)</v>
      </c>
      <c r="Q14" s="167" t="s">
        <v>447</v>
      </c>
      <c r="S14" s="167" t="s">
        <v>447</v>
      </c>
      <c r="T14" s="164" t="s">
        <v>446</v>
      </c>
      <c r="U14" s="164" t="s">
        <v>423</v>
      </c>
      <c r="V14" s="164"/>
      <c r="W14" s="166" t="s">
        <v>448</v>
      </c>
      <c r="X14" s="166" t="s">
        <v>449</v>
      </c>
      <c r="Y14" s="166" t="s">
        <v>450</v>
      </c>
      <c r="Z14" s="166" t="s">
        <v>451</v>
      </c>
      <c r="AA14" s="166"/>
    </row>
    <row r="15" spans="2:27" ht="54" x14ac:dyDescent="0.3">
      <c r="B15" s="164" t="s">
        <v>452</v>
      </c>
      <c r="C15" s="164" t="s">
        <v>453</v>
      </c>
      <c r="D15" s="164"/>
      <c r="E15" s="165" t="s">
        <v>115</v>
      </c>
      <c r="F15" s="166" t="str">
        <f>VLOOKUP($E15,'Int Finish Style'!$C$26:$E$99,3,FALSE)</f>
        <v>Concrete Slab / Steel Trowel Finish</v>
      </c>
      <c r="G15" s="166" t="str">
        <f>VLOOKUP($E15,'Int Finish Style'!$C$26:$D$99,2,FALSE)</f>
        <v>Terrazzo Tile</v>
      </c>
      <c r="H15" s="165" t="s">
        <v>224</v>
      </c>
      <c r="I15" s="166" t="str">
        <f>VLOOKUP($H15,'Int Finish Style'!$C$107:$E$129,3,FALSE)</f>
        <v>Same as Wall</v>
      </c>
      <c r="J15" s="166" t="str">
        <f>VLOOKUP($H15,'Int Finish Style'!$C$107:$D$129,2,FALSE)</f>
        <v>Terrazzo Tile</v>
      </c>
      <c r="K15" s="165" t="s">
        <v>426</v>
      </c>
      <c r="L15" s="166" t="str">
        <f>VLOOKUP($K15,'Int Finish Style'!$C$137:$E$211,3,FALSE)</f>
        <v>Masonry Wall / Cement Plaster</v>
      </c>
      <c r="M15" s="166" t="str">
        <f>VLOOKUP($K15,'Int Finish Style'!$C$137:$D$211,2,FALSE)</f>
        <v>Acrylic Emulsion Paint</v>
      </c>
      <c r="N15" s="165" t="s">
        <v>427</v>
      </c>
      <c r="O15" s="166" t="str">
        <f>VLOOKUP($N15,'Int Finish Style'!$C$219:$E$248,3,FALSE)</f>
        <v>Concrete Slab / Fair Faced Concrete</v>
      </c>
      <c r="P15" s="166" t="str">
        <f>VLOOKUP($N15,'Int Finish Style'!$C$219:$D$248,2,FALSE)</f>
        <v>Suspended Acoustic Tiled Ceiling (M-Bar)</v>
      </c>
      <c r="Q15" s="167" t="s">
        <v>454</v>
      </c>
      <c r="S15" s="167" t="s">
        <v>454</v>
      </c>
      <c r="T15" s="164" t="s">
        <v>452</v>
      </c>
      <c r="U15" s="164" t="s">
        <v>453</v>
      </c>
      <c r="V15" s="164"/>
      <c r="W15" s="168" t="s">
        <v>455</v>
      </c>
      <c r="X15" s="166" t="s">
        <v>456</v>
      </c>
      <c r="Y15" s="166" t="s">
        <v>457</v>
      </c>
      <c r="Z15" s="166" t="s">
        <v>458</v>
      </c>
      <c r="AA15" s="166"/>
    </row>
    <row r="16" spans="2:27" s="172" customFormat="1" ht="33.75" x14ac:dyDescent="0.3">
      <c r="B16" s="169" t="s">
        <v>428</v>
      </c>
      <c r="C16" s="169" t="s">
        <v>423</v>
      </c>
      <c r="D16" s="169"/>
      <c r="E16" s="170" t="s">
        <v>459</v>
      </c>
      <c r="F16" s="166" t="str">
        <f>VLOOKUP($E16,'Int Finish Style'!$C$26:$E$99,3,FALSE)</f>
        <v>Concrete Slab / Steel Trowel Finish</v>
      </c>
      <c r="G16" s="168" t="str">
        <f>VLOOKUP($E16,'Int Finish Style'!$C$26:$D$99,2,FALSE)</f>
        <v>Vinyl Tile</v>
      </c>
      <c r="H16" s="170" t="s">
        <v>460</v>
      </c>
      <c r="I16" s="166" t="e">
        <f>VLOOKUP($H16,'Int Finish Style'!$C$107:$E$129,3,FALSE)</f>
        <v>#N/A</v>
      </c>
      <c r="J16" s="168" t="e">
        <f>VLOOKUP($H16,'Int Finish Style'!$C$107:$D$129,2,FALSE)</f>
        <v>#N/A</v>
      </c>
      <c r="K16" s="170" t="s">
        <v>426</v>
      </c>
      <c r="L16" s="166" t="str">
        <f>VLOOKUP($K16,'Int Finish Style'!$C$137:$E$211,3,FALSE)</f>
        <v>Masonry Wall / Cement Plaster</v>
      </c>
      <c r="M16" s="168" t="str">
        <f>VLOOKUP($K16,'Int Finish Style'!$C$137:$D$211,2,FALSE)</f>
        <v>Acrylic Emulsion Paint</v>
      </c>
      <c r="N16" s="170" t="s">
        <v>427</v>
      </c>
      <c r="O16" s="166" t="str">
        <f>VLOOKUP($N16,'Int Finish Style'!$C$219:$E$248,3,FALSE)</f>
        <v>Concrete Slab / Fair Faced Concrete</v>
      </c>
      <c r="P16" s="168" t="str">
        <f>VLOOKUP($N16,'Int Finish Style'!$C$219:$D$248,2,FALSE)</f>
        <v>Suspended Acoustic Tiled Ceiling (M-Bar)</v>
      </c>
      <c r="Q16" s="171" t="s">
        <v>461</v>
      </c>
      <c r="S16" s="171" t="s">
        <v>461</v>
      </c>
      <c r="T16" s="169" t="s">
        <v>428</v>
      </c>
      <c r="U16" s="169" t="s">
        <v>423</v>
      </c>
      <c r="V16" s="169"/>
      <c r="W16" s="168" t="s">
        <v>462</v>
      </c>
      <c r="X16" s="168" t="s">
        <v>463</v>
      </c>
      <c r="Y16" s="168" t="s">
        <v>464</v>
      </c>
      <c r="Z16" s="168" t="s">
        <v>465</v>
      </c>
      <c r="AA16" s="168"/>
    </row>
    <row r="17" spans="2:27" s="172" customFormat="1" ht="40.5" x14ac:dyDescent="0.3">
      <c r="B17" s="169" t="s">
        <v>466</v>
      </c>
      <c r="C17" s="169" t="s">
        <v>467</v>
      </c>
      <c r="D17" s="169"/>
      <c r="E17" s="170" t="s">
        <v>459</v>
      </c>
      <c r="F17" s="166" t="str">
        <f>VLOOKUP($E17,'Int Finish Style'!$C$26:$E$99,3,FALSE)</f>
        <v>Concrete Slab / Steel Trowel Finish</v>
      </c>
      <c r="G17" s="168" t="str">
        <f>VLOOKUP($E17,'Int Finish Style'!$C$26:$D$99,2,FALSE)</f>
        <v>Vinyl Tile</v>
      </c>
      <c r="H17" s="170" t="s">
        <v>460</v>
      </c>
      <c r="I17" s="166" t="e">
        <f>VLOOKUP($H17,'Int Finish Style'!$C$107:$E$129,3,FALSE)</f>
        <v>#N/A</v>
      </c>
      <c r="J17" s="168" t="e">
        <f>VLOOKUP($H17,'Int Finish Style'!$C$107:$D$129,2,FALSE)</f>
        <v>#N/A</v>
      </c>
      <c r="K17" s="170" t="s">
        <v>426</v>
      </c>
      <c r="L17" s="170"/>
      <c r="M17" s="168" t="str">
        <f>VLOOKUP($K17,'Int Finish Style'!$C$137:$D$211,2,FALSE)</f>
        <v>Acrylic Emulsion Paint</v>
      </c>
      <c r="N17" s="170" t="s">
        <v>427</v>
      </c>
      <c r="O17" s="170"/>
      <c r="P17" s="168" t="str">
        <f>VLOOKUP($N17,'Int Finish Style'!$C$219:$D$248,2,FALSE)</f>
        <v>Suspended Acoustic Tiled Ceiling (M-Bar)</v>
      </c>
      <c r="Q17" s="171" t="s">
        <v>461</v>
      </c>
      <c r="S17" s="171" t="s">
        <v>461</v>
      </c>
      <c r="T17" s="169" t="s">
        <v>466</v>
      </c>
      <c r="U17" s="169" t="s">
        <v>467</v>
      </c>
      <c r="V17" s="169"/>
      <c r="W17" s="168" t="s">
        <v>462</v>
      </c>
      <c r="X17" s="168" t="s">
        <v>463</v>
      </c>
      <c r="Y17" s="168" t="s">
        <v>464</v>
      </c>
      <c r="Z17" s="168" t="s">
        <v>465</v>
      </c>
      <c r="AA17" s="168"/>
    </row>
    <row r="18" spans="2:27" s="172" customFormat="1" ht="40.5" x14ac:dyDescent="0.3">
      <c r="B18" s="169" t="s">
        <v>466</v>
      </c>
      <c r="C18" s="169" t="s">
        <v>423</v>
      </c>
      <c r="D18" s="169"/>
      <c r="E18" s="170" t="s">
        <v>459</v>
      </c>
      <c r="F18" s="166" t="str">
        <f>VLOOKUP($E18,'Int Finish Style'!$C$26:$E$99,3,FALSE)</f>
        <v>Concrete Slab / Steel Trowel Finish</v>
      </c>
      <c r="G18" s="168" t="str">
        <f>VLOOKUP($E18,'Int Finish Style'!$C$26:$D$99,2,FALSE)</f>
        <v>Vinyl Tile</v>
      </c>
      <c r="H18" s="170" t="s">
        <v>460</v>
      </c>
      <c r="I18" s="166" t="e">
        <f>VLOOKUP($H18,'Int Finish Style'!$C$107:$E$129,3,FALSE)</f>
        <v>#N/A</v>
      </c>
      <c r="J18" s="168" t="e">
        <f>VLOOKUP($H18,'Int Finish Style'!$C$107:$D$129,2,FALSE)</f>
        <v>#N/A</v>
      </c>
      <c r="K18" s="170" t="s">
        <v>426</v>
      </c>
      <c r="L18" s="170"/>
      <c r="M18" s="168" t="str">
        <f>VLOOKUP($K18,'Int Finish Style'!$C$137:$D$211,2,FALSE)</f>
        <v>Acrylic Emulsion Paint</v>
      </c>
      <c r="N18" s="170" t="s">
        <v>427</v>
      </c>
      <c r="O18" s="170"/>
      <c r="P18" s="168" t="str">
        <f>VLOOKUP($N18,'Int Finish Style'!$C$219:$D$248,2,FALSE)</f>
        <v>Suspended Acoustic Tiled Ceiling (M-Bar)</v>
      </c>
      <c r="Q18" s="171" t="s">
        <v>461</v>
      </c>
      <c r="S18" s="171" t="s">
        <v>461</v>
      </c>
      <c r="T18" s="169" t="s">
        <v>466</v>
      </c>
      <c r="U18" s="169" t="s">
        <v>423</v>
      </c>
      <c r="V18" s="169"/>
      <c r="W18" s="168" t="s">
        <v>462</v>
      </c>
      <c r="X18" s="168" t="s">
        <v>463</v>
      </c>
      <c r="Y18" s="168" t="s">
        <v>464</v>
      </c>
      <c r="Z18" s="168" t="s">
        <v>465</v>
      </c>
      <c r="AA18" s="168"/>
    </row>
    <row r="19" spans="2:27" ht="40.5" x14ac:dyDescent="0.3">
      <c r="B19" s="164" t="s">
        <v>468</v>
      </c>
      <c r="C19" s="164" t="s">
        <v>469</v>
      </c>
      <c r="D19" s="164"/>
      <c r="E19" s="165" t="s">
        <v>470</v>
      </c>
      <c r="F19" s="166" t="str">
        <f>VLOOKUP($E19,'Int Finish Style'!$C$26:$E$99,3,FALSE)</f>
        <v xml:space="preserve">Concrete Slab / Screed </v>
      </c>
      <c r="G19" s="168" t="str">
        <f>VLOOKUP($E19,'Int Finish Style'!$C$26:$D$99,2,FALSE)</f>
        <v>Vinyl Tile</v>
      </c>
      <c r="H19" s="165" t="s">
        <v>460</v>
      </c>
      <c r="I19" s="166" t="e">
        <f>VLOOKUP($H19,'Int Finish Style'!$C$107:$E$129,3,FALSE)</f>
        <v>#N/A</v>
      </c>
      <c r="J19" s="166" t="e">
        <f>VLOOKUP($H19,'Int Finish Style'!$C$107:$D$129,2,FALSE)</f>
        <v>#N/A</v>
      </c>
      <c r="K19" s="165" t="s">
        <v>426</v>
      </c>
      <c r="L19" s="165"/>
      <c r="M19" s="166" t="str">
        <f>VLOOKUP($K19,'Int Finish Style'!$C$137:$D$211,2,FALSE)</f>
        <v>Acrylic Emulsion Paint</v>
      </c>
      <c r="N19" s="165" t="s">
        <v>427</v>
      </c>
      <c r="O19" s="165"/>
      <c r="P19" s="166" t="str">
        <f>VLOOKUP($N19,'Int Finish Style'!$C$219:$D$248,2,FALSE)</f>
        <v>Suspended Acoustic Tiled Ceiling (M-Bar)</v>
      </c>
      <c r="Q19" s="167" t="s">
        <v>471</v>
      </c>
      <c r="S19" s="167" t="s">
        <v>471</v>
      </c>
      <c r="T19" s="164" t="s">
        <v>468</v>
      </c>
      <c r="U19" s="164" t="s">
        <v>469</v>
      </c>
      <c r="V19" s="164"/>
      <c r="W19" s="168" t="s">
        <v>472</v>
      </c>
      <c r="X19" s="166" t="s">
        <v>473</v>
      </c>
      <c r="Y19" s="166" t="s">
        <v>457</v>
      </c>
      <c r="Z19" s="166" t="s">
        <v>474</v>
      </c>
      <c r="AA19" s="166"/>
    </row>
    <row r="20" spans="2:27" s="172" customFormat="1" ht="33.75" x14ac:dyDescent="0.3">
      <c r="B20" s="169" t="s">
        <v>475</v>
      </c>
      <c r="C20" s="169" t="s">
        <v>469</v>
      </c>
      <c r="D20" s="169"/>
      <c r="E20" s="170" t="s">
        <v>459</v>
      </c>
      <c r="F20" s="166" t="str">
        <f>VLOOKUP($E20,'Int Finish Style'!$C$26:$E$99,3,FALSE)</f>
        <v>Concrete Slab / Steel Trowel Finish</v>
      </c>
      <c r="G20" s="168" t="str">
        <f>VLOOKUP($E20,'Int Finish Style'!$C$26:$D$99,2,FALSE)</f>
        <v>Vinyl Tile</v>
      </c>
      <c r="H20" s="170" t="s">
        <v>460</v>
      </c>
      <c r="I20" s="166" t="e">
        <f>VLOOKUP($H20,'Int Finish Style'!$C$107:$E$129,3,FALSE)</f>
        <v>#N/A</v>
      </c>
      <c r="J20" s="168" t="e">
        <f>VLOOKUP($H20,'Int Finish Style'!$C$107:$D$129,2,FALSE)</f>
        <v>#N/A</v>
      </c>
      <c r="K20" s="170" t="s">
        <v>426</v>
      </c>
      <c r="L20" s="170"/>
      <c r="M20" s="168" t="str">
        <f>VLOOKUP($K20,'Int Finish Style'!$C$137:$D$211,2,FALSE)</f>
        <v>Acrylic Emulsion Paint</v>
      </c>
      <c r="N20" s="170" t="s">
        <v>427</v>
      </c>
      <c r="O20" s="170"/>
      <c r="P20" s="168" t="str">
        <f>VLOOKUP($N20,'Int Finish Style'!$C$219:$D$248,2,FALSE)</f>
        <v>Suspended Acoustic Tiled Ceiling (M-Bar)</v>
      </c>
      <c r="Q20" s="171" t="s">
        <v>461</v>
      </c>
      <c r="S20" s="171" t="s">
        <v>461</v>
      </c>
      <c r="T20" s="169" t="s">
        <v>475</v>
      </c>
      <c r="U20" s="169" t="s">
        <v>469</v>
      </c>
      <c r="V20" s="169"/>
      <c r="W20" s="168" t="s">
        <v>462</v>
      </c>
      <c r="X20" s="168" t="s">
        <v>463</v>
      </c>
      <c r="Y20" s="168" t="s">
        <v>464</v>
      </c>
      <c r="Z20" s="168" t="s">
        <v>465</v>
      </c>
      <c r="AA20" s="168"/>
    </row>
    <row r="21" spans="2:27" ht="40.5" x14ac:dyDescent="0.3">
      <c r="B21" s="164" t="s">
        <v>476</v>
      </c>
      <c r="C21" s="164" t="s">
        <v>477</v>
      </c>
      <c r="D21" s="164"/>
      <c r="E21" s="165" t="s">
        <v>140</v>
      </c>
      <c r="F21" s="166" t="str">
        <f>VLOOKUP($E21,'Int Finish Style'!$C$26:$E$99,3,FALSE)</f>
        <v>Concrete Slab / Steel Trowel Finish</v>
      </c>
      <c r="G21" s="166" t="str">
        <f>VLOOKUP($E21,'Int Finish Style'!$C$26:$D$99,2,FALSE)</f>
        <v>Porcelain Tile</v>
      </c>
      <c r="H21" s="165" t="s">
        <v>233</v>
      </c>
      <c r="I21" s="166" t="str">
        <f>VLOOKUP($H21,'Int Finish Style'!$C$107:$E$129,3,FALSE)</f>
        <v>Same as Wall</v>
      </c>
      <c r="J21" s="166" t="str">
        <f>VLOOKUP($H21,'Int Finish Style'!$C$107:$D$129,2,FALSE)</f>
        <v>Porcelain Tile</v>
      </c>
      <c r="K21" s="165" t="s">
        <v>426</v>
      </c>
      <c r="L21" s="165"/>
      <c r="M21" s="166" t="str">
        <f>VLOOKUP($K21,'Int Finish Style'!$C$137:$D$211,2,FALSE)</f>
        <v>Acrylic Emulsion Paint</v>
      </c>
      <c r="N21" s="165" t="s">
        <v>427</v>
      </c>
      <c r="O21" s="165"/>
      <c r="P21" s="166" t="str">
        <f>VLOOKUP($N21,'Int Finish Style'!$C$219:$D$248,2,FALSE)</f>
        <v>Suspended Acoustic Tiled Ceiling (M-Bar)</v>
      </c>
      <c r="Q21" s="167" t="s">
        <v>454</v>
      </c>
      <c r="S21" s="167" t="s">
        <v>454</v>
      </c>
      <c r="T21" s="164" t="s">
        <v>476</v>
      </c>
      <c r="U21" s="164" t="s">
        <v>477</v>
      </c>
      <c r="V21" s="164"/>
      <c r="W21" s="173" t="s">
        <v>478</v>
      </c>
      <c r="X21" s="166" t="s">
        <v>479</v>
      </c>
      <c r="Y21" s="166" t="s">
        <v>457</v>
      </c>
      <c r="Z21" s="166" t="s">
        <v>458</v>
      </c>
      <c r="AA21" s="166"/>
    </row>
    <row r="22" spans="2:27" ht="27" x14ac:dyDescent="0.3">
      <c r="B22" s="164" t="s">
        <v>439</v>
      </c>
      <c r="C22" s="164" t="s">
        <v>467</v>
      </c>
      <c r="D22" s="164"/>
      <c r="E22" s="165" t="s">
        <v>140</v>
      </c>
      <c r="F22" s="166" t="str">
        <f>VLOOKUP($E22,'Int Finish Style'!$C$26:$E$99,3,FALSE)</f>
        <v>Concrete Slab / Steel Trowel Finish</v>
      </c>
      <c r="G22" s="166" t="str">
        <f>VLOOKUP($E22,'Int Finish Style'!$C$26:$D$99,2,FALSE)</f>
        <v>Porcelain Tile</v>
      </c>
      <c r="H22" s="165" t="s">
        <v>233</v>
      </c>
      <c r="I22" s="166" t="str">
        <f>VLOOKUP($H22,'Int Finish Style'!$C$107:$E$129,3,FALSE)</f>
        <v>Same as Wall</v>
      </c>
      <c r="J22" s="166" t="str">
        <f>VLOOKUP($H22,'Int Finish Style'!$C$107:$D$129,2,FALSE)</f>
        <v>Porcelain Tile</v>
      </c>
      <c r="K22" s="165" t="s">
        <v>426</v>
      </c>
      <c r="L22" s="165"/>
      <c r="M22" s="166" t="str">
        <f>VLOOKUP($K22,'Int Finish Style'!$C$137:$D$211,2,FALSE)</f>
        <v>Acrylic Emulsion Paint</v>
      </c>
      <c r="N22" s="165" t="s">
        <v>427</v>
      </c>
      <c r="O22" s="165"/>
      <c r="P22" s="166" t="str">
        <f>VLOOKUP($N22,'Int Finish Style'!$C$219:$D$248,2,FALSE)</f>
        <v>Suspended Acoustic Tiled Ceiling (M-Bar)</v>
      </c>
      <c r="Q22" s="167" t="s">
        <v>441</v>
      </c>
      <c r="S22" s="167" t="s">
        <v>441</v>
      </c>
      <c r="T22" s="164" t="s">
        <v>439</v>
      </c>
      <c r="U22" s="164" t="s">
        <v>467</v>
      </c>
      <c r="V22" s="164"/>
      <c r="W22" s="166" t="s">
        <v>480</v>
      </c>
      <c r="X22" s="166" t="s">
        <v>480</v>
      </c>
      <c r="Y22" s="166" t="s">
        <v>481</v>
      </c>
      <c r="Z22" s="166" t="s">
        <v>445</v>
      </c>
      <c r="AA22" s="166"/>
    </row>
    <row r="23" spans="2:27" ht="27" x14ac:dyDescent="0.3">
      <c r="B23" s="164" t="s">
        <v>439</v>
      </c>
      <c r="C23" s="164" t="s">
        <v>423</v>
      </c>
      <c r="D23" s="164"/>
      <c r="E23" s="165" t="s">
        <v>140</v>
      </c>
      <c r="F23" s="166" t="str">
        <f>VLOOKUP($E23,'Int Finish Style'!$C$26:$E$99,3,FALSE)</f>
        <v>Concrete Slab / Steel Trowel Finish</v>
      </c>
      <c r="G23" s="166" t="str">
        <f>VLOOKUP($E23,'Int Finish Style'!$C$26:$D$99,2,FALSE)</f>
        <v>Porcelain Tile</v>
      </c>
      <c r="H23" s="165" t="s">
        <v>233</v>
      </c>
      <c r="I23" s="166" t="str">
        <f>VLOOKUP($H23,'Int Finish Style'!$C$107:$E$129,3,FALSE)</f>
        <v>Same as Wall</v>
      </c>
      <c r="J23" s="166" t="str">
        <f>VLOOKUP($H23,'Int Finish Style'!$C$107:$D$129,2,FALSE)</f>
        <v>Porcelain Tile</v>
      </c>
      <c r="K23" s="165" t="s">
        <v>426</v>
      </c>
      <c r="L23" s="165"/>
      <c r="M23" s="166" t="str">
        <f>VLOOKUP($K23,'Int Finish Style'!$C$137:$D$211,2,FALSE)</f>
        <v>Acrylic Emulsion Paint</v>
      </c>
      <c r="N23" s="165" t="s">
        <v>427</v>
      </c>
      <c r="O23" s="165"/>
      <c r="P23" s="166" t="str">
        <f>VLOOKUP($N23,'Int Finish Style'!$C$219:$D$248,2,FALSE)</f>
        <v>Suspended Acoustic Tiled Ceiling (M-Bar)</v>
      </c>
      <c r="Q23" s="167" t="s">
        <v>441</v>
      </c>
      <c r="S23" s="167" t="s">
        <v>441</v>
      </c>
      <c r="T23" s="164" t="s">
        <v>439</v>
      </c>
      <c r="U23" s="164" t="s">
        <v>423</v>
      </c>
      <c r="V23" s="164"/>
      <c r="W23" s="166" t="s">
        <v>480</v>
      </c>
      <c r="X23" s="166" t="s">
        <v>480</v>
      </c>
      <c r="Y23" s="166" t="s">
        <v>481</v>
      </c>
      <c r="Z23" s="166" t="s">
        <v>445</v>
      </c>
      <c r="AA23" s="166"/>
    </row>
    <row r="24" spans="2:27" s="172" customFormat="1" ht="33.75" x14ac:dyDescent="0.3">
      <c r="B24" s="169" t="s">
        <v>475</v>
      </c>
      <c r="C24" s="169" t="s">
        <v>467</v>
      </c>
      <c r="D24" s="169"/>
      <c r="E24" s="170" t="s">
        <v>482</v>
      </c>
      <c r="F24" s="166" t="str">
        <f>VLOOKUP($E24,'Int Finish Style'!$C$26:$E$99,3,FALSE)</f>
        <v>(기존 Floor Finish)</v>
      </c>
      <c r="G24" s="168" t="str">
        <f>VLOOKUP($E24,'Int Finish Style'!$C$26:$D$99,2,FALSE)</f>
        <v>Matwell</v>
      </c>
      <c r="H24" s="170" t="s">
        <v>460</v>
      </c>
      <c r="I24" s="166" t="e">
        <f>VLOOKUP($H24,'Int Finish Style'!$C$107:$E$129,3,FALSE)</f>
        <v>#N/A</v>
      </c>
      <c r="J24" s="168" t="e">
        <f>VLOOKUP($H24,'Int Finish Style'!$C$107:$D$129,2,FALSE)</f>
        <v>#N/A</v>
      </c>
      <c r="K24" s="170" t="s">
        <v>426</v>
      </c>
      <c r="L24" s="170"/>
      <c r="M24" s="168" t="str">
        <f>VLOOKUP($K24,'Int Finish Style'!$C$137:$D$211,2,FALSE)</f>
        <v>Acrylic Emulsion Paint</v>
      </c>
      <c r="N24" s="170" t="s">
        <v>427</v>
      </c>
      <c r="O24" s="170"/>
      <c r="P24" s="168" t="str">
        <f>VLOOKUP($N24,'Int Finish Style'!$C$219:$D$248,2,FALSE)</f>
        <v>Suspended Acoustic Tiled Ceiling (M-Bar)</v>
      </c>
      <c r="Q24" s="171" t="s">
        <v>461</v>
      </c>
      <c r="S24" s="171" t="s">
        <v>461</v>
      </c>
      <c r="T24" s="169" t="s">
        <v>475</v>
      </c>
      <c r="U24" s="169" t="s">
        <v>467</v>
      </c>
      <c r="V24" s="169"/>
      <c r="W24" s="168" t="s">
        <v>483</v>
      </c>
      <c r="X24" s="168" t="s">
        <v>463</v>
      </c>
      <c r="Y24" s="168" t="s">
        <v>464</v>
      </c>
      <c r="Z24" s="168" t="s">
        <v>465</v>
      </c>
      <c r="AA24" s="168"/>
    </row>
    <row r="25" spans="2:27" ht="40.5" x14ac:dyDescent="0.3">
      <c r="B25" s="164" t="s">
        <v>484</v>
      </c>
      <c r="C25" s="164" t="s">
        <v>485</v>
      </c>
      <c r="D25" s="164"/>
      <c r="E25" s="165" t="s">
        <v>115</v>
      </c>
      <c r="F25" s="166" t="str">
        <f>VLOOKUP($E25,'Int Finish Style'!$C$26:$E$99,3,FALSE)</f>
        <v>Concrete Slab / Steel Trowel Finish</v>
      </c>
      <c r="G25" s="166" t="str">
        <f>VLOOKUP($E25,'Int Finish Style'!$C$26:$D$99,2,FALSE)</f>
        <v>Terrazzo Tile</v>
      </c>
      <c r="H25" s="165" t="s">
        <v>224</v>
      </c>
      <c r="I25" s="166" t="str">
        <f>VLOOKUP($H25,'Int Finish Style'!$C$107:$E$129,3,FALSE)</f>
        <v>Same as Wall</v>
      </c>
      <c r="J25" s="166" t="str">
        <f>VLOOKUP($H25,'Int Finish Style'!$C$107:$D$129,2,FALSE)</f>
        <v>Terrazzo Tile</v>
      </c>
      <c r="K25" s="165" t="s">
        <v>426</v>
      </c>
      <c r="L25" s="165"/>
      <c r="M25" s="166" t="str">
        <f>VLOOKUP($K25,'Int Finish Style'!$C$137:$D$211,2,FALSE)</f>
        <v>Acrylic Emulsion Paint</v>
      </c>
      <c r="N25" s="165" t="s">
        <v>427</v>
      </c>
      <c r="O25" s="165"/>
      <c r="P25" s="166" t="str">
        <f>VLOOKUP($N25,'Int Finish Style'!$C$219:$D$248,2,FALSE)</f>
        <v>Suspended Acoustic Tiled Ceiling (M-Bar)</v>
      </c>
      <c r="Q25" s="167" t="s">
        <v>486</v>
      </c>
      <c r="S25" s="167" t="s">
        <v>486</v>
      </c>
      <c r="T25" s="164" t="s">
        <v>484</v>
      </c>
      <c r="U25" s="164" t="s">
        <v>485</v>
      </c>
      <c r="V25" s="164" t="s">
        <v>487</v>
      </c>
      <c r="W25" s="173" t="s">
        <v>488</v>
      </c>
      <c r="X25" s="166" t="s">
        <v>116</v>
      </c>
      <c r="Y25" s="166" t="s">
        <v>489</v>
      </c>
      <c r="Z25" s="173" t="s">
        <v>490</v>
      </c>
      <c r="AA25" s="166"/>
    </row>
    <row r="26" spans="2:27" ht="45" x14ac:dyDescent="0.3">
      <c r="B26" s="164"/>
      <c r="C26" s="164"/>
      <c r="D26" s="164"/>
      <c r="E26" s="165"/>
      <c r="F26" s="165"/>
      <c r="G26" s="166"/>
      <c r="H26" s="165"/>
      <c r="I26" s="165"/>
      <c r="J26" s="166"/>
      <c r="K26" s="165"/>
      <c r="L26" s="165"/>
      <c r="M26" s="166"/>
      <c r="N26" s="165"/>
      <c r="O26" s="165"/>
      <c r="P26" s="166"/>
      <c r="Q26" s="167"/>
      <c r="S26" s="167" t="s">
        <v>491</v>
      </c>
      <c r="T26" s="164" t="s">
        <v>492</v>
      </c>
      <c r="U26" s="164" t="s">
        <v>423</v>
      </c>
      <c r="V26" s="164" t="s">
        <v>487</v>
      </c>
      <c r="W26" s="168" t="s">
        <v>493</v>
      </c>
      <c r="X26" s="166" t="s">
        <v>494</v>
      </c>
      <c r="Y26" s="166" t="s">
        <v>495</v>
      </c>
      <c r="Z26" s="168" t="s">
        <v>496</v>
      </c>
      <c r="AA26" s="166"/>
    </row>
    <row r="27" spans="2:27" ht="33.75" x14ac:dyDescent="0.3">
      <c r="B27" s="164"/>
      <c r="C27" s="164"/>
      <c r="D27" s="164"/>
      <c r="E27" s="165"/>
      <c r="F27" s="165"/>
      <c r="G27" s="166"/>
      <c r="H27" s="165"/>
      <c r="I27" s="165"/>
      <c r="J27" s="166"/>
      <c r="K27" s="165"/>
      <c r="L27" s="165"/>
      <c r="M27" s="166"/>
      <c r="N27" s="165"/>
      <c r="O27" s="165"/>
      <c r="P27" s="166"/>
      <c r="Q27" s="167"/>
      <c r="S27" s="167" t="s">
        <v>491</v>
      </c>
      <c r="T27" s="164" t="s">
        <v>497</v>
      </c>
      <c r="U27" s="164" t="s">
        <v>423</v>
      </c>
      <c r="V27" s="164"/>
      <c r="W27" s="168" t="s">
        <v>493</v>
      </c>
      <c r="X27" s="166" t="s">
        <v>494</v>
      </c>
      <c r="Y27" s="166" t="s">
        <v>498</v>
      </c>
      <c r="Z27" s="166" t="s">
        <v>499</v>
      </c>
      <c r="AA27" s="166"/>
    </row>
    <row r="28" spans="2:27" ht="42.75" customHeight="1" x14ac:dyDescent="0.3">
      <c r="B28" s="164"/>
      <c r="C28" s="164"/>
      <c r="D28" s="164"/>
      <c r="E28" s="165"/>
      <c r="F28" s="165"/>
      <c r="G28" s="166"/>
      <c r="H28" s="165"/>
      <c r="I28" s="165"/>
      <c r="J28" s="166"/>
      <c r="K28" s="165"/>
      <c r="L28" s="165"/>
      <c r="M28" s="166"/>
      <c r="N28" s="165"/>
      <c r="O28" s="165"/>
      <c r="P28" s="166"/>
      <c r="Q28" s="167"/>
      <c r="S28" s="166" t="s">
        <v>500</v>
      </c>
      <c r="T28" s="164" t="s">
        <v>501</v>
      </c>
      <c r="U28" s="164" t="s">
        <v>423</v>
      </c>
      <c r="V28" s="164"/>
      <c r="W28" s="168" t="s">
        <v>145</v>
      </c>
      <c r="X28" s="166" t="s">
        <v>472</v>
      </c>
      <c r="Y28" s="166" t="s">
        <v>450</v>
      </c>
      <c r="Z28" s="166" t="s">
        <v>502</v>
      </c>
      <c r="AA28" s="166"/>
    </row>
    <row r="29" spans="2:27" ht="30" customHeight="1" x14ac:dyDescent="0.3">
      <c r="B29" s="159"/>
      <c r="C29" s="160" t="s">
        <v>503</v>
      </c>
      <c r="D29" s="159"/>
      <c r="E29" s="161" t="s">
        <v>424</v>
      </c>
      <c r="F29" s="162" t="str">
        <f>VLOOKUP($E29,'Int Finish Style'!$C$26:$E$99,3,FALSE)</f>
        <v>Concrete Slab / Steel Trowel Finish</v>
      </c>
      <c r="G29" s="162" t="str">
        <f>VLOOKUP($E29,'Int Finish Style'!$C$26:$D$99,2,FALSE)</f>
        <v>Non-Slip Unglazed Ceramic Tile</v>
      </c>
      <c r="H29" s="161" t="s">
        <v>425</v>
      </c>
      <c r="I29" s="162" t="str">
        <f>VLOOKUP($H29,'Int Finish Style'!$C$107:$E$129,3,FALSE)</f>
        <v>Same as Wall</v>
      </c>
      <c r="J29" s="162" t="str">
        <f>VLOOKUP($H29,'Int Finish Style'!$C$107:$D$129,2,FALSE)</f>
        <v>Coved Ceramic Tile</v>
      </c>
      <c r="K29" s="161" t="s">
        <v>426</v>
      </c>
      <c r="L29" s="162" t="str">
        <f>VLOOKUP($K29,'Int Finish Style'!$C$137:$E$211,3,FALSE)</f>
        <v>Masonry Wall / Cement Plaster</v>
      </c>
      <c r="M29" s="162" t="str">
        <f>VLOOKUP($K29,'Int Finish Style'!$C$137:$D$211,2,FALSE)</f>
        <v>Acrylic Emulsion Paint</v>
      </c>
      <c r="N29" s="161" t="s">
        <v>427</v>
      </c>
      <c r="O29" s="162" t="str">
        <f>VLOOKUP($N29,'Int Finish Style'!$C$219:$E$248,3,FALSE)</f>
        <v>Concrete Slab / Fair Faced Concrete</v>
      </c>
      <c r="P29" s="162" t="str">
        <f>VLOOKUP($N29,'Int Finish Style'!$C$219:$D$248,2,FALSE)</f>
        <v>Suspended Acoustic Tiled Ceiling (M-Bar)</v>
      </c>
      <c r="Q29" s="163"/>
      <c r="S29" s="163"/>
      <c r="T29" s="159"/>
      <c r="U29" s="159"/>
      <c r="V29" s="159"/>
      <c r="W29" s="163"/>
      <c r="X29" s="159"/>
      <c r="Y29" s="163"/>
      <c r="Z29" s="163"/>
      <c r="AA29" s="163"/>
    </row>
    <row r="30" spans="2:27" ht="33.75" x14ac:dyDescent="0.3">
      <c r="B30" s="164" t="s">
        <v>428</v>
      </c>
      <c r="C30" s="164" t="s">
        <v>503</v>
      </c>
      <c r="D30" s="164"/>
      <c r="E30" s="165" t="s">
        <v>424</v>
      </c>
      <c r="F30" s="166" t="str">
        <f>VLOOKUP($E30,'Int Finish Style'!$C$26:$E$99,3,FALSE)</f>
        <v>Concrete Slab / Steel Trowel Finish</v>
      </c>
      <c r="G30" s="166" t="str">
        <f>VLOOKUP($E30,'Int Finish Style'!$C$26:$D$99,2,FALSE)</f>
        <v>Non-Slip Unglazed Ceramic Tile</v>
      </c>
      <c r="H30" s="165" t="s">
        <v>425</v>
      </c>
      <c r="I30" s="166" t="str">
        <f>VLOOKUP($H30,'Int Finish Style'!$C$107:$E$129,3,FALSE)</f>
        <v>Same as Wall</v>
      </c>
      <c r="J30" s="166" t="str">
        <f>VLOOKUP($H30,'Int Finish Style'!$C$107:$D$129,2,FALSE)</f>
        <v>Coved Ceramic Tile</v>
      </c>
      <c r="K30" s="165" t="s">
        <v>426</v>
      </c>
      <c r="L30" s="166" t="str">
        <f>VLOOKUP($K30,'Int Finish Style'!$C$137:$E$211,3,FALSE)</f>
        <v>Masonry Wall / Cement Plaster</v>
      </c>
      <c r="M30" s="166" t="str">
        <f>VLOOKUP($K30,'Int Finish Style'!$C$137:$D$211,2,FALSE)</f>
        <v>Acrylic Emulsion Paint</v>
      </c>
      <c r="N30" s="165" t="s">
        <v>427</v>
      </c>
      <c r="O30" s="166" t="str">
        <f>VLOOKUP($N30,'Int Finish Style'!$C$219:$E$248,3,FALSE)</f>
        <v>Concrete Slab / Fair Faced Concrete</v>
      </c>
      <c r="P30" s="166" t="str">
        <f>VLOOKUP($N30,'Int Finish Style'!$C$219:$D$248,2,FALSE)</f>
        <v>Suspended Acoustic Tiled Ceiling (M-Bar)</v>
      </c>
      <c r="Q30" s="167" t="s">
        <v>212</v>
      </c>
      <c r="S30" s="167" t="s">
        <v>212</v>
      </c>
      <c r="T30" s="164" t="s">
        <v>428</v>
      </c>
      <c r="U30" s="164" t="s">
        <v>503</v>
      </c>
      <c r="V30" s="164"/>
      <c r="W30" s="168" t="s">
        <v>430</v>
      </c>
      <c r="X30" s="166" t="s">
        <v>431</v>
      </c>
      <c r="Y30" s="166" t="s">
        <v>432</v>
      </c>
      <c r="Z30" s="166" t="s">
        <v>433</v>
      </c>
      <c r="AA30" s="166"/>
    </row>
    <row r="31" spans="2:27" ht="33.75" x14ac:dyDescent="0.3">
      <c r="B31" s="164" t="s">
        <v>428</v>
      </c>
      <c r="C31" s="164" t="s">
        <v>503</v>
      </c>
      <c r="D31" s="164"/>
      <c r="E31" s="165" t="s">
        <v>459</v>
      </c>
      <c r="F31" s="166" t="str">
        <f>VLOOKUP($E31,'Int Finish Style'!$C$26:$E$99,3,FALSE)</f>
        <v>Concrete Slab / Steel Trowel Finish</v>
      </c>
      <c r="G31" s="166" t="str">
        <f>VLOOKUP($E31,'Int Finish Style'!$C$26:$D$99,2,FALSE)</f>
        <v>Vinyl Tile</v>
      </c>
      <c r="H31" s="165" t="s">
        <v>504</v>
      </c>
      <c r="I31" s="166" t="str">
        <f>VLOOKUP($H31,'Int Finish Style'!$C$107:$E$129,3,FALSE)</f>
        <v>Same as Wall</v>
      </c>
      <c r="J31" s="166" t="str">
        <f>VLOOKUP($H31,'Int Finish Style'!$C$107:$D$129,2,FALSE)</f>
        <v>Coved Rubber Skirting</v>
      </c>
      <c r="K31" s="165" t="s">
        <v>505</v>
      </c>
      <c r="L31" s="166" t="str">
        <f>VLOOKUP($K31,'Int Finish Style'!$C$137:$E$211,3,FALSE)</f>
        <v>Masonry Wall / Cement Plaster</v>
      </c>
      <c r="M31" s="166" t="str">
        <f>VLOOKUP($K31,'Int Finish Style'!$C$137:$D$211,2,FALSE)</f>
        <v>Latex Paint</v>
      </c>
      <c r="N31" s="165" t="s">
        <v>427</v>
      </c>
      <c r="O31" s="166" t="str">
        <f>VLOOKUP($N31,'Int Finish Style'!$C$219:$E$248,3,FALSE)</f>
        <v>Concrete Slab / Fair Faced Concrete</v>
      </c>
      <c r="P31" s="166" t="str">
        <f>VLOOKUP($N31,'Int Finish Style'!$C$219:$D$248,2,FALSE)</f>
        <v>Suspended Acoustic Tiled Ceiling (M-Bar)</v>
      </c>
      <c r="Q31" s="167" t="s">
        <v>506</v>
      </c>
      <c r="S31" s="167" t="s">
        <v>506</v>
      </c>
      <c r="T31" s="164" t="s">
        <v>428</v>
      </c>
      <c r="U31" s="164" t="s">
        <v>503</v>
      </c>
      <c r="V31" s="164"/>
      <c r="W31" s="168" t="s">
        <v>507</v>
      </c>
      <c r="X31" s="166" t="s">
        <v>508</v>
      </c>
      <c r="Y31" s="166" t="s">
        <v>509</v>
      </c>
      <c r="Z31" s="166" t="s">
        <v>510</v>
      </c>
      <c r="AA31" s="166"/>
    </row>
    <row r="32" spans="2:27" ht="45" x14ac:dyDescent="0.3">
      <c r="B32" s="164"/>
      <c r="C32" s="164"/>
      <c r="D32" s="164"/>
      <c r="E32" s="165"/>
      <c r="F32" s="165"/>
      <c r="G32" s="166"/>
      <c r="H32" s="165"/>
      <c r="I32" s="165"/>
      <c r="J32" s="166"/>
      <c r="K32" s="165"/>
      <c r="L32" s="165"/>
      <c r="M32" s="166"/>
      <c r="N32" s="165"/>
      <c r="O32" s="165"/>
      <c r="P32" s="166"/>
      <c r="Q32" s="167"/>
      <c r="S32" s="167" t="s">
        <v>491</v>
      </c>
      <c r="T32" s="164" t="s">
        <v>492</v>
      </c>
      <c r="U32" s="164" t="s">
        <v>503</v>
      </c>
      <c r="V32" s="164"/>
      <c r="W32" s="168" t="s">
        <v>511</v>
      </c>
      <c r="X32" s="166" t="s">
        <v>494</v>
      </c>
      <c r="Y32" s="166" t="s">
        <v>498</v>
      </c>
      <c r="Z32" s="168" t="s">
        <v>496</v>
      </c>
      <c r="AA32" s="166"/>
    </row>
    <row r="33" spans="2:27" ht="30" customHeight="1" x14ac:dyDescent="0.3">
      <c r="B33" s="159"/>
      <c r="C33" s="160" t="s">
        <v>512</v>
      </c>
      <c r="D33" s="159"/>
      <c r="E33" s="161" t="s">
        <v>424</v>
      </c>
      <c r="F33" s="162" t="str">
        <f>VLOOKUP($E33,'Int Finish Style'!$C$26:$E$99,3,FALSE)</f>
        <v>Concrete Slab / Steel Trowel Finish</v>
      </c>
      <c r="G33" s="162" t="str">
        <f>VLOOKUP($E33,'Int Finish Style'!$C$26:$D$99,2,FALSE)</f>
        <v>Non-Slip Unglazed Ceramic Tile</v>
      </c>
      <c r="H33" s="161" t="s">
        <v>425</v>
      </c>
      <c r="I33" s="162" t="str">
        <f>VLOOKUP($H33,'Int Finish Style'!$C$107:$E$129,3,FALSE)</f>
        <v>Same as Wall</v>
      </c>
      <c r="J33" s="162" t="str">
        <f>VLOOKUP($H33,'Int Finish Style'!$C$107:$D$129,2,FALSE)</f>
        <v>Coved Ceramic Tile</v>
      </c>
      <c r="K33" s="161" t="s">
        <v>426</v>
      </c>
      <c r="L33" s="162" t="str">
        <f>VLOOKUP($K33,'Int Finish Style'!$C$137:$E$211,3,FALSE)</f>
        <v>Masonry Wall / Cement Plaster</v>
      </c>
      <c r="M33" s="162" t="str">
        <f>VLOOKUP($K33,'Int Finish Style'!$C$137:$D$211,2,FALSE)</f>
        <v>Acrylic Emulsion Paint</v>
      </c>
      <c r="N33" s="161" t="s">
        <v>427</v>
      </c>
      <c r="O33" s="162" t="str">
        <f>VLOOKUP($N33,'Int Finish Style'!$C$219:$E$248,3,FALSE)</f>
        <v>Concrete Slab / Fair Faced Concrete</v>
      </c>
      <c r="P33" s="162" t="str">
        <f>VLOOKUP($N33,'Int Finish Style'!$C$219:$D$248,2,FALSE)</f>
        <v>Suspended Acoustic Tiled Ceiling (M-Bar)</v>
      </c>
      <c r="Q33" s="163"/>
      <c r="S33" s="163"/>
      <c r="T33" s="159"/>
      <c r="U33" s="159"/>
      <c r="V33" s="159"/>
      <c r="W33" s="163"/>
      <c r="X33" s="159"/>
      <c r="Y33" s="163"/>
      <c r="Z33" s="163"/>
      <c r="AA33" s="163"/>
    </row>
    <row r="34" spans="2:27" ht="33.75" x14ac:dyDescent="0.3">
      <c r="B34" s="164" t="s">
        <v>428</v>
      </c>
      <c r="C34" s="164" t="s">
        <v>512</v>
      </c>
      <c r="D34" s="164"/>
      <c r="E34" s="165" t="s">
        <v>459</v>
      </c>
      <c r="F34" s="166" t="str">
        <f>VLOOKUP($E34,'Int Finish Style'!$C$26:$E$99,3,FALSE)</f>
        <v>Concrete Slab / Steel Trowel Finish</v>
      </c>
      <c r="G34" s="166" t="str">
        <f>VLOOKUP($E34,'Int Finish Style'!$C$26:$D$99,2,FALSE)</f>
        <v>Vinyl Tile</v>
      </c>
      <c r="H34" s="165" t="s">
        <v>460</v>
      </c>
      <c r="I34" s="166" t="e">
        <f>VLOOKUP($H34,'Int Finish Style'!$C$107:$E$129,3,FALSE)</f>
        <v>#N/A</v>
      </c>
      <c r="J34" s="166" t="e">
        <f>VLOOKUP($H34,'Int Finish Style'!$C$107:$D$129,2,FALSE)</f>
        <v>#N/A</v>
      </c>
      <c r="K34" s="165" t="s">
        <v>426</v>
      </c>
      <c r="L34" s="166" t="str">
        <f>VLOOKUP($K34,'Int Finish Style'!$C$137:$E$211,3,FALSE)</f>
        <v>Masonry Wall / Cement Plaster</v>
      </c>
      <c r="M34" s="166" t="str">
        <f>VLOOKUP($K34,'Int Finish Style'!$C$137:$D$211,2,FALSE)</f>
        <v>Acrylic Emulsion Paint</v>
      </c>
      <c r="N34" s="165" t="s">
        <v>427</v>
      </c>
      <c r="O34" s="166" t="str">
        <f>VLOOKUP($N34,'Int Finish Style'!$C$219:$E$248,3,FALSE)</f>
        <v>Concrete Slab / Fair Faced Concrete</v>
      </c>
      <c r="P34" s="166" t="str">
        <f>VLOOKUP($N34,'Int Finish Style'!$C$219:$D$248,2,FALSE)</f>
        <v>Suspended Acoustic Tiled Ceiling (M-Bar)</v>
      </c>
      <c r="Q34" s="167" t="s">
        <v>212</v>
      </c>
      <c r="S34" s="167" t="s">
        <v>212</v>
      </c>
      <c r="T34" s="164" t="s">
        <v>428</v>
      </c>
      <c r="U34" s="164" t="s">
        <v>512</v>
      </c>
      <c r="V34" s="164"/>
      <c r="W34" s="168" t="s">
        <v>513</v>
      </c>
      <c r="X34" s="166" t="s">
        <v>514</v>
      </c>
      <c r="Y34" s="166" t="s">
        <v>432</v>
      </c>
      <c r="Z34" s="166" t="s">
        <v>515</v>
      </c>
      <c r="AA34" s="166"/>
    </row>
    <row r="35" spans="2:27" ht="45" x14ac:dyDescent="0.3">
      <c r="B35" s="164"/>
      <c r="C35" s="164"/>
      <c r="D35" s="164"/>
      <c r="E35" s="165"/>
      <c r="F35" s="165"/>
      <c r="G35" s="166"/>
      <c r="H35" s="165"/>
      <c r="I35" s="165"/>
      <c r="J35" s="166"/>
      <c r="K35" s="165"/>
      <c r="L35" s="165"/>
      <c r="M35" s="166"/>
      <c r="N35" s="165"/>
      <c r="O35" s="165"/>
      <c r="P35" s="166"/>
      <c r="Q35" s="167"/>
      <c r="S35" s="167" t="s">
        <v>491</v>
      </c>
      <c r="T35" s="164" t="s">
        <v>492</v>
      </c>
      <c r="U35" s="164" t="s">
        <v>516</v>
      </c>
      <c r="V35" s="164"/>
      <c r="W35" s="168" t="s">
        <v>517</v>
      </c>
      <c r="X35" s="166" t="s">
        <v>494</v>
      </c>
      <c r="Y35" s="166" t="s">
        <v>498</v>
      </c>
      <c r="Z35" s="166" t="s">
        <v>518</v>
      </c>
      <c r="AA35" s="166"/>
    </row>
    <row r="36" spans="2:27" ht="33.75" customHeight="1" x14ac:dyDescent="0.3">
      <c r="B36" s="164"/>
      <c r="C36" s="164"/>
      <c r="D36" s="164"/>
      <c r="E36" s="165"/>
      <c r="F36" s="165"/>
      <c r="G36" s="166"/>
      <c r="H36" s="165"/>
      <c r="I36" s="165"/>
      <c r="J36" s="166"/>
      <c r="K36" s="165"/>
      <c r="L36" s="165"/>
      <c r="M36" s="166"/>
      <c r="N36" s="165"/>
      <c r="O36" s="165"/>
      <c r="P36" s="166"/>
      <c r="Q36" s="167"/>
      <c r="S36" s="166" t="s">
        <v>500</v>
      </c>
      <c r="T36" s="164" t="s">
        <v>501</v>
      </c>
      <c r="U36" s="164" t="s">
        <v>519</v>
      </c>
      <c r="V36" s="164"/>
      <c r="W36" s="168" t="s">
        <v>448</v>
      </c>
      <c r="X36" s="168" t="s">
        <v>448</v>
      </c>
      <c r="Y36" s="168" t="s">
        <v>448</v>
      </c>
      <c r="Z36" s="166" t="s">
        <v>502</v>
      </c>
      <c r="AA36" s="166"/>
    </row>
    <row r="37" spans="2:27" ht="30" customHeight="1" x14ac:dyDescent="0.3">
      <c r="B37" s="159"/>
      <c r="C37" s="160" t="s">
        <v>520</v>
      </c>
      <c r="D37" s="159"/>
      <c r="E37" s="161" t="s">
        <v>482</v>
      </c>
      <c r="F37" s="162" t="str">
        <f>VLOOKUP($E37,'Int Finish Style'!$C$26:$E$99,3,FALSE)</f>
        <v>(기존 Floor Finish)</v>
      </c>
      <c r="G37" s="162" t="str">
        <f>VLOOKUP($E37,'Int Finish Style'!$C$26:$D$99,2,FALSE)</f>
        <v>Matwell</v>
      </c>
      <c r="H37" s="161" t="s">
        <v>460</v>
      </c>
      <c r="I37" s="162" t="e">
        <f>VLOOKUP($H37,'Int Finish Style'!$C$107:$E$129,3,FALSE)</f>
        <v>#N/A</v>
      </c>
      <c r="J37" s="162" t="e">
        <f>VLOOKUP($H37,'Int Finish Style'!$C$107:$D$129,2,FALSE)</f>
        <v>#N/A</v>
      </c>
      <c r="K37" s="161" t="s">
        <v>426</v>
      </c>
      <c r="L37" s="162" t="str">
        <f>VLOOKUP($K37,'Int Finish Style'!$C$137:$E$211,3,FALSE)</f>
        <v>Masonry Wall / Cement Plaster</v>
      </c>
      <c r="M37" s="162" t="str">
        <f>VLOOKUP($K37,'Int Finish Style'!$C$137:$D$211,2,FALSE)</f>
        <v>Acrylic Emulsion Paint</v>
      </c>
      <c r="N37" s="161" t="s">
        <v>427</v>
      </c>
      <c r="O37" s="162" t="str">
        <f>VLOOKUP($N37,'Int Finish Style'!$C$219:$E$248,3,FALSE)</f>
        <v>Concrete Slab / Fair Faced Concrete</v>
      </c>
      <c r="P37" s="162" t="str">
        <f>VLOOKUP($N37,'Int Finish Style'!$C$219:$D$248,2,FALSE)</f>
        <v>Suspended Acoustic Tiled Ceiling (M-Bar)</v>
      </c>
      <c r="Q37" s="163"/>
      <c r="S37" s="163"/>
      <c r="T37" s="159"/>
      <c r="U37" s="159"/>
      <c r="V37" s="159"/>
      <c r="W37" s="163"/>
      <c r="X37" s="159"/>
      <c r="Y37" s="163"/>
      <c r="Z37" s="163"/>
      <c r="AA37" s="163"/>
    </row>
    <row r="38" spans="2:27" ht="33.75" x14ac:dyDescent="0.3">
      <c r="B38" s="164" t="s">
        <v>428</v>
      </c>
      <c r="C38" s="164" t="s">
        <v>520</v>
      </c>
      <c r="D38" s="164"/>
      <c r="E38" s="165" t="s">
        <v>482</v>
      </c>
      <c r="F38" s="166" t="str">
        <f>VLOOKUP($E38,'Int Finish Style'!$C$26:$E$99,3,FALSE)</f>
        <v>(기존 Floor Finish)</v>
      </c>
      <c r="G38" s="166" t="str">
        <f>VLOOKUP($E38,'Int Finish Style'!$C$26:$D$99,2,FALSE)</f>
        <v>Matwell</v>
      </c>
      <c r="H38" s="165" t="s">
        <v>460</v>
      </c>
      <c r="I38" s="166" t="e">
        <f>VLOOKUP($H38,'Int Finish Style'!$C$107:$E$129,3,FALSE)</f>
        <v>#N/A</v>
      </c>
      <c r="J38" s="166" t="e">
        <f>VLOOKUP($H38,'Int Finish Style'!$C$107:$D$129,2,FALSE)</f>
        <v>#N/A</v>
      </c>
      <c r="K38" s="165" t="s">
        <v>426</v>
      </c>
      <c r="L38" s="166" t="str">
        <f>VLOOKUP($K38,'Int Finish Style'!$C$137:$E$211,3,FALSE)</f>
        <v>Masonry Wall / Cement Plaster</v>
      </c>
      <c r="M38" s="166" t="str">
        <f>VLOOKUP($K38,'Int Finish Style'!$C$137:$D$211,2,FALSE)</f>
        <v>Acrylic Emulsion Paint</v>
      </c>
      <c r="N38" s="165" t="s">
        <v>427</v>
      </c>
      <c r="O38" s="166" t="str">
        <f>VLOOKUP($N38,'Int Finish Style'!$C$219:$E$248,3,FALSE)</f>
        <v>Concrete Slab / Fair Faced Concrete</v>
      </c>
      <c r="P38" s="166" t="str">
        <f>VLOOKUP($N38,'Int Finish Style'!$C$219:$D$248,2,FALSE)</f>
        <v>Suspended Acoustic Tiled Ceiling (M-Bar)</v>
      </c>
      <c r="Q38" s="167" t="s">
        <v>212</v>
      </c>
      <c r="S38" s="167" t="s">
        <v>212</v>
      </c>
      <c r="T38" s="164" t="s">
        <v>428</v>
      </c>
      <c r="U38" s="164" t="s">
        <v>520</v>
      </c>
      <c r="V38" s="164"/>
      <c r="W38" s="168" t="s">
        <v>483</v>
      </c>
      <c r="X38" s="166" t="s">
        <v>514</v>
      </c>
      <c r="Y38" s="166" t="s">
        <v>432</v>
      </c>
      <c r="Z38" s="166" t="s">
        <v>433</v>
      </c>
      <c r="AA38" s="166"/>
    </row>
    <row r="39" spans="2:27" s="172" customFormat="1" ht="33.75" x14ac:dyDescent="0.3">
      <c r="B39" s="169" t="s">
        <v>428</v>
      </c>
      <c r="C39" s="169" t="s">
        <v>520</v>
      </c>
      <c r="D39" s="169"/>
      <c r="E39" s="170" t="s">
        <v>482</v>
      </c>
      <c r="F39" s="166" t="str">
        <f>VLOOKUP($E39,'Int Finish Style'!$C$26:$E$99,3,FALSE)</f>
        <v>(기존 Floor Finish)</v>
      </c>
      <c r="G39" s="168" t="str">
        <f>VLOOKUP($E39,'Int Finish Style'!$C$26:$D$99,2,FALSE)</f>
        <v>Matwell</v>
      </c>
      <c r="H39" s="170" t="s">
        <v>460</v>
      </c>
      <c r="I39" s="166" t="e">
        <f>VLOOKUP($H39,'Int Finish Style'!$C$107:$E$129,3,FALSE)</f>
        <v>#N/A</v>
      </c>
      <c r="J39" s="168" t="e">
        <f>VLOOKUP($H39,'Int Finish Style'!$C$107:$D$129,2,FALSE)</f>
        <v>#N/A</v>
      </c>
      <c r="K39" s="170" t="s">
        <v>426</v>
      </c>
      <c r="L39" s="166" t="str">
        <f>VLOOKUP($K39,'Int Finish Style'!$C$137:$E$211,3,FALSE)</f>
        <v>Masonry Wall / Cement Plaster</v>
      </c>
      <c r="M39" s="168" t="str">
        <f>VLOOKUP($K39,'Int Finish Style'!$C$137:$D$211,2,FALSE)</f>
        <v>Acrylic Emulsion Paint</v>
      </c>
      <c r="N39" s="170" t="s">
        <v>427</v>
      </c>
      <c r="O39" s="166" t="str">
        <f>VLOOKUP($N39,'Int Finish Style'!$C$219:$E$248,3,FALSE)</f>
        <v>Concrete Slab / Fair Faced Concrete</v>
      </c>
      <c r="P39" s="168" t="str">
        <f>VLOOKUP($N39,'Int Finish Style'!$C$219:$D$248,2,FALSE)</f>
        <v>Suspended Acoustic Tiled Ceiling (M-Bar)</v>
      </c>
      <c r="Q39" s="171" t="s">
        <v>461</v>
      </c>
      <c r="S39" s="171" t="s">
        <v>461</v>
      </c>
      <c r="T39" s="169" t="s">
        <v>428</v>
      </c>
      <c r="U39" s="169" t="s">
        <v>520</v>
      </c>
      <c r="V39" s="169"/>
      <c r="W39" s="168" t="s">
        <v>483</v>
      </c>
      <c r="X39" s="168" t="s">
        <v>463</v>
      </c>
      <c r="Y39" s="168" t="s">
        <v>521</v>
      </c>
      <c r="Z39" s="168" t="s">
        <v>465</v>
      </c>
      <c r="AA39" s="168"/>
    </row>
    <row r="40" spans="2:27" ht="30" customHeight="1" x14ac:dyDescent="0.3">
      <c r="B40" s="159"/>
      <c r="C40" s="160" t="s">
        <v>522</v>
      </c>
      <c r="D40" s="159"/>
      <c r="E40" s="161" t="s">
        <v>424</v>
      </c>
      <c r="F40" s="162" t="str">
        <f>VLOOKUP($E40,'Int Finish Style'!$C$26:$E$99,3,FALSE)</f>
        <v>Concrete Slab / Steel Trowel Finish</v>
      </c>
      <c r="G40" s="162" t="str">
        <f>VLOOKUP($E40,'Int Finish Style'!$C$26:$D$99,2,FALSE)</f>
        <v>Non-Slip Unglazed Ceramic Tile</v>
      </c>
      <c r="H40" s="161" t="s">
        <v>425</v>
      </c>
      <c r="I40" s="162" t="str">
        <f>VLOOKUP($H40,'Int Finish Style'!$C$107:$E$129,3,FALSE)</f>
        <v>Same as Wall</v>
      </c>
      <c r="J40" s="162" t="str">
        <f>VLOOKUP($H40,'Int Finish Style'!$C$107:$D$129,2,FALSE)</f>
        <v>Coved Ceramic Tile</v>
      </c>
      <c r="K40" s="161" t="s">
        <v>426</v>
      </c>
      <c r="L40" s="162" t="str">
        <f>VLOOKUP($K40,'Int Finish Style'!$C$137:$E$211,3,FALSE)</f>
        <v>Masonry Wall / Cement Plaster</v>
      </c>
      <c r="M40" s="162" t="str">
        <f>VLOOKUP($K40,'Int Finish Style'!$C$137:$D$211,2,FALSE)</f>
        <v>Acrylic Emulsion Paint</v>
      </c>
      <c r="N40" s="161" t="s">
        <v>427</v>
      </c>
      <c r="O40" s="162" t="str">
        <f>VLOOKUP($N40,'Int Finish Style'!$C$219:$E$248,3,FALSE)</f>
        <v>Concrete Slab / Fair Faced Concrete</v>
      </c>
      <c r="P40" s="162" t="str">
        <f>VLOOKUP($N40,'Int Finish Style'!$C$219:$D$248,2,FALSE)</f>
        <v>Suspended Acoustic Tiled Ceiling (M-Bar)</v>
      </c>
      <c r="Q40" s="163"/>
      <c r="S40" s="163"/>
      <c r="T40" s="159"/>
      <c r="U40" s="159"/>
      <c r="V40" s="159"/>
      <c r="W40" s="163"/>
      <c r="X40" s="159"/>
      <c r="Y40" s="163"/>
      <c r="Z40" s="163"/>
      <c r="AA40" s="163"/>
    </row>
    <row r="41" spans="2:27" ht="33.75" x14ac:dyDescent="0.3">
      <c r="B41" s="164" t="s">
        <v>428</v>
      </c>
      <c r="C41" s="164" t="s">
        <v>522</v>
      </c>
      <c r="D41" s="164"/>
      <c r="E41" s="165" t="s">
        <v>424</v>
      </c>
      <c r="F41" s="166" t="str">
        <f>VLOOKUP($E41,'Int Finish Style'!$C$26:$E$99,3,FALSE)</f>
        <v>Concrete Slab / Steel Trowel Finish</v>
      </c>
      <c r="G41" s="166" t="str">
        <f>VLOOKUP($E41,'Int Finish Style'!$C$26:$D$99,2,FALSE)</f>
        <v>Non-Slip Unglazed Ceramic Tile</v>
      </c>
      <c r="H41" s="165" t="s">
        <v>425</v>
      </c>
      <c r="I41" s="166" t="str">
        <f>VLOOKUP($H41,'Int Finish Style'!$C$107:$E$129,3,FALSE)</f>
        <v>Same as Wall</v>
      </c>
      <c r="J41" s="166" t="str">
        <f>VLOOKUP($H41,'Int Finish Style'!$C$107:$D$129,2,FALSE)</f>
        <v>Coved Ceramic Tile</v>
      </c>
      <c r="K41" s="165" t="s">
        <v>426</v>
      </c>
      <c r="L41" s="166" t="str">
        <f>VLOOKUP($K41,'Int Finish Style'!$C$137:$E$211,3,FALSE)</f>
        <v>Masonry Wall / Cement Plaster</v>
      </c>
      <c r="M41" s="166" t="str">
        <f>VLOOKUP($K41,'Int Finish Style'!$C$137:$D$211,2,FALSE)</f>
        <v>Acrylic Emulsion Paint</v>
      </c>
      <c r="N41" s="165" t="s">
        <v>427</v>
      </c>
      <c r="O41" s="166" t="str">
        <f>VLOOKUP($N41,'Int Finish Style'!$C$219:$E$248,3,FALSE)</f>
        <v>Concrete Slab / Fair Faced Concrete</v>
      </c>
      <c r="P41" s="166" t="str">
        <f>VLOOKUP($N41,'Int Finish Style'!$C$219:$D$248,2,FALSE)</f>
        <v>Suspended Acoustic Tiled Ceiling (M-Bar)</v>
      </c>
      <c r="Q41" s="167" t="s">
        <v>212</v>
      </c>
      <c r="S41" s="167" t="s">
        <v>212</v>
      </c>
      <c r="T41" s="164" t="s">
        <v>428</v>
      </c>
      <c r="U41" s="164" t="s">
        <v>522</v>
      </c>
      <c r="V41" s="164"/>
      <c r="W41" s="168" t="s">
        <v>430</v>
      </c>
      <c r="X41" s="166" t="s">
        <v>431</v>
      </c>
      <c r="Y41" s="166" t="s">
        <v>432</v>
      </c>
      <c r="Z41" s="166" t="s">
        <v>433</v>
      </c>
      <c r="AA41" s="166"/>
    </row>
    <row r="42" spans="2:27" s="172" customFormat="1" ht="33.75" x14ac:dyDescent="0.3">
      <c r="B42" s="169" t="s">
        <v>428</v>
      </c>
      <c r="C42" s="169" t="s">
        <v>522</v>
      </c>
      <c r="D42" s="169"/>
      <c r="E42" s="170" t="s">
        <v>424</v>
      </c>
      <c r="F42" s="166" t="str">
        <f>VLOOKUP($E42,'Int Finish Style'!$C$26:$E$99,3,FALSE)</f>
        <v>Concrete Slab / Steel Trowel Finish</v>
      </c>
      <c r="G42" s="168" t="str">
        <f>VLOOKUP($E42,'Int Finish Style'!$C$26:$D$99,2,FALSE)</f>
        <v>Non-Slip Unglazed Ceramic Tile</v>
      </c>
      <c r="H42" s="170" t="s">
        <v>425</v>
      </c>
      <c r="I42" s="166" t="str">
        <f>VLOOKUP($H42,'Int Finish Style'!$C$107:$E$129,3,FALSE)</f>
        <v>Same as Wall</v>
      </c>
      <c r="J42" s="168" t="str">
        <f>VLOOKUP($H42,'Int Finish Style'!$C$107:$D$129,2,FALSE)</f>
        <v>Coved Ceramic Tile</v>
      </c>
      <c r="K42" s="170" t="s">
        <v>426</v>
      </c>
      <c r="L42" s="166" t="str">
        <f>VLOOKUP($K42,'Int Finish Style'!$C$137:$E$211,3,FALSE)</f>
        <v>Masonry Wall / Cement Plaster</v>
      </c>
      <c r="M42" s="168" t="str">
        <f>VLOOKUP($K42,'Int Finish Style'!$C$137:$D$211,2,FALSE)</f>
        <v>Acrylic Emulsion Paint</v>
      </c>
      <c r="N42" s="170" t="s">
        <v>427</v>
      </c>
      <c r="O42" s="166" t="str">
        <f>VLOOKUP($N42,'Int Finish Style'!$C$219:$E$248,3,FALSE)</f>
        <v>Concrete Slab / Fair Faced Concrete</v>
      </c>
      <c r="P42" s="168" t="str">
        <f>VLOOKUP($N42,'Int Finish Style'!$C$219:$D$248,2,FALSE)</f>
        <v>Suspended Acoustic Tiled Ceiling (M-Bar)</v>
      </c>
      <c r="Q42" s="171" t="s">
        <v>461</v>
      </c>
      <c r="S42" s="171" t="s">
        <v>461</v>
      </c>
      <c r="T42" s="169" t="s">
        <v>428</v>
      </c>
      <c r="U42" s="169" t="s">
        <v>522</v>
      </c>
      <c r="V42" s="169"/>
      <c r="W42" s="168" t="s">
        <v>523</v>
      </c>
      <c r="X42" s="168" t="s">
        <v>524</v>
      </c>
      <c r="Y42" s="168" t="s">
        <v>464</v>
      </c>
      <c r="Z42" s="168" t="s">
        <v>465</v>
      </c>
      <c r="AA42" s="168"/>
    </row>
    <row r="43" spans="2:27" ht="33.75" x14ac:dyDescent="0.3">
      <c r="B43" s="164" t="s">
        <v>439</v>
      </c>
      <c r="C43" s="164" t="s">
        <v>522</v>
      </c>
      <c r="D43" s="164"/>
      <c r="E43" s="165" t="s">
        <v>424</v>
      </c>
      <c r="F43" s="166" t="str">
        <f>VLOOKUP($E43,'Int Finish Style'!$C$26:$E$99,3,FALSE)</f>
        <v>Concrete Slab / Steel Trowel Finish</v>
      </c>
      <c r="G43" s="166" t="str">
        <f>VLOOKUP($E43,'Int Finish Style'!$C$26:$D$99,2,FALSE)</f>
        <v>Non-Slip Unglazed Ceramic Tile</v>
      </c>
      <c r="H43" s="165" t="s">
        <v>440</v>
      </c>
      <c r="I43" s="166" t="str">
        <f>VLOOKUP($H43,'Int Finish Style'!$C$107:$E$129,3,FALSE)</f>
        <v>Same as Wall</v>
      </c>
      <c r="J43" s="166" t="str">
        <f>VLOOKUP($H43,'Int Finish Style'!$C$107:$D$129,2,FALSE)</f>
        <v>Unglazed Ceramic Tile</v>
      </c>
      <c r="K43" s="165" t="s">
        <v>426</v>
      </c>
      <c r="L43" s="166" t="str">
        <f>VLOOKUP($K43,'Int Finish Style'!$C$137:$E$211,3,FALSE)</f>
        <v>Masonry Wall / Cement Plaster</v>
      </c>
      <c r="M43" s="166" t="str">
        <f>VLOOKUP($K43,'Int Finish Style'!$C$137:$D$211,2,FALSE)</f>
        <v>Acrylic Emulsion Paint</v>
      </c>
      <c r="N43" s="165" t="s">
        <v>427</v>
      </c>
      <c r="O43" s="166" t="str">
        <f>VLOOKUP($N43,'Int Finish Style'!$C$219:$E$248,3,FALSE)</f>
        <v>Concrete Slab / Fair Faced Concrete</v>
      </c>
      <c r="P43" s="166" t="str">
        <f>VLOOKUP($N43,'Int Finish Style'!$C$219:$D$248,2,FALSE)</f>
        <v>Suspended Acoustic Tiled Ceiling (M-Bar)</v>
      </c>
      <c r="Q43" s="167" t="s">
        <v>441</v>
      </c>
      <c r="S43" s="167" t="s">
        <v>441</v>
      </c>
      <c r="T43" s="164" t="s">
        <v>439</v>
      </c>
      <c r="U43" s="164" t="s">
        <v>522</v>
      </c>
      <c r="V43" s="164"/>
      <c r="W43" s="166" t="s">
        <v>442</v>
      </c>
      <c r="X43" s="166" t="s">
        <v>443</v>
      </c>
      <c r="Y43" s="166" t="s">
        <v>444</v>
      </c>
      <c r="Z43" s="166" t="s">
        <v>445</v>
      </c>
      <c r="AA43" s="166"/>
    </row>
    <row r="44" spans="2:27" ht="45" x14ac:dyDescent="0.3">
      <c r="B44" s="164" t="s">
        <v>525</v>
      </c>
      <c r="C44" s="164" t="s">
        <v>522</v>
      </c>
      <c r="D44" s="164"/>
      <c r="E44" s="165" t="s">
        <v>526</v>
      </c>
      <c r="F44" s="166" t="str">
        <f>VLOOKUP($E44,'Int Finish Style'!$C$26:$E$99,3,FALSE)</f>
        <v>Concrete Slab / Steel Trowel Finish</v>
      </c>
      <c r="G44" s="166" t="str">
        <f>VLOOKUP($E44,'Int Finish Style'!$C$26:$D$99,2,FALSE)</f>
        <v>Rubber Tile</v>
      </c>
      <c r="H44" s="165" t="s">
        <v>504</v>
      </c>
      <c r="I44" s="166" t="str">
        <f>VLOOKUP($H44,'Int Finish Style'!$C$107:$E$129,3,FALSE)</f>
        <v>Same as Wall</v>
      </c>
      <c r="J44" s="166" t="str">
        <f>VLOOKUP($H44,'Int Finish Style'!$C$107:$D$129,2,FALSE)</f>
        <v>Coved Rubber Skirting</v>
      </c>
      <c r="K44" s="165" t="s">
        <v>426</v>
      </c>
      <c r="L44" s="166" t="str">
        <f>VLOOKUP($K44,'Int Finish Style'!$C$137:$E$211,3,FALSE)</f>
        <v>Masonry Wall / Cement Plaster</v>
      </c>
      <c r="M44" s="166" t="str">
        <f>VLOOKUP($K44,'Int Finish Style'!$C$137:$D$211,2,FALSE)</f>
        <v>Acrylic Emulsion Paint</v>
      </c>
      <c r="N44" s="165" t="s">
        <v>527</v>
      </c>
      <c r="O44" s="166" t="str">
        <f>VLOOKUP($N44,'Int Finish Style'!$C$219:$E$248,3,FALSE)</f>
        <v>Concrete Slab / Fair Faced Concrete</v>
      </c>
      <c r="P44" s="166" t="str">
        <f>VLOOKUP($N44,'Int Finish Style'!$C$219:$D$248,2,FALSE)</f>
        <v>Acrylic Emulsion Paint</v>
      </c>
      <c r="Q44" s="167" t="s">
        <v>528</v>
      </c>
      <c r="S44" s="167" t="s">
        <v>528</v>
      </c>
      <c r="T44" s="164" t="s">
        <v>525</v>
      </c>
      <c r="U44" s="164" t="s">
        <v>529</v>
      </c>
      <c r="V44" s="164"/>
      <c r="W44" s="166" t="s">
        <v>530</v>
      </c>
      <c r="X44" s="166" t="s">
        <v>531</v>
      </c>
      <c r="Y44" s="166" t="s">
        <v>532</v>
      </c>
      <c r="Z44" s="166" t="s">
        <v>533</v>
      </c>
      <c r="AA44" s="166"/>
    </row>
    <row r="45" spans="2:27" ht="45" x14ac:dyDescent="0.3">
      <c r="B45" s="164"/>
      <c r="C45" s="164"/>
      <c r="D45" s="164"/>
      <c r="E45" s="165"/>
      <c r="F45" s="165"/>
      <c r="G45" s="166"/>
      <c r="H45" s="165"/>
      <c r="I45" s="165"/>
      <c r="J45" s="166"/>
      <c r="K45" s="165"/>
      <c r="L45" s="165"/>
      <c r="M45" s="166"/>
      <c r="N45" s="165"/>
      <c r="O45" s="165"/>
      <c r="P45" s="166"/>
      <c r="Q45" s="167"/>
      <c r="S45" s="167" t="s">
        <v>491</v>
      </c>
      <c r="T45" s="164" t="s">
        <v>492</v>
      </c>
      <c r="U45" s="164" t="s">
        <v>522</v>
      </c>
      <c r="V45" s="164"/>
      <c r="W45" s="168" t="s">
        <v>493</v>
      </c>
      <c r="X45" s="166" t="s">
        <v>494</v>
      </c>
      <c r="Y45" s="166" t="s">
        <v>498</v>
      </c>
      <c r="Z45" s="166" t="s">
        <v>518</v>
      </c>
      <c r="AA45" s="166"/>
    </row>
    <row r="46" spans="2:27" ht="30" customHeight="1" x14ac:dyDescent="0.3">
      <c r="B46" s="159"/>
      <c r="C46" s="160" t="s">
        <v>534</v>
      </c>
      <c r="D46" s="159"/>
      <c r="E46" s="161" t="s">
        <v>424</v>
      </c>
      <c r="F46" s="162" t="str">
        <f>VLOOKUP($E46,'Int Finish Style'!$C$26:$E$99,3,FALSE)</f>
        <v>Concrete Slab / Steel Trowel Finish</v>
      </c>
      <c r="G46" s="162" t="str">
        <f>VLOOKUP($E46,'Int Finish Style'!$C$26:$D$99,2,FALSE)</f>
        <v>Non-Slip Unglazed Ceramic Tile</v>
      </c>
      <c r="H46" s="161" t="s">
        <v>425</v>
      </c>
      <c r="I46" s="162" t="str">
        <f>VLOOKUP($H46,'Int Finish Style'!$C$107:$E$129,3,FALSE)</f>
        <v>Same as Wall</v>
      </c>
      <c r="J46" s="162" t="str">
        <f>VLOOKUP($H46,'Int Finish Style'!$C$107:$D$129,2,FALSE)</f>
        <v>Coved Ceramic Tile</v>
      </c>
      <c r="K46" s="161" t="s">
        <v>426</v>
      </c>
      <c r="L46" s="162" t="str">
        <f>VLOOKUP($K46,'Int Finish Style'!$C$137:$E$211,3,FALSE)</f>
        <v>Masonry Wall / Cement Plaster</v>
      </c>
      <c r="M46" s="162" t="str">
        <f>VLOOKUP($K46,'Int Finish Style'!$C$137:$D$211,2,FALSE)</f>
        <v>Acrylic Emulsion Paint</v>
      </c>
      <c r="N46" s="161" t="s">
        <v>527</v>
      </c>
      <c r="O46" s="162" t="str">
        <f>VLOOKUP($N46,'Int Finish Style'!$C$219:$E$248,3,FALSE)</f>
        <v>Concrete Slab / Fair Faced Concrete</v>
      </c>
      <c r="P46" s="162" t="str">
        <f>VLOOKUP($N46,'Int Finish Style'!$C$219:$D$248,2,FALSE)</f>
        <v>Acrylic Emulsion Paint</v>
      </c>
      <c r="Q46" s="163"/>
      <c r="S46" s="163"/>
      <c r="T46" s="159"/>
      <c r="U46" s="159"/>
      <c r="V46" s="159"/>
      <c r="W46" s="163"/>
      <c r="X46" s="159"/>
      <c r="Y46" s="163"/>
      <c r="Z46" s="163"/>
      <c r="AA46" s="163"/>
    </row>
    <row r="47" spans="2:27" ht="45" x14ac:dyDescent="0.3">
      <c r="B47" s="164" t="s">
        <v>525</v>
      </c>
      <c r="C47" s="164" t="s">
        <v>534</v>
      </c>
      <c r="D47" s="164"/>
      <c r="E47" s="165" t="s">
        <v>526</v>
      </c>
      <c r="F47" s="166" t="str">
        <f>VLOOKUP($E47,'Int Finish Style'!$C$26:$E$99,3,FALSE)</f>
        <v>Concrete Slab / Steel Trowel Finish</v>
      </c>
      <c r="G47" s="166" t="str">
        <f>VLOOKUP($E47,'Int Finish Style'!$C$26:$D$99,2,FALSE)</f>
        <v>Rubber Tile</v>
      </c>
      <c r="H47" s="165" t="s">
        <v>504</v>
      </c>
      <c r="I47" s="166" t="str">
        <f>VLOOKUP($H47,'Int Finish Style'!$C$107:$E$129,3,FALSE)</f>
        <v>Same as Wall</v>
      </c>
      <c r="J47" s="166" t="str">
        <f>VLOOKUP($H47,'Int Finish Style'!$C$107:$D$129,2,FALSE)</f>
        <v>Coved Rubber Skirting</v>
      </c>
      <c r="K47" s="165" t="s">
        <v>426</v>
      </c>
      <c r="L47" s="166" t="str">
        <f>VLOOKUP($K47,'Int Finish Style'!$C$137:$E$211,3,FALSE)</f>
        <v>Masonry Wall / Cement Plaster</v>
      </c>
      <c r="M47" s="166" t="str">
        <f>VLOOKUP($K47,'Int Finish Style'!$C$137:$D$211,2,FALSE)</f>
        <v>Acrylic Emulsion Paint</v>
      </c>
      <c r="N47" s="165" t="s">
        <v>527</v>
      </c>
      <c r="O47" s="166" t="str">
        <f>VLOOKUP($N47,'Int Finish Style'!$C$219:$E$248,3,FALSE)</f>
        <v>Concrete Slab / Fair Faced Concrete</v>
      </c>
      <c r="P47" s="166" t="str">
        <f>VLOOKUP($N47,'Int Finish Style'!$C$219:$D$248,2,FALSE)</f>
        <v>Acrylic Emulsion Paint</v>
      </c>
      <c r="Q47" s="167" t="s">
        <v>528</v>
      </c>
      <c r="S47" s="167" t="s">
        <v>528</v>
      </c>
      <c r="T47" s="164" t="s">
        <v>525</v>
      </c>
      <c r="U47" s="164" t="s">
        <v>534</v>
      </c>
      <c r="V47" s="164"/>
      <c r="W47" s="166" t="s">
        <v>530</v>
      </c>
      <c r="X47" s="166" t="s">
        <v>531</v>
      </c>
      <c r="Y47" s="166" t="s">
        <v>532</v>
      </c>
      <c r="Z47" s="166" t="s">
        <v>533</v>
      </c>
      <c r="AA47" s="166"/>
    </row>
    <row r="48" spans="2:27" s="172" customFormat="1" ht="33" customHeight="1" x14ac:dyDescent="0.3">
      <c r="B48" s="169" t="s">
        <v>535</v>
      </c>
      <c r="C48" s="169" t="s">
        <v>534</v>
      </c>
      <c r="D48" s="169"/>
      <c r="E48" s="170" t="s">
        <v>459</v>
      </c>
      <c r="F48" s="166" t="str">
        <f>VLOOKUP($E48,'Int Finish Style'!$C$26:$E$99,3,FALSE)</f>
        <v>Concrete Slab / Steel Trowel Finish</v>
      </c>
      <c r="G48" s="168" t="str">
        <f>VLOOKUP($E48,'Int Finish Style'!$C$26:$D$99,2,FALSE)</f>
        <v>Vinyl Tile</v>
      </c>
      <c r="H48" s="170" t="s">
        <v>536</v>
      </c>
      <c r="I48" s="166" t="str">
        <f>VLOOKUP($H48,'Int Finish Style'!$C$107:$E$129,3,FALSE)</f>
        <v>Same as Wall</v>
      </c>
      <c r="J48" s="168" t="str">
        <f>VLOOKUP($H48,'Int Finish Style'!$C$107:$D$129,2,FALSE)</f>
        <v>Coved Vinyl Tile</v>
      </c>
      <c r="K48" s="170" t="s">
        <v>426</v>
      </c>
      <c r="L48" s="166" t="str">
        <f>VLOOKUP($K48,'Int Finish Style'!$C$137:$E$211,3,FALSE)</f>
        <v>Masonry Wall / Cement Plaster</v>
      </c>
      <c r="M48" s="168" t="str">
        <f>VLOOKUP($K48,'Int Finish Style'!$C$137:$D$211,2,FALSE)</f>
        <v>Acrylic Emulsion Paint</v>
      </c>
      <c r="N48" s="170" t="s">
        <v>527</v>
      </c>
      <c r="O48" s="166" t="str">
        <f>VLOOKUP($N48,'Int Finish Style'!$C$219:$E$248,3,FALSE)</f>
        <v>Concrete Slab / Fair Faced Concrete</v>
      </c>
      <c r="P48" s="168" t="str">
        <f>VLOOKUP($N48,'Int Finish Style'!$C$219:$D$248,2,FALSE)</f>
        <v>Acrylic Emulsion Paint</v>
      </c>
      <c r="Q48" s="171" t="s">
        <v>461</v>
      </c>
      <c r="S48" s="171" t="s">
        <v>461</v>
      </c>
      <c r="T48" s="169" t="s">
        <v>535</v>
      </c>
      <c r="U48" s="169" t="s">
        <v>534</v>
      </c>
      <c r="V48" s="169"/>
      <c r="W48" s="168" t="s">
        <v>462</v>
      </c>
      <c r="X48" s="168" t="s">
        <v>537</v>
      </c>
      <c r="Y48" s="168" t="s">
        <v>464</v>
      </c>
      <c r="Z48" s="168" t="s">
        <v>538</v>
      </c>
      <c r="AA48" s="168"/>
    </row>
    <row r="49" spans="2:27" ht="40.5" x14ac:dyDescent="0.3">
      <c r="B49" s="164"/>
      <c r="C49" s="164"/>
      <c r="D49" s="164"/>
      <c r="E49" s="165"/>
      <c r="F49" s="165"/>
      <c r="G49" s="166"/>
      <c r="H49" s="165"/>
      <c r="I49" s="165"/>
      <c r="J49" s="166"/>
      <c r="K49" s="165"/>
      <c r="L49" s="165"/>
      <c r="M49" s="166"/>
      <c r="N49" s="165"/>
      <c r="O49" s="165"/>
      <c r="P49" s="166"/>
      <c r="Q49" s="167"/>
      <c r="S49" s="167" t="s">
        <v>491</v>
      </c>
      <c r="T49" s="164" t="s">
        <v>492</v>
      </c>
      <c r="U49" s="164" t="s">
        <v>522</v>
      </c>
      <c r="V49" s="164"/>
      <c r="W49" s="168" t="s">
        <v>493</v>
      </c>
      <c r="X49" s="166" t="s">
        <v>494</v>
      </c>
      <c r="Y49" s="166" t="s">
        <v>450</v>
      </c>
      <c r="Z49" s="166" t="s">
        <v>539</v>
      </c>
      <c r="AA49" s="166"/>
    </row>
    <row r="50" spans="2:27" ht="50.25" customHeight="1" x14ac:dyDescent="0.3">
      <c r="B50" s="164"/>
      <c r="C50" s="164"/>
      <c r="D50" s="164"/>
      <c r="E50" s="165"/>
      <c r="F50" s="165"/>
      <c r="G50" s="166"/>
      <c r="H50" s="165"/>
      <c r="I50" s="165"/>
      <c r="J50" s="166"/>
      <c r="K50" s="165"/>
      <c r="L50" s="165"/>
      <c r="M50" s="166"/>
      <c r="N50" s="165"/>
      <c r="O50" s="165"/>
      <c r="P50" s="166"/>
      <c r="Q50" s="167"/>
      <c r="S50" s="167" t="s">
        <v>540</v>
      </c>
      <c r="T50" s="164" t="s">
        <v>501</v>
      </c>
      <c r="U50" s="164" t="s">
        <v>541</v>
      </c>
      <c r="V50" s="164"/>
      <c r="W50" s="168" t="s">
        <v>472</v>
      </c>
      <c r="X50" s="168" t="s">
        <v>472</v>
      </c>
      <c r="Y50" s="166" t="s">
        <v>450</v>
      </c>
      <c r="Z50" s="166" t="s">
        <v>542</v>
      </c>
      <c r="AA50" s="166"/>
    </row>
    <row r="51" spans="2:27" ht="30" customHeight="1" x14ac:dyDescent="0.3">
      <c r="B51" s="159"/>
      <c r="C51" s="160" t="s">
        <v>543</v>
      </c>
      <c r="D51" s="159"/>
      <c r="E51" s="161" t="s">
        <v>424</v>
      </c>
      <c r="F51" s="162" t="str">
        <f>VLOOKUP($E51,'Int Finish Style'!$C$26:$E$99,3,FALSE)</f>
        <v>Concrete Slab / Steel Trowel Finish</v>
      </c>
      <c r="G51" s="162" t="str">
        <f>VLOOKUP($E51,'Int Finish Style'!$C$26:$D$99,2,FALSE)</f>
        <v>Non-Slip Unglazed Ceramic Tile</v>
      </c>
      <c r="H51" s="161" t="s">
        <v>425</v>
      </c>
      <c r="I51" s="162" t="str">
        <f>VLOOKUP($H51,'Int Finish Style'!$C$107:$E$129,3,FALSE)</f>
        <v>Same as Wall</v>
      </c>
      <c r="J51" s="162" t="str">
        <f>VLOOKUP($H51,'Int Finish Style'!$C$107:$D$129,2,FALSE)</f>
        <v>Coved Ceramic Tile</v>
      </c>
      <c r="K51" s="161" t="s">
        <v>426</v>
      </c>
      <c r="L51" s="162" t="str">
        <f>VLOOKUP($K51,'Int Finish Style'!$C$137:$E$211,3,FALSE)</f>
        <v>Masonry Wall / Cement Plaster</v>
      </c>
      <c r="M51" s="162" t="str">
        <f>VLOOKUP($K51,'Int Finish Style'!$C$137:$D$211,2,FALSE)</f>
        <v>Acrylic Emulsion Paint</v>
      </c>
      <c r="N51" s="161" t="s">
        <v>427</v>
      </c>
      <c r="O51" s="162" t="str">
        <f>VLOOKUP($N51,'Int Finish Style'!$C$219:$E$248,3,FALSE)</f>
        <v>Concrete Slab / Fair Faced Concrete</v>
      </c>
      <c r="P51" s="162" t="str">
        <f>VLOOKUP($N51,'Int Finish Style'!$C$219:$D$248,2,FALSE)</f>
        <v>Suspended Acoustic Tiled Ceiling (M-Bar)</v>
      </c>
      <c r="Q51" s="174" t="s">
        <v>544</v>
      </c>
      <c r="S51" s="163"/>
      <c r="T51" s="159"/>
      <c r="U51" s="159"/>
      <c r="V51" s="159"/>
      <c r="W51" s="163"/>
      <c r="X51" s="159"/>
      <c r="Y51" s="163"/>
      <c r="Z51" s="163"/>
      <c r="AA51" s="163"/>
    </row>
    <row r="52" spans="2:27" s="172" customFormat="1" ht="33.75" x14ac:dyDescent="0.3">
      <c r="B52" s="169" t="s">
        <v>525</v>
      </c>
      <c r="C52" s="169" t="s">
        <v>545</v>
      </c>
      <c r="D52" s="169"/>
      <c r="E52" s="170" t="s">
        <v>546</v>
      </c>
      <c r="F52" s="166" t="str">
        <f>VLOOKUP($E52,'Int Finish Style'!$C$26:$E$99,3,FALSE)</f>
        <v>Concrete Slab / Steel Trowel Finish</v>
      </c>
      <c r="G52" s="168" t="str">
        <f>VLOOKUP($E52,'Int Finish Style'!$C$26:$D$99,2,FALSE)</f>
        <v>Non-Slip Epoxy Paint</v>
      </c>
      <c r="H52" s="170" t="s">
        <v>547</v>
      </c>
      <c r="I52" s="166" t="str">
        <f>VLOOKUP($H52,'Int Finish Style'!$C$107:$E$129,3,FALSE)</f>
        <v>Same as Wall</v>
      </c>
      <c r="J52" s="168" t="str">
        <f>VLOOKUP($H52,'Int Finish Style'!$C$107:$D$129,2,FALSE)</f>
        <v>Epoxy Paint</v>
      </c>
      <c r="K52" s="170" t="s">
        <v>426</v>
      </c>
      <c r="L52" s="166" t="str">
        <f>VLOOKUP($K52,'Int Finish Style'!$C$137:$E$211,3,FALSE)</f>
        <v>Masonry Wall / Cement Plaster</v>
      </c>
      <c r="M52" s="168" t="str">
        <f>VLOOKUP($K52,'Int Finish Style'!$C$137:$D$211,2,FALSE)</f>
        <v>Acrylic Emulsion Paint</v>
      </c>
      <c r="N52" s="170" t="s">
        <v>427</v>
      </c>
      <c r="O52" s="166" t="str">
        <f>VLOOKUP($N52,'Int Finish Style'!$C$219:$E$248,3,FALSE)</f>
        <v>Concrete Slab / Fair Faced Concrete</v>
      </c>
      <c r="P52" s="168" t="str">
        <f>VLOOKUP($N52,'Int Finish Style'!$C$219:$D$248,2,FALSE)</f>
        <v>Suspended Acoustic Tiled Ceiling (M-Bar)</v>
      </c>
      <c r="Q52" s="171" t="s">
        <v>461</v>
      </c>
      <c r="S52" s="171" t="s">
        <v>461</v>
      </c>
      <c r="T52" s="169" t="s">
        <v>525</v>
      </c>
      <c r="U52" s="169" t="s">
        <v>545</v>
      </c>
      <c r="V52" s="169"/>
      <c r="W52" s="168" t="s">
        <v>548</v>
      </c>
      <c r="X52" s="168" t="s">
        <v>83</v>
      </c>
      <c r="Y52" s="168" t="s">
        <v>464</v>
      </c>
      <c r="Z52" s="168" t="s">
        <v>465</v>
      </c>
      <c r="AA52" s="168"/>
    </row>
    <row r="53" spans="2:27" ht="33.75" x14ac:dyDescent="0.3">
      <c r="B53" s="164" t="s">
        <v>428</v>
      </c>
      <c r="C53" s="164" t="s">
        <v>545</v>
      </c>
      <c r="D53" s="164"/>
      <c r="E53" s="165" t="s">
        <v>424</v>
      </c>
      <c r="F53" s="166" t="str">
        <f>VLOOKUP($E53,'Int Finish Style'!$C$26:$E$99,3,FALSE)</f>
        <v>Concrete Slab / Steel Trowel Finish</v>
      </c>
      <c r="G53" s="166" t="str">
        <f>VLOOKUP($E53,'Int Finish Style'!$C$26:$D$99,2,FALSE)</f>
        <v>Non-Slip Unglazed Ceramic Tile</v>
      </c>
      <c r="H53" s="165" t="s">
        <v>425</v>
      </c>
      <c r="I53" s="166" t="str">
        <f>VLOOKUP($H53,'Int Finish Style'!$C$107:$E$129,3,FALSE)</f>
        <v>Same as Wall</v>
      </c>
      <c r="J53" s="166" t="str">
        <f>VLOOKUP($H53,'Int Finish Style'!$C$107:$D$129,2,FALSE)</f>
        <v>Coved Ceramic Tile</v>
      </c>
      <c r="K53" s="165" t="s">
        <v>426</v>
      </c>
      <c r="L53" s="166" t="str">
        <f>VLOOKUP($K53,'Int Finish Style'!$C$137:$E$211,3,FALSE)</f>
        <v>Masonry Wall / Cement Plaster</v>
      </c>
      <c r="M53" s="166" t="str">
        <f>VLOOKUP($K53,'Int Finish Style'!$C$137:$D$211,2,FALSE)</f>
        <v>Acrylic Emulsion Paint</v>
      </c>
      <c r="N53" s="165" t="s">
        <v>427</v>
      </c>
      <c r="O53" s="166" t="str">
        <f>VLOOKUP($N53,'Int Finish Style'!$C$219:$E$248,3,FALSE)</f>
        <v>Concrete Slab / Fair Faced Concrete</v>
      </c>
      <c r="P53" s="166" t="str">
        <f>VLOOKUP($N53,'Int Finish Style'!$C$219:$D$248,2,FALSE)</f>
        <v>Suspended Acoustic Tiled Ceiling (M-Bar)</v>
      </c>
      <c r="Q53" s="167" t="s">
        <v>212</v>
      </c>
      <c r="S53" s="167" t="s">
        <v>212</v>
      </c>
      <c r="T53" s="164" t="s">
        <v>428</v>
      </c>
      <c r="U53" s="164" t="s">
        <v>545</v>
      </c>
      <c r="V53" s="164"/>
      <c r="W53" s="168" t="s">
        <v>549</v>
      </c>
      <c r="X53" s="166" t="s">
        <v>431</v>
      </c>
      <c r="Y53" s="166" t="s">
        <v>432</v>
      </c>
      <c r="Z53" s="166" t="s">
        <v>433</v>
      </c>
      <c r="AA53" s="166"/>
    </row>
    <row r="54" spans="2:27" s="172" customFormat="1" ht="33.75" x14ac:dyDescent="0.3">
      <c r="B54" s="169" t="s">
        <v>428</v>
      </c>
      <c r="C54" s="169" t="s">
        <v>545</v>
      </c>
      <c r="D54" s="169"/>
      <c r="E54" s="170" t="s">
        <v>424</v>
      </c>
      <c r="F54" s="166" t="str">
        <f>VLOOKUP($E54,'Int Finish Style'!$C$26:$E$99,3,FALSE)</f>
        <v>Concrete Slab / Steel Trowel Finish</v>
      </c>
      <c r="G54" s="168" t="str">
        <f>VLOOKUP($E54,'Int Finish Style'!$C$26:$D$99,2,FALSE)</f>
        <v>Non-Slip Unglazed Ceramic Tile</v>
      </c>
      <c r="H54" s="170" t="s">
        <v>425</v>
      </c>
      <c r="I54" s="166" t="str">
        <f>VLOOKUP($H54,'Int Finish Style'!$C$107:$E$129,3,FALSE)</f>
        <v>Same as Wall</v>
      </c>
      <c r="J54" s="168" t="str">
        <f>VLOOKUP($H54,'Int Finish Style'!$C$107:$D$129,2,FALSE)</f>
        <v>Coved Ceramic Tile</v>
      </c>
      <c r="K54" s="170" t="s">
        <v>426</v>
      </c>
      <c r="L54" s="166" t="str">
        <f>VLOOKUP($K54,'Int Finish Style'!$C$137:$E$211,3,FALSE)</f>
        <v>Masonry Wall / Cement Plaster</v>
      </c>
      <c r="M54" s="168" t="str">
        <f>VLOOKUP($K54,'Int Finish Style'!$C$137:$D$211,2,FALSE)</f>
        <v>Acrylic Emulsion Paint</v>
      </c>
      <c r="N54" s="170" t="s">
        <v>427</v>
      </c>
      <c r="O54" s="166" t="str">
        <f>VLOOKUP($N54,'Int Finish Style'!$C$219:$E$248,3,FALSE)</f>
        <v>Concrete Slab / Fair Faced Concrete</v>
      </c>
      <c r="P54" s="168" t="str">
        <f>VLOOKUP($N54,'Int Finish Style'!$C$219:$D$248,2,FALSE)</f>
        <v>Suspended Acoustic Tiled Ceiling (M-Bar)</v>
      </c>
      <c r="Q54" s="171" t="s">
        <v>461</v>
      </c>
      <c r="S54" s="171" t="s">
        <v>461</v>
      </c>
      <c r="T54" s="169" t="s">
        <v>428</v>
      </c>
      <c r="U54" s="169" t="s">
        <v>545</v>
      </c>
      <c r="V54" s="169"/>
      <c r="W54" s="168" t="s">
        <v>550</v>
      </c>
      <c r="X54" s="168" t="s">
        <v>524</v>
      </c>
      <c r="Y54" s="168" t="s">
        <v>464</v>
      </c>
      <c r="Z54" s="168" t="s">
        <v>465</v>
      </c>
      <c r="AA54" s="168"/>
    </row>
    <row r="55" spans="2:27" ht="45" x14ac:dyDescent="0.3">
      <c r="B55" s="164" t="s">
        <v>525</v>
      </c>
      <c r="C55" s="164" t="s">
        <v>551</v>
      </c>
      <c r="D55" s="164"/>
      <c r="E55" s="165" t="s">
        <v>526</v>
      </c>
      <c r="F55" s="166" t="str">
        <f>VLOOKUP($E55,'Int Finish Style'!$C$26:$E$99,3,FALSE)</f>
        <v>Concrete Slab / Steel Trowel Finish</v>
      </c>
      <c r="G55" s="166" t="str">
        <f>VLOOKUP($E55,'Int Finish Style'!$C$26:$D$99,2,FALSE)</f>
        <v>Rubber Tile</v>
      </c>
      <c r="H55" s="165" t="s">
        <v>504</v>
      </c>
      <c r="I55" s="166" t="str">
        <f>VLOOKUP($H55,'Int Finish Style'!$C$107:$E$129,3,FALSE)</f>
        <v>Same as Wall</v>
      </c>
      <c r="J55" s="166" t="str">
        <f>VLOOKUP($H55,'Int Finish Style'!$C$107:$D$129,2,FALSE)</f>
        <v>Coved Rubber Skirting</v>
      </c>
      <c r="K55" s="165" t="s">
        <v>552</v>
      </c>
      <c r="L55" s="166" t="str">
        <f>VLOOKUP($K55,'Int Finish Style'!$C$137:$E$211,3,FALSE)</f>
        <v>Concrete Wall / Fair Faced Concrete</v>
      </c>
      <c r="M55" s="166" t="str">
        <f>VLOOKUP($K55,'Int Finish Style'!$C$137:$D$211,2,FALSE)</f>
        <v>Acrylic Emulsion Paint</v>
      </c>
      <c r="N55" s="165" t="s">
        <v>527</v>
      </c>
      <c r="O55" s="166" t="str">
        <f>VLOOKUP($N55,'Int Finish Style'!$C$219:$E$248,3,FALSE)</f>
        <v>Concrete Slab / Fair Faced Concrete</v>
      </c>
      <c r="P55" s="166" t="str">
        <f>VLOOKUP($N55,'Int Finish Style'!$C$219:$D$248,2,FALSE)</f>
        <v>Acrylic Emulsion Paint</v>
      </c>
      <c r="Q55" s="167" t="s">
        <v>528</v>
      </c>
      <c r="S55" s="167" t="s">
        <v>528</v>
      </c>
      <c r="T55" s="164" t="s">
        <v>525</v>
      </c>
      <c r="U55" s="164" t="s">
        <v>551</v>
      </c>
      <c r="V55" s="164"/>
      <c r="W55" s="166" t="s">
        <v>530</v>
      </c>
      <c r="X55" s="166" t="s">
        <v>531</v>
      </c>
      <c r="Y55" s="166" t="s">
        <v>532</v>
      </c>
      <c r="Z55" s="166" t="s">
        <v>533</v>
      </c>
      <c r="AA55" s="166"/>
    </row>
    <row r="56" spans="2:27" ht="45" x14ac:dyDescent="0.3">
      <c r="B56" s="164" t="s">
        <v>525</v>
      </c>
      <c r="C56" s="164" t="s">
        <v>545</v>
      </c>
      <c r="D56" s="164"/>
      <c r="E56" s="165" t="s">
        <v>526</v>
      </c>
      <c r="F56" s="166" t="str">
        <f>VLOOKUP($E56,'Int Finish Style'!$C$26:$E$99,3,FALSE)</f>
        <v>Concrete Slab / Steel Trowel Finish</v>
      </c>
      <c r="G56" s="166" t="str">
        <f>VLOOKUP($E56,'Int Finish Style'!$C$26:$D$99,2,FALSE)</f>
        <v>Rubber Tile</v>
      </c>
      <c r="H56" s="165" t="s">
        <v>504</v>
      </c>
      <c r="I56" s="166" t="str">
        <f>VLOOKUP($H56,'Int Finish Style'!$C$107:$E$129,3,FALSE)</f>
        <v>Same as Wall</v>
      </c>
      <c r="J56" s="166" t="str">
        <f>VLOOKUP($H56,'Int Finish Style'!$C$107:$D$129,2,FALSE)</f>
        <v>Coved Rubber Skirting</v>
      </c>
      <c r="K56" s="165" t="s">
        <v>553</v>
      </c>
      <c r="L56" s="166" t="str">
        <f>VLOOKUP($K56,'Int Finish Style'!$C$137:$E$211,3,FALSE)</f>
        <v>Gypsum Board Wall</v>
      </c>
      <c r="M56" s="166" t="str">
        <f>VLOOKUP($K56,'Int Finish Style'!$C$137:$D$211,2,FALSE)</f>
        <v>Acrylic Emulsion Paint</v>
      </c>
      <c r="N56" s="165" t="s">
        <v>527</v>
      </c>
      <c r="O56" s="166" t="str">
        <f>VLOOKUP($N56,'Int Finish Style'!$C$219:$E$248,3,FALSE)</f>
        <v>Concrete Slab / Fair Faced Concrete</v>
      </c>
      <c r="P56" s="166" t="str">
        <f>VLOOKUP($N56,'Int Finish Style'!$C$219:$D$248,2,FALSE)</f>
        <v>Acrylic Emulsion Paint</v>
      </c>
      <c r="Q56" s="167" t="s">
        <v>528</v>
      </c>
      <c r="S56" s="167" t="s">
        <v>528</v>
      </c>
      <c r="T56" s="164" t="s">
        <v>525</v>
      </c>
      <c r="U56" s="164" t="s">
        <v>545</v>
      </c>
      <c r="V56" s="164"/>
      <c r="W56" s="166" t="s">
        <v>554</v>
      </c>
      <c r="X56" s="166" t="s">
        <v>531</v>
      </c>
      <c r="Y56" s="166" t="s">
        <v>532</v>
      </c>
      <c r="Z56" s="166" t="s">
        <v>533</v>
      </c>
      <c r="AA56" s="166"/>
    </row>
    <row r="57" spans="2:27" ht="45" x14ac:dyDescent="0.3">
      <c r="B57" s="164"/>
      <c r="C57" s="164"/>
      <c r="D57" s="164"/>
      <c r="E57" s="165"/>
      <c r="F57" s="165"/>
      <c r="G57" s="166"/>
      <c r="H57" s="165"/>
      <c r="I57" s="165"/>
      <c r="J57" s="166"/>
      <c r="K57" s="165"/>
      <c r="L57" s="165"/>
      <c r="M57" s="166"/>
      <c r="N57" s="165"/>
      <c r="O57" s="165"/>
      <c r="P57" s="166"/>
      <c r="Q57" s="167"/>
      <c r="S57" s="167" t="s">
        <v>491</v>
      </c>
      <c r="T57" s="164" t="s">
        <v>492</v>
      </c>
      <c r="U57" s="164" t="s">
        <v>555</v>
      </c>
      <c r="V57" s="164"/>
      <c r="W57" s="168" t="s">
        <v>556</v>
      </c>
      <c r="X57" s="166" t="s">
        <v>494</v>
      </c>
      <c r="Y57" s="166" t="s">
        <v>498</v>
      </c>
      <c r="Z57" s="166" t="s">
        <v>518</v>
      </c>
      <c r="AA57" s="166"/>
    </row>
    <row r="58" spans="2:27" ht="27" x14ac:dyDescent="0.3">
      <c r="B58" s="164"/>
      <c r="C58" s="164"/>
      <c r="D58" s="164"/>
      <c r="E58" s="165"/>
      <c r="F58" s="165"/>
      <c r="G58" s="166"/>
      <c r="H58" s="165"/>
      <c r="I58" s="165"/>
      <c r="J58" s="166"/>
      <c r="K58" s="165"/>
      <c r="L58" s="165"/>
      <c r="M58" s="166"/>
      <c r="N58" s="165"/>
      <c r="O58" s="165"/>
      <c r="P58" s="166"/>
      <c r="Q58" s="167"/>
      <c r="S58" s="167" t="s">
        <v>540</v>
      </c>
      <c r="T58" s="164" t="s">
        <v>501</v>
      </c>
      <c r="U58" s="164" t="s">
        <v>557</v>
      </c>
      <c r="V58" s="164"/>
      <c r="W58" s="168" t="s">
        <v>127</v>
      </c>
      <c r="X58" s="168" t="s">
        <v>127</v>
      </c>
      <c r="Y58" s="166" t="s">
        <v>450</v>
      </c>
      <c r="Z58" s="166" t="s">
        <v>558</v>
      </c>
      <c r="AA58" s="166"/>
    </row>
    <row r="59" spans="2:27" ht="30" customHeight="1" x14ac:dyDescent="0.3">
      <c r="B59" s="159"/>
      <c r="C59" s="160" t="s">
        <v>559</v>
      </c>
      <c r="D59" s="159"/>
      <c r="E59" s="161" t="s">
        <v>424</v>
      </c>
      <c r="F59" s="162" t="str">
        <f>VLOOKUP($E59,'Int Finish Style'!$C$26:$E$99,3,FALSE)</f>
        <v>Concrete Slab / Steel Trowel Finish</v>
      </c>
      <c r="G59" s="162" t="str">
        <f>VLOOKUP($E59,'Int Finish Style'!$C$26:$D$99,2,FALSE)</f>
        <v>Non-Slip Unglazed Ceramic Tile</v>
      </c>
      <c r="H59" s="161" t="s">
        <v>425</v>
      </c>
      <c r="I59" s="162" t="str">
        <f>VLOOKUP($H59,'Int Finish Style'!$C$107:$E$129,3,FALSE)</f>
        <v>Same as Wall</v>
      </c>
      <c r="J59" s="162" t="str">
        <f>VLOOKUP($H59,'Int Finish Style'!$C$107:$D$129,2,FALSE)</f>
        <v>Coved Ceramic Tile</v>
      </c>
      <c r="K59" s="161" t="s">
        <v>426</v>
      </c>
      <c r="L59" s="162" t="str">
        <f>VLOOKUP($K59,'Int Finish Style'!$C$137:$E$211,3,FALSE)</f>
        <v>Masonry Wall / Cement Plaster</v>
      </c>
      <c r="M59" s="162" t="str">
        <f>VLOOKUP($K59,'Int Finish Style'!$C$137:$D$211,2,FALSE)</f>
        <v>Acrylic Emulsion Paint</v>
      </c>
      <c r="N59" s="161" t="s">
        <v>427</v>
      </c>
      <c r="O59" s="162" t="str">
        <f>VLOOKUP($N59,'Int Finish Style'!$C$219:$E$248,3,FALSE)</f>
        <v>Concrete Slab / Fair Faced Concrete</v>
      </c>
      <c r="P59" s="162" t="str">
        <f>VLOOKUP($N59,'Int Finish Style'!$C$219:$D$248,2,FALSE)</f>
        <v>Suspended Acoustic Tiled Ceiling (M-Bar)</v>
      </c>
      <c r="Q59" s="163"/>
      <c r="S59" s="163"/>
      <c r="T59" s="159"/>
      <c r="U59" s="159"/>
      <c r="V59" s="159"/>
      <c r="W59" s="163"/>
      <c r="X59" s="159"/>
      <c r="Y59" s="163"/>
      <c r="Z59" s="163"/>
      <c r="AA59" s="163"/>
    </row>
    <row r="60" spans="2:27" ht="33.75" x14ac:dyDescent="0.3">
      <c r="B60" s="164" t="s">
        <v>428</v>
      </c>
      <c r="C60" s="164" t="s">
        <v>560</v>
      </c>
      <c r="D60" s="164"/>
      <c r="E60" s="165" t="s">
        <v>424</v>
      </c>
      <c r="F60" s="166" t="str">
        <f>VLOOKUP($E60,'Int Finish Style'!$C$26:$E$99,3,FALSE)</f>
        <v>Concrete Slab / Steel Trowel Finish</v>
      </c>
      <c r="G60" s="166" t="str">
        <f>VLOOKUP($E60,'Int Finish Style'!$C$26:$D$99,2,FALSE)</f>
        <v>Non-Slip Unglazed Ceramic Tile</v>
      </c>
      <c r="H60" s="165" t="s">
        <v>425</v>
      </c>
      <c r="I60" s="166" t="str">
        <f>VLOOKUP($H60,'Int Finish Style'!$C$107:$E$129,3,FALSE)</f>
        <v>Same as Wall</v>
      </c>
      <c r="J60" s="166" t="str">
        <f>VLOOKUP($H60,'Int Finish Style'!$C$107:$D$129,2,FALSE)</f>
        <v>Coved Ceramic Tile</v>
      </c>
      <c r="K60" s="165" t="s">
        <v>426</v>
      </c>
      <c r="L60" s="166" t="str">
        <f>VLOOKUP($K60,'Int Finish Style'!$C$137:$E$211,3,FALSE)</f>
        <v>Masonry Wall / Cement Plaster</v>
      </c>
      <c r="M60" s="166" t="str">
        <f>VLOOKUP($K60,'Int Finish Style'!$C$137:$D$211,2,FALSE)</f>
        <v>Acrylic Emulsion Paint</v>
      </c>
      <c r="N60" s="165" t="s">
        <v>427</v>
      </c>
      <c r="O60" s="166" t="str">
        <f>VLOOKUP($N60,'Int Finish Style'!$C$219:$E$248,3,FALSE)</f>
        <v>Concrete Slab / Fair Faced Concrete</v>
      </c>
      <c r="P60" s="166" t="str">
        <f>VLOOKUP($N60,'Int Finish Style'!$C$219:$D$248,2,FALSE)</f>
        <v>Suspended Acoustic Tiled Ceiling (M-Bar)</v>
      </c>
      <c r="Q60" s="167" t="s">
        <v>212</v>
      </c>
      <c r="S60" s="167" t="s">
        <v>212</v>
      </c>
      <c r="T60" s="164" t="s">
        <v>428</v>
      </c>
      <c r="U60" s="164" t="s">
        <v>560</v>
      </c>
      <c r="V60" s="164"/>
      <c r="W60" s="168" t="s">
        <v>430</v>
      </c>
      <c r="X60" s="166" t="s">
        <v>431</v>
      </c>
      <c r="Y60" s="166" t="s">
        <v>432</v>
      </c>
      <c r="Z60" s="166" t="s">
        <v>433</v>
      </c>
      <c r="AA60" s="166"/>
    </row>
    <row r="61" spans="2:27" ht="33.75" x14ac:dyDescent="0.3">
      <c r="B61" s="164" t="s">
        <v>428</v>
      </c>
      <c r="C61" s="164" t="s">
        <v>559</v>
      </c>
      <c r="D61" s="164"/>
      <c r="E61" s="165" t="s">
        <v>424</v>
      </c>
      <c r="F61" s="166" t="str">
        <f>VLOOKUP($E61,'Int Finish Style'!$C$26:$E$99,3,FALSE)</f>
        <v>Concrete Slab / Steel Trowel Finish</v>
      </c>
      <c r="G61" s="166" t="str">
        <f>VLOOKUP($E61,'Int Finish Style'!$C$26:$D$99,2,FALSE)</f>
        <v>Non-Slip Unglazed Ceramic Tile</v>
      </c>
      <c r="H61" s="165" t="s">
        <v>425</v>
      </c>
      <c r="I61" s="166" t="str">
        <f>VLOOKUP($H61,'Int Finish Style'!$C$107:$E$129,3,FALSE)</f>
        <v>Same as Wall</v>
      </c>
      <c r="J61" s="166" t="str">
        <f>VLOOKUP($H61,'Int Finish Style'!$C$107:$D$129,2,FALSE)</f>
        <v>Coved Ceramic Tile</v>
      </c>
      <c r="K61" s="165" t="s">
        <v>426</v>
      </c>
      <c r="L61" s="166" t="str">
        <f>VLOOKUP($K61,'Int Finish Style'!$C$137:$E$211,3,FALSE)</f>
        <v>Masonry Wall / Cement Plaster</v>
      </c>
      <c r="M61" s="166" t="str">
        <f>VLOOKUP($K61,'Int Finish Style'!$C$137:$D$211,2,FALSE)</f>
        <v>Acrylic Emulsion Paint</v>
      </c>
      <c r="N61" s="165" t="s">
        <v>427</v>
      </c>
      <c r="O61" s="166" t="str">
        <f>VLOOKUP($N61,'Int Finish Style'!$C$219:$E$248,3,FALSE)</f>
        <v>Concrete Slab / Fair Faced Concrete</v>
      </c>
      <c r="P61" s="166" t="str">
        <f>VLOOKUP($N61,'Int Finish Style'!$C$219:$D$248,2,FALSE)</f>
        <v>Suspended Acoustic Tiled Ceiling (M-Bar)</v>
      </c>
      <c r="Q61" s="167" t="s">
        <v>212</v>
      </c>
      <c r="S61" s="167" t="s">
        <v>212</v>
      </c>
      <c r="T61" s="164" t="s">
        <v>428</v>
      </c>
      <c r="U61" s="164" t="s">
        <v>559</v>
      </c>
      <c r="V61" s="164"/>
      <c r="W61" s="168" t="s">
        <v>430</v>
      </c>
      <c r="X61" s="166" t="s">
        <v>431</v>
      </c>
      <c r="Y61" s="166" t="s">
        <v>432</v>
      </c>
      <c r="Z61" s="166" t="s">
        <v>433</v>
      </c>
      <c r="AA61" s="166"/>
    </row>
    <row r="62" spans="2:27" ht="40.5" x14ac:dyDescent="0.3">
      <c r="B62" s="164" t="s">
        <v>561</v>
      </c>
      <c r="C62" s="164" t="s">
        <v>562</v>
      </c>
      <c r="D62" s="164"/>
      <c r="E62" s="165" t="s">
        <v>563</v>
      </c>
      <c r="F62" s="166" t="str">
        <f>VLOOKUP($E62,'Int Finish Style'!$C$26:$E$99,3,FALSE)</f>
        <v>Concrete Slab / Steel Trowel Finish</v>
      </c>
      <c r="G62" s="166" t="str">
        <f>VLOOKUP($E62,'Int Finish Style'!$C$26:$D$99,2,FALSE)</f>
        <v>Marble Tile</v>
      </c>
      <c r="H62" s="165" t="s">
        <v>230</v>
      </c>
      <c r="I62" s="166" t="str">
        <f>VLOOKUP($H62,'Int Finish Style'!$C$107:$E$129,3,FALSE)</f>
        <v>Same as Wall</v>
      </c>
      <c r="J62" s="166" t="str">
        <f>VLOOKUP($H62,'Int Finish Style'!$C$107:$D$129,2,FALSE)</f>
        <v>Marble Tile</v>
      </c>
      <c r="K62" s="165" t="s">
        <v>426</v>
      </c>
      <c r="L62" s="166" t="str">
        <f>VLOOKUP($K62,'Int Finish Style'!$C$137:$E$211,3,FALSE)</f>
        <v>Masonry Wall / Cement Plaster</v>
      </c>
      <c r="M62" s="166" t="str">
        <f>VLOOKUP($K62,'Int Finish Style'!$C$137:$D$211,2,FALSE)</f>
        <v>Acrylic Emulsion Paint</v>
      </c>
      <c r="N62" s="165" t="s">
        <v>427</v>
      </c>
      <c r="O62" s="166" t="str">
        <f>VLOOKUP($N62,'Int Finish Style'!$C$219:$E$248,3,FALSE)</f>
        <v>Concrete Slab / Fair Faced Concrete</v>
      </c>
      <c r="P62" s="166" t="str">
        <f>VLOOKUP($N62,'Int Finish Style'!$C$219:$D$248,2,FALSE)</f>
        <v>Suspended Acoustic Tiled Ceiling (M-Bar)</v>
      </c>
      <c r="Q62" s="167" t="s">
        <v>471</v>
      </c>
      <c r="S62" s="167" t="s">
        <v>471</v>
      </c>
      <c r="T62" s="164" t="s">
        <v>561</v>
      </c>
      <c r="U62" s="164" t="s">
        <v>562</v>
      </c>
      <c r="V62" s="164"/>
      <c r="W62" s="168" t="s">
        <v>564</v>
      </c>
      <c r="X62" s="166" t="s">
        <v>565</v>
      </c>
      <c r="Y62" s="166" t="s">
        <v>457</v>
      </c>
      <c r="Z62" s="166" t="s">
        <v>474</v>
      </c>
      <c r="AA62" s="166"/>
    </row>
    <row r="63" spans="2:27" s="172" customFormat="1" ht="27" x14ac:dyDescent="0.3">
      <c r="B63" s="169" t="s">
        <v>475</v>
      </c>
      <c r="C63" s="169" t="s">
        <v>566</v>
      </c>
      <c r="D63" s="169"/>
      <c r="E63" s="170" t="s">
        <v>563</v>
      </c>
      <c r="F63" s="166" t="str">
        <f>VLOOKUP($E63,'Int Finish Style'!$C$26:$E$99,3,FALSE)</f>
        <v>Concrete Slab / Steel Trowel Finish</v>
      </c>
      <c r="G63" s="168" t="str">
        <f>VLOOKUP($E63,'Int Finish Style'!$C$26:$D$99,2,FALSE)</f>
        <v>Marble Tile</v>
      </c>
      <c r="H63" s="170" t="s">
        <v>230</v>
      </c>
      <c r="I63" s="166" t="str">
        <f>VLOOKUP($H63,'Int Finish Style'!$C$107:$E$129,3,FALSE)</f>
        <v>Same as Wall</v>
      </c>
      <c r="J63" s="168" t="str">
        <f>VLOOKUP($H63,'Int Finish Style'!$C$107:$D$129,2,FALSE)</f>
        <v>Marble Tile</v>
      </c>
      <c r="K63" s="170" t="s">
        <v>426</v>
      </c>
      <c r="L63" s="166" t="str">
        <f>VLOOKUP($K63,'Int Finish Style'!$C$137:$E$211,3,FALSE)</f>
        <v>Masonry Wall / Cement Plaster</v>
      </c>
      <c r="M63" s="168" t="str">
        <f>VLOOKUP($K63,'Int Finish Style'!$C$137:$D$211,2,FALSE)</f>
        <v>Acrylic Emulsion Paint</v>
      </c>
      <c r="N63" s="170" t="s">
        <v>427</v>
      </c>
      <c r="O63" s="166" t="str">
        <f>VLOOKUP($N63,'Int Finish Style'!$C$219:$E$248,3,FALSE)</f>
        <v>Concrete Slab / Fair Faced Concrete</v>
      </c>
      <c r="P63" s="168" t="str">
        <f>VLOOKUP($N63,'Int Finish Style'!$C$219:$D$248,2,FALSE)</f>
        <v>Suspended Acoustic Tiled Ceiling (M-Bar)</v>
      </c>
      <c r="Q63" s="171" t="s">
        <v>461</v>
      </c>
      <c r="S63" s="171" t="s">
        <v>461</v>
      </c>
      <c r="T63" s="169" t="s">
        <v>475</v>
      </c>
      <c r="U63" s="169" t="s">
        <v>566</v>
      </c>
      <c r="V63" s="169"/>
      <c r="W63" s="168" t="s">
        <v>567</v>
      </c>
      <c r="X63" s="168" t="s">
        <v>568</v>
      </c>
      <c r="Y63" s="168" t="s">
        <v>464</v>
      </c>
      <c r="Z63" s="168" t="s">
        <v>433</v>
      </c>
      <c r="AA63" s="168"/>
    </row>
    <row r="64" spans="2:27" ht="45" x14ac:dyDescent="0.3">
      <c r="B64" s="159"/>
      <c r="C64" s="160" t="s">
        <v>569</v>
      </c>
      <c r="D64" s="159"/>
      <c r="E64" s="161" t="s">
        <v>424</v>
      </c>
      <c r="F64" s="162" t="str">
        <f>VLOOKUP($E64,'Int Finish Style'!$C$26:$E$99,3,FALSE)</f>
        <v>Concrete Slab / Steel Trowel Finish</v>
      </c>
      <c r="G64" s="162" t="str">
        <f>VLOOKUP($E64,'Int Finish Style'!$C$26:$D$99,2,FALSE)</f>
        <v>Non-Slip Unglazed Ceramic Tile</v>
      </c>
      <c r="H64" s="161" t="s">
        <v>425</v>
      </c>
      <c r="I64" s="162" t="str">
        <f>VLOOKUP($H64,'Int Finish Style'!$C$107:$E$129,3,FALSE)</f>
        <v>Same as Wall</v>
      </c>
      <c r="J64" s="162" t="str">
        <f>VLOOKUP($H64,'Int Finish Style'!$C$107:$D$129,2,FALSE)</f>
        <v>Coved Ceramic Tile</v>
      </c>
      <c r="K64" s="161" t="s">
        <v>570</v>
      </c>
      <c r="L64" s="162" t="str">
        <f>VLOOKUP($K64,'Int Finish Style'!$C$137:$E$211,3,FALSE)</f>
        <v>Concrete Wall / Liquid Waterproofing</v>
      </c>
      <c r="M64" s="162" t="str">
        <f>VLOOKUP($K64,'Int Finish Style'!$C$137:$D$211,2,FALSE)</f>
        <v>Glazed Ceramic Tile (≤C.H+100) / No Paint (&gt;C.H+100)</v>
      </c>
      <c r="N64" s="161" t="s">
        <v>571</v>
      </c>
      <c r="O64" s="162" t="str">
        <f>VLOOKUP($N64,'Int Finish Style'!$C$219:$E$248,3,FALSE)</f>
        <v>Concrete Slab / Fair Faced Concrete</v>
      </c>
      <c r="P64" s="162" t="str">
        <f>VLOOKUP($N64,'Int Finish Style'!$C$219:$D$248,2,FALSE)</f>
        <v>Suspended Moisture Resistant Tiled Ceiling (M-Bar)</v>
      </c>
      <c r="Q64" s="174" t="s">
        <v>572</v>
      </c>
      <c r="S64" s="163"/>
      <c r="T64" s="159"/>
      <c r="U64" s="159"/>
      <c r="V64" s="159"/>
      <c r="W64" s="163"/>
      <c r="X64" s="159"/>
      <c r="Y64" s="163"/>
      <c r="Z64" s="163"/>
      <c r="AA64" s="163"/>
    </row>
    <row r="65" spans="2:27" ht="45" x14ac:dyDescent="0.3">
      <c r="B65" s="164" t="s">
        <v>428</v>
      </c>
      <c r="C65" s="164" t="s">
        <v>569</v>
      </c>
      <c r="D65" s="164"/>
      <c r="E65" s="165" t="s">
        <v>424</v>
      </c>
      <c r="F65" s="166" t="str">
        <f>VLOOKUP($E65,'Int Finish Style'!$C$26:$E$99,3,FALSE)</f>
        <v>Concrete Slab / Steel Trowel Finish</v>
      </c>
      <c r="G65" s="166" t="str">
        <f>VLOOKUP($E65,'Int Finish Style'!$C$26:$D$99,2,FALSE)</f>
        <v>Non-Slip Unglazed Ceramic Tile</v>
      </c>
      <c r="H65" s="165" t="s">
        <v>425</v>
      </c>
      <c r="I65" s="166" t="str">
        <f>VLOOKUP($H65,'Int Finish Style'!$C$107:$E$129,3,FALSE)</f>
        <v>Same as Wall</v>
      </c>
      <c r="J65" s="166" t="str">
        <f>VLOOKUP($H65,'Int Finish Style'!$C$107:$D$129,2,FALSE)</f>
        <v>Coved Ceramic Tile</v>
      </c>
      <c r="K65" s="165" t="s">
        <v>570</v>
      </c>
      <c r="L65" s="166" t="str">
        <f>VLOOKUP($K65,'Int Finish Style'!$C$137:$E$211,3,FALSE)</f>
        <v>Concrete Wall / Liquid Waterproofing</v>
      </c>
      <c r="M65" s="166" t="str">
        <f>VLOOKUP($K65,'Int Finish Style'!$C$137:$D$211,2,FALSE)</f>
        <v>Glazed Ceramic Tile (≤C.H+100) / No Paint (&gt;C.H+100)</v>
      </c>
      <c r="N65" s="165" t="s">
        <v>571</v>
      </c>
      <c r="O65" s="166" t="str">
        <f>VLOOKUP($N65,'Int Finish Style'!$C$219:$E$248,3,FALSE)</f>
        <v>Concrete Slab / Fair Faced Concrete</v>
      </c>
      <c r="P65" s="166" t="str">
        <f>VLOOKUP($N65,'Int Finish Style'!$C$219:$D$248,2,FALSE)</f>
        <v>Suspended Moisture Resistant Tiled Ceiling (M-Bar)</v>
      </c>
      <c r="Q65" s="167" t="s">
        <v>212</v>
      </c>
      <c r="S65" s="167" t="s">
        <v>212</v>
      </c>
      <c r="T65" s="164" t="s">
        <v>428</v>
      </c>
      <c r="U65" s="164" t="s">
        <v>569</v>
      </c>
      <c r="V65" s="164"/>
      <c r="W65" s="168" t="s">
        <v>430</v>
      </c>
      <c r="X65" s="166" t="s">
        <v>220</v>
      </c>
      <c r="Y65" s="166" t="s">
        <v>573</v>
      </c>
      <c r="Z65" s="166" t="s">
        <v>515</v>
      </c>
      <c r="AA65" s="166"/>
    </row>
    <row r="66" spans="2:27" ht="33.75" x14ac:dyDescent="0.3">
      <c r="B66" s="164" t="s">
        <v>439</v>
      </c>
      <c r="C66" s="164" t="s">
        <v>574</v>
      </c>
      <c r="D66" s="164"/>
      <c r="E66" s="165" t="s">
        <v>424</v>
      </c>
      <c r="F66" s="166" t="str">
        <f>VLOOKUP($E66,'Int Finish Style'!$C$26:$E$99,3,FALSE)</f>
        <v>Concrete Slab / Steel Trowel Finish</v>
      </c>
      <c r="G66" s="166" t="str">
        <f>VLOOKUP($E66,'Int Finish Style'!$C$26:$D$99,2,FALSE)</f>
        <v>Non-Slip Unglazed Ceramic Tile</v>
      </c>
      <c r="H66" s="165" t="s">
        <v>440</v>
      </c>
      <c r="I66" s="166" t="str">
        <f>VLOOKUP($H66,'Int Finish Style'!$C$107:$E$129,3,FALSE)</f>
        <v>Same as Wall</v>
      </c>
      <c r="J66" s="166" t="str">
        <f>VLOOKUP($H66,'Int Finish Style'!$C$107:$D$129,2,FALSE)</f>
        <v>Unglazed Ceramic Tile</v>
      </c>
      <c r="K66" s="165" t="s">
        <v>426</v>
      </c>
      <c r="L66" s="166" t="str">
        <f>VLOOKUP($K66,'Int Finish Style'!$C$137:$E$211,3,FALSE)</f>
        <v>Masonry Wall / Cement Plaster</v>
      </c>
      <c r="M66" s="166" t="str">
        <f>VLOOKUP($K66,'Int Finish Style'!$C$137:$D$211,2,FALSE)</f>
        <v>Acrylic Emulsion Paint</v>
      </c>
      <c r="N66" s="165" t="s">
        <v>571</v>
      </c>
      <c r="O66" s="166" t="str">
        <f>VLOOKUP($N66,'Int Finish Style'!$C$219:$E$248,3,FALSE)</f>
        <v>Concrete Slab / Fair Faced Concrete</v>
      </c>
      <c r="P66" s="166" t="str">
        <f>VLOOKUP($N66,'Int Finish Style'!$C$219:$D$248,2,FALSE)</f>
        <v>Suspended Moisture Resistant Tiled Ceiling (M-Bar)</v>
      </c>
      <c r="Q66" s="167" t="s">
        <v>441</v>
      </c>
      <c r="S66" s="167" t="s">
        <v>441</v>
      </c>
      <c r="T66" s="164" t="s">
        <v>439</v>
      </c>
      <c r="U66" s="164" t="s">
        <v>574</v>
      </c>
      <c r="V66" s="164"/>
      <c r="W66" s="166" t="s">
        <v>442</v>
      </c>
      <c r="X66" s="166" t="s">
        <v>443</v>
      </c>
      <c r="Y66" s="166" t="s">
        <v>444</v>
      </c>
      <c r="Z66" s="166" t="s">
        <v>575</v>
      </c>
      <c r="AA66" s="166"/>
    </row>
    <row r="67" spans="2:27" ht="33.75" x14ac:dyDescent="0.3">
      <c r="B67" s="164" t="s">
        <v>446</v>
      </c>
      <c r="C67" s="164" t="s">
        <v>574</v>
      </c>
      <c r="D67" s="164"/>
      <c r="E67" s="165" t="s">
        <v>424</v>
      </c>
      <c r="F67" s="166" t="str">
        <f>VLOOKUP($E67,'Int Finish Style'!$C$26:$E$99,3,FALSE)</f>
        <v>Concrete Slab / Steel Trowel Finish</v>
      </c>
      <c r="G67" s="166" t="str">
        <f>VLOOKUP($E67,'Int Finish Style'!$C$26:$D$99,2,FALSE)</f>
        <v>Non-Slip Unglazed Ceramic Tile</v>
      </c>
      <c r="H67" s="165" t="s">
        <v>576</v>
      </c>
      <c r="I67" s="166" t="str">
        <f>VLOOKUP($H67,'Int Finish Style'!$C$107:$E$129,3,FALSE)</f>
        <v>Same as Wall</v>
      </c>
      <c r="J67" s="166" t="str">
        <f>VLOOKUP($H67,'Int Finish Style'!$C$107:$D$129,2,FALSE)</f>
        <v>N.A</v>
      </c>
      <c r="K67" s="165" t="s">
        <v>426</v>
      </c>
      <c r="L67" s="166" t="str">
        <f>VLOOKUP($K67,'Int Finish Style'!$C$137:$E$211,3,FALSE)</f>
        <v>Masonry Wall / Cement Plaster</v>
      </c>
      <c r="M67" s="166" t="str">
        <f>VLOOKUP($K67,'Int Finish Style'!$C$137:$D$211,2,FALSE)</f>
        <v>Acrylic Emulsion Paint</v>
      </c>
      <c r="N67" s="165" t="s">
        <v>427</v>
      </c>
      <c r="O67" s="166" t="str">
        <f>VLOOKUP($N67,'Int Finish Style'!$C$219:$E$248,3,FALSE)</f>
        <v>Concrete Slab / Fair Faced Concrete</v>
      </c>
      <c r="P67" s="166" t="str">
        <f>VLOOKUP($N67,'Int Finish Style'!$C$219:$D$248,2,FALSE)</f>
        <v>Suspended Acoustic Tiled Ceiling (M-Bar)</v>
      </c>
      <c r="Q67" s="167" t="s">
        <v>447</v>
      </c>
      <c r="S67" s="167" t="s">
        <v>447</v>
      </c>
      <c r="T67" s="164" t="s">
        <v>446</v>
      </c>
      <c r="U67" s="164" t="s">
        <v>574</v>
      </c>
      <c r="V67" s="164"/>
      <c r="W67" s="166" t="s">
        <v>577</v>
      </c>
      <c r="X67" s="175" t="s">
        <v>537</v>
      </c>
      <c r="Y67" s="166" t="s">
        <v>444</v>
      </c>
      <c r="Z67" s="166" t="s">
        <v>451</v>
      </c>
      <c r="AA67" s="166"/>
    </row>
    <row r="68" spans="2:27" s="172" customFormat="1" ht="40.5" x14ac:dyDescent="0.3">
      <c r="B68" s="169" t="s">
        <v>466</v>
      </c>
      <c r="C68" s="169" t="s">
        <v>569</v>
      </c>
      <c r="D68" s="169"/>
      <c r="E68" s="170" t="s">
        <v>459</v>
      </c>
      <c r="F68" s="166" t="str">
        <f>VLOOKUP($E68,'Int Finish Style'!$C$26:$E$99,3,FALSE)</f>
        <v>Concrete Slab / Steel Trowel Finish</v>
      </c>
      <c r="G68" s="168" t="str">
        <f>VLOOKUP($E68,'Int Finish Style'!$C$26:$D$99,2,FALSE)</f>
        <v>Vinyl Tile</v>
      </c>
      <c r="H68" s="170" t="s">
        <v>536</v>
      </c>
      <c r="I68" s="166" t="str">
        <f>VLOOKUP($H68,'Int Finish Style'!$C$107:$E$129,3,FALSE)</f>
        <v>Same as Wall</v>
      </c>
      <c r="J68" s="168" t="str">
        <f>VLOOKUP($H68,'Int Finish Style'!$C$107:$D$129,2,FALSE)</f>
        <v>Coved Vinyl Tile</v>
      </c>
      <c r="K68" s="170" t="s">
        <v>426</v>
      </c>
      <c r="L68" s="166" t="str">
        <f>VLOOKUP($K68,'Int Finish Style'!$C$137:$E$211,3,FALSE)</f>
        <v>Masonry Wall / Cement Plaster</v>
      </c>
      <c r="M68" s="168" t="str">
        <f>VLOOKUP($K68,'Int Finish Style'!$C$137:$D$211,2,FALSE)</f>
        <v>Acrylic Emulsion Paint</v>
      </c>
      <c r="N68" s="170" t="s">
        <v>427</v>
      </c>
      <c r="O68" s="166" t="str">
        <f>VLOOKUP($N68,'Int Finish Style'!$C$219:$E$248,3,FALSE)</f>
        <v>Concrete Slab / Fair Faced Concrete</v>
      </c>
      <c r="P68" s="168" t="str">
        <f>VLOOKUP($N68,'Int Finish Style'!$C$219:$D$248,2,FALSE)</f>
        <v>Suspended Acoustic Tiled Ceiling (M-Bar)</v>
      </c>
      <c r="Q68" s="171" t="s">
        <v>461</v>
      </c>
      <c r="S68" s="171" t="s">
        <v>461</v>
      </c>
      <c r="T68" s="169" t="s">
        <v>466</v>
      </c>
      <c r="U68" s="169" t="s">
        <v>569</v>
      </c>
      <c r="V68" s="169"/>
      <c r="W68" s="168" t="s">
        <v>462</v>
      </c>
      <c r="X68" s="168" t="s">
        <v>463</v>
      </c>
      <c r="Y68" s="168" t="s">
        <v>464</v>
      </c>
      <c r="Z68" s="168" t="s">
        <v>465</v>
      </c>
      <c r="AA68" s="168"/>
    </row>
    <row r="69" spans="2:27" ht="45" x14ac:dyDescent="0.3">
      <c r="B69" s="164"/>
      <c r="C69" s="164"/>
      <c r="D69" s="164"/>
      <c r="E69" s="165"/>
      <c r="F69" s="165"/>
      <c r="G69" s="166"/>
      <c r="H69" s="165"/>
      <c r="I69" s="165"/>
      <c r="J69" s="166"/>
      <c r="K69" s="165"/>
      <c r="L69" s="165"/>
      <c r="M69" s="166"/>
      <c r="N69" s="165"/>
      <c r="O69" s="165"/>
      <c r="P69" s="166"/>
      <c r="Q69" s="167"/>
      <c r="S69" s="167" t="s">
        <v>491</v>
      </c>
      <c r="T69" s="164" t="s">
        <v>492</v>
      </c>
      <c r="U69" s="164" t="s">
        <v>516</v>
      </c>
      <c r="V69" s="164"/>
      <c r="W69" s="168" t="s">
        <v>517</v>
      </c>
      <c r="X69" s="166" t="s">
        <v>494</v>
      </c>
      <c r="Y69" s="166" t="s">
        <v>498</v>
      </c>
      <c r="Z69" s="166" t="s">
        <v>518</v>
      </c>
      <c r="AA69" s="166"/>
    </row>
    <row r="70" spans="2:27" ht="55.15" customHeight="1" x14ac:dyDescent="0.3">
      <c r="B70" s="159"/>
      <c r="C70" s="160" t="s">
        <v>578</v>
      </c>
      <c r="D70" s="159"/>
      <c r="E70" s="161" t="s">
        <v>579</v>
      </c>
      <c r="F70" s="162" t="str">
        <f>VLOOKUP($E70,'Int Finish Style'!$C$26:$E$99,3,FALSE)</f>
        <v>Concrete Slab / Screed / Liquid Waterproofing</v>
      </c>
      <c r="G70" s="162" t="str">
        <f>VLOOKUP($E70,'Int Finish Style'!$C$26:$D$99,2,FALSE)</f>
        <v>Non-Slip Unglazed Ceramic Tile</v>
      </c>
      <c r="H70" s="161" t="s">
        <v>576</v>
      </c>
      <c r="I70" s="162" t="str">
        <f>VLOOKUP($H70,'Int Finish Style'!$C$107:$E$129,3,FALSE)</f>
        <v>Same as Wall</v>
      </c>
      <c r="J70" s="162" t="str">
        <f>VLOOKUP($H70,'Int Finish Style'!$C$107:$D$129,2,FALSE)</f>
        <v>N.A</v>
      </c>
      <c r="K70" s="161" t="s">
        <v>580</v>
      </c>
      <c r="L70" s="162" t="str">
        <f>VLOOKUP($K70,'Int Finish Style'!$C$137:$E$211,3,FALSE)</f>
        <v>Masonry Wall / Liquid Waterproofing</v>
      </c>
      <c r="M70" s="162" t="str">
        <f>VLOOKUP($K70,'Int Finish Style'!$C$137:$D$211,2,FALSE)</f>
        <v>Glazed Ceramic Tile (≤C.H+100) / No Paint (&gt;C.H+100)</v>
      </c>
      <c r="N70" s="161" t="s">
        <v>571</v>
      </c>
      <c r="O70" s="162" t="str">
        <f>VLOOKUP($N70,'Int Finish Style'!$C$219:$E$248,3,FALSE)</f>
        <v>Concrete Slab / Fair Faced Concrete</v>
      </c>
      <c r="P70" s="162" t="str">
        <f>VLOOKUP($N70,'Int Finish Style'!$C$219:$D$248,2,FALSE)</f>
        <v>Suspended Moisture Resistant Tiled Ceiling (M-Bar)</v>
      </c>
      <c r="Q70" s="174" t="s">
        <v>581</v>
      </c>
      <c r="S70" s="163"/>
      <c r="T70" s="159"/>
      <c r="U70" s="159"/>
      <c r="V70" s="159"/>
      <c r="W70" s="163"/>
      <c r="X70" s="159"/>
      <c r="Y70" s="163"/>
      <c r="Z70" s="163"/>
      <c r="AA70" s="163"/>
    </row>
    <row r="71" spans="2:27" ht="55.15" customHeight="1" x14ac:dyDescent="0.3">
      <c r="B71" s="164" t="s">
        <v>439</v>
      </c>
      <c r="C71" s="164" t="s">
        <v>578</v>
      </c>
      <c r="D71" s="164"/>
      <c r="E71" s="165" t="s">
        <v>582</v>
      </c>
      <c r="F71" s="166" t="str">
        <f>VLOOKUP($E71,'Int Finish Style'!$C$26:$E$99,3,FALSE)</f>
        <v>Concrete Slab / Screed / Liquid Waterproof Membrane</v>
      </c>
      <c r="G71" s="166" t="str">
        <f>VLOOKUP($E71,'Int Finish Style'!$C$26:$D$99,2,FALSE)</f>
        <v>Non-Slip Unglazed Ceramic Tile</v>
      </c>
      <c r="H71" s="165" t="s">
        <v>576</v>
      </c>
      <c r="I71" s="166" t="str">
        <f>VLOOKUP($H71,'Int Finish Style'!$C$107:$E$129,3,FALSE)</f>
        <v>Same as Wall</v>
      </c>
      <c r="J71" s="166" t="str">
        <f>VLOOKUP($H71,'Int Finish Style'!$C$107:$D$129,2,FALSE)</f>
        <v>N.A</v>
      </c>
      <c r="K71" s="165" t="s">
        <v>583</v>
      </c>
      <c r="L71" s="166" t="str">
        <f>VLOOKUP($K71,'Int Finish Style'!$C$137:$E$211,3,FALSE)</f>
        <v>Masonry Wall / Waterproof Membrane</v>
      </c>
      <c r="M71" s="166" t="str">
        <f>VLOOKUP($K71,'Int Finish Style'!$C$137:$D$211,2,FALSE)</f>
        <v>Glazed Ceramic Tile (≤C.H+100) / No Paint (&gt;C.H+100)</v>
      </c>
      <c r="N71" s="165" t="s">
        <v>571</v>
      </c>
      <c r="O71" s="166" t="str">
        <f>VLOOKUP($N71,'Int Finish Style'!$C$219:$E$248,3,FALSE)</f>
        <v>Concrete Slab / Fair Faced Concrete</v>
      </c>
      <c r="P71" s="166" t="str">
        <f>VLOOKUP($N71,'Int Finish Style'!$C$219:$D$248,2,FALSE)</f>
        <v>Suspended Moisture Resistant Tiled Ceiling (M-Bar)</v>
      </c>
      <c r="Q71" s="167" t="s">
        <v>441</v>
      </c>
      <c r="S71" s="167" t="s">
        <v>441</v>
      </c>
      <c r="T71" s="164" t="s">
        <v>439</v>
      </c>
      <c r="U71" s="164" t="s">
        <v>578</v>
      </c>
      <c r="V71" s="164"/>
      <c r="W71" s="166" t="s">
        <v>584</v>
      </c>
      <c r="X71" s="175" t="s">
        <v>537</v>
      </c>
      <c r="Y71" s="166" t="s">
        <v>585</v>
      </c>
      <c r="Z71" s="166" t="s">
        <v>575</v>
      </c>
      <c r="AA71" s="166"/>
    </row>
    <row r="72" spans="2:27" ht="55.15" customHeight="1" x14ac:dyDescent="0.3">
      <c r="B72" s="164" t="s">
        <v>446</v>
      </c>
      <c r="C72" s="164" t="s">
        <v>578</v>
      </c>
      <c r="D72" s="164"/>
      <c r="E72" s="165" t="s">
        <v>582</v>
      </c>
      <c r="F72" s="166" t="str">
        <f>VLOOKUP($E72,'Int Finish Style'!$C$26:$E$99,3,FALSE)</f>
        <v>Concrete Slab / Screed / Liquid Waterproof Membrane</v>
      </c>
      <c r="G72" s="166" t="str">
        <f>VLOOKUP($E72,'Int Finish Style'!$C$26:$D$99,2,FALSE)</f>
        <v>Non-Slip Unglazed Ceramic Tile</v>
      </c>
      <c r="H72" s="165" t="s">
        <v>576</v>
      </c>
      <c r="I72" s="166" t="str">
        <f>VLOOKUP($H72,'Int Finish Style'!$C$107:$E$129,3,FALSE)</f>
        <v>Same as Wall</v>
      </c>
      <c r="J72" s="166" t="str">
        <f>VLOOKUP($H72,'Int Finish Style'!$C$107:$D$129,2,FALSE)</f>
        <v>N.A</v>
      </c>
      <c r="K72" s="165" t="s">
        <v>552</v>
      </c>
      <c r="L72" s="166" t="str">
        <f>VLOOKUP($K72,'Int Finish Style'!$C$137:$E$211,3,FALSE)</f>
        <v>Concrete Wall / Fair Faced Concrete</v>
      </c>
      <c r="M72" s="166" t="str">
        <f>VLOOKUP($K72,'Int Finish Style'!$C$137:$D$211,2,FALSE)</f>
        <v>Acrylic Emulsion Paint</v>
      </c>
      <c r="N72" s="165" t="s">
        <v>403</v>
      </c>
      <c r="O72" s="166" t="str">
        <f>VLOOKUP($N72,'Int Finish Style'!$C$219:$E$248,3,FALSE)</f>
        <v>Concrete Slab / Fair Faced Concrete</v>
      </c>
      <c r="P72" s="166" t="str">
        <f>VLOOKUP($N72,'Int Finish Style'!$C$219:$D$248,2,FALSE)</f>
        <v>Suspended Aluminum Spandrel Ceiling (M-Bar)</v>
      </c>
      <c r="Q72" s="167" t="s">
        <v>447</v>
      </c>
      <c r="S72" s="167" t="s">
        <v>447</v>
      </c>
      <c r="T72" s="164" t="s">
        <v>446</v>
      </c>
      <c r="U72" s="164" t="s">
        <v>578</v>
      </c>
      <c r="V72" s="164"/>
      <c r="W72" s="166" t="s">
        <v>584</v>
      </c>
      <c r="X72" s="175" t="s">
        <v>537</v>
      </c>
      <c r="Y72" s="166" t="s">
        <v>444</v>
      </c>
      <c r="Z72" s="166" t="s">
        <v>586</v>
      </c>
      <c r="AA72" s="166"/>
    </row>
    <row r="73" spans="2:27" s="172" customFormat="1" ht="55.15" customHeight="1" x14ac:dyDescent="0.3">
      <c r="B73" s="169" t="s">
        <v>466</v>
      </c>
      <c r="C73" s="169" t="s">
        <v>578</v>
      </c>
      <c r="D73" s="169"/>
      <c r="E73" s="170" t="s">
        <v>579</v>
      </c>
      <c r="F73" s="166" t="str">
        <f>VLOOKUP($E73,'Int Finish Style'!$C$26:$E$99,3,FALSE)</f>
        <v>Concrete Slab / Screed / Liquid Waterproofing</v>
      </c>
      <c r="G73" s="168" t="str">
        <f>VLOOKUP($E73,'Int Finish Style'!$C$26:$D$99,2,FALSE)</f>
        <v>Non-Slip Unglazed Ceramic Tile</v>
      </c>
      <c r="H73" s="170" t="s">
        <v>576</v>
      </c>
      <c r="I73" s="166" t="str">
        <f>VLOOKUP($H73,'Int Finish Style'!$C$107:$E$129,3,FALSE)</f>
        <v>Same as Wall</v>
      </c>
      <c r="J73" s="168" t="str">
        <f>VLOOKUP($H73,'Int Finish Style'!$C$107:$D$129,2,FALSE)</f>
        <v>N.A</v>
      </c>
      <c r="K73" s="170" t="s">
        <v>580</v>
      </c>
      <c r="L73" s="166" t="str">
        <f>VLOOKUP($K73,'Int Finish Style'!$C$137:$E$211,3,FALSE)</f>
        <v>Masonry Wall / Liquid Waterproofing</v>
      </c>
      <c r="M73" s="168" t="str">
        <f>VLOOKUP($K73,'Int Finish Style'!$C$137:$D$211,2,FALSE)</f>
        <v>Glazed Ceramic Tile (≤C.H+100) / No Paint (&gt;C.H+100)</v>
      </c>
      <c r="N73" s="170" t="s">
        <v>571</v>
      </c>
      <c r="O73" s="166" t="str">
        <f>VLOOKUP($N73,'Int Finish Style'!$C$219:$E$248,3,FALSE)</f>
        <v>Concrete Slab / Fair Faced Concrete</v>
      </c>
      <c r="P73" s="168" t="str">
        <f>VLOOKUP($N73,'Int Finish Style'!$C$219:$D$248,2,FALSE)</f>
        <v>Suspended Moisture Resistant Tiled Ceiling (M-Bar)</v>
      </c>
      <c r="Q73" s="171" t="s">
        <v>461</v>
      </c>
      <c r="S73" s="171" t="s">
        <v>461</v>
      </c>
      <c r="T73" s="169" t="s">
        <v>466</v>
      </c>
      <c r="U73" s="169" t="s">
        <v>578</v>
      </c>
      <c r="V73" s="169"/>
      <c r="W73" s="168" t="s">
        <v>587</v>
      </c>
      <c r="X73" s="168" t="s">
        <v>537</v>
      </c>
      <c r="Y73" s="168" t="s">
        <v>588</v>
      </c>
      <c r="Z73" s="168" t="s">
        <v>589</v>
      </c>
      <c r="AA73" s="168"/>
    </row>
    <row r="74" spans="2:27" ht="55.15" customHeight="1" x14ac:dyDescent="0.3">
      <c r="B74" s="164"/>
      <c r="C74" s="164"/>
      <c r="D74" s="164"/>
      <c r="E74" s="165"/>
      <c r="F74" s="165"/>
      <c r="G74" s="166"/>
      <c r="H74" s="165"/>
      <c r="I74" s="165"/>
      <c r="J74" s="166"/>
      <c r="K74" s="165"/>
      <c r="L74" s="165"/>
      <c r="M74" s="166"/>
      <c r="N74" s="165"/>
      <c r="O74" s="165"/>
      <c r="P74" s="166"/>
      <c r="Q74" s="167"/>
      <c r="S74" s="167" t="s">
        <v>491</v>
      </c>
      <c r="T74" s="164" t="s">
        <v>492</v>
      </c>
      <c r="U74" s="164" t="s">
        <v>578</v>
      </c>
      <c r="V74" s="164"/>
      <c r="W74" s="168" t="s">
        <v>590</v>
      </c>
      <c r="X74" s="175" t="s">
        <v>537</v>
      </c>
      <c r="Y74" s="168" t="s">
        <v>591</v>
      </c>
      <c r="Z74" s="166" t="s">
        <v>592</v>
      </c>
      <c r="AA74" s="166"/>
    </row>
    <row r="75" spans="2:27" ht="55.15" customHeight="1" x14ac:dyDescent="0.3">
      <c r="B75" s="164"/>
      <c r="C75" s="164"/>
      <c r="D75" s="164"/>
      <c r="E75" s="165"/>
      <c r="F75" s="165"/>
      <c r="G75" s="166"/>
      <c r="H75" s="165"/>
      <c r="I75" s="165"/>
      <c r="J75" s="166"/>
      <c r="K75" s="165"/>
      <c r="L75" s="165"/>
      <c r="M75" s="166"/>
      <c r="N75" s="165"/>
      <c r="O75" s="165"/>
      <c r="P75" s="166"/>
      <c r="Q75" s="167"/>
      <c r="S75" s="167" t="s">
        <v>540</v>
      </c>
      <c r="T75" s="164" t="s">
        <v>593</v>
      </c>
      <c r="U75" s="164" t="s">
        <v>594</v>
      </c>
      <c r="V75" s="164"/>
      <c r="W75" s="168" t="s">
        <v>595</v>
      </c>
      <c r="X75" s="175" t="s">
        <v>448</v>
      </c>
      <c r="Y75" s="175" t="s">
        <v>448</v>
      </c>
      <c r="Z75" s="166" t="s">
        <v>596</v>
      </c>
      <c r="AA75" s="166"/>
    </row>
    <row r="76" spans="2:27" ht="57" customHeight="1" x14ac:dyDescent="0.3">
      <c r="B76" s="159"/>
      <c r="C76" s="160" t="s">
        <v>597</v>
      </c>
      <c r="D76" s="159"/>
      <c r="E76" s="161" t="s">
        <v>579</v>
      </c>
      <c r="F76" s="162" t="str">
        <f>VLOOKUP($E76,'Int Finish Style'!$C$26:$E$99,3,FALSE)</f>
        <v>Concrete Slab / Screed / Liquid Waterproofing</v>
      </c>
      <c r="G76" s="162" t="str">
        <f>VLOOKUP($E76,'Int Finish Style'!$C$26:$D$99,2,FALSE)</f>
        <v>Non-Slip Unglazed Ceramic Tile</v>
      </c>
      <c r="H76" s="161" t="s">
        <v>425</v>
      </c>
      <c r="I76" s="162" t="str">
        <f>VLOOKUP($H76,'Int Finish Style'!$C$107:$E$129,3,FALSE)</f>
        <v>Same as Wall</v>
      </c>
      <c r="J76" s="162" t="str">
        <f>VLOOKUP($H76,'Int Finish Style'!$C$107:$D$129,2,FALSE)</f>
        <v>Coved Ceramic Tile</v>
      </c>
      <c r="K76" s="161" t="s">
        <v>598</v>
      </c>
      <c r="L76" s="162" t="str">
        <f>VLOOKUP($K76,'Int Finish Style'!$C$137:$E$211,3,FALSE)</f>
        <v>Masonry Wall / Liquid Waterproofing</v>
      </c>
      <c r="M76" s="162" t="str">
        <f>VLOOKUP($K76,'Int Finish Style'!$C$137:$D$211,2,FALSE)</f>
        <v>Glazed Ceramic Tile (≤1200) / Acrylic Emulsion Paint (&gt;1200)</v>
      </c>
      <c r="N76" s="161" t="s">
        <v>571</v>
      </c>
      <c r="O76" s="162" t="str">
        <f>VLOOKUP($N76,'Int Finish Style'!$C$219:$E$248,3,FALSE)</f>
        <v>Concrete Slab / Fair Faced Concrete</v>
      </c>
      <c r="P76" s="162" t="str">
        <f>VLOOKUP($N76,'Int Finish Style'!$C$219:$D$248,2,FALSE)</f>
        <v>Suspended Moisture Resistant Tiled Ceiling (M-Bar)</v>
      </c>
      <c r="Q76" s="174" t="s">
        <v>581</v>
      </c>
      <c r="S76" s="163"/>
      <c r="T76" s="159"/>
      <c r="U76" s="159"/>
      <c r="V76" s="159"/>
      <c r="W76" s="163"/>
      <c r="X76" s="159"/>
      <c r="Y76" s="163"/>
      <c r="Z76" s="163"/>
      <c r="AA76" s="163"/>
    </row>
    <row r="77" spans="2:27" ht="48.6" customHeight="1" x14ac:dyDescent="0.3">
      <c r="B77" s="164" t="s">
        <v>428</v>
      </c>
      <c r="C77" s="164" t="s">
        <v>599</v>
      </c>
      <c r="D77" s="164"/>
      <c r="E77" s="165" t="s">
        <v>579</v>
      </c>
      <c r="F77" s="166" t="str">
        <f>VLOOKUP($E77,'Int Finish Style'!$C$26:$E$99,3,FALSE)</f>
        <v>Concrete Slab / Screed / Liquid Waterproofing</v>
      </c>
      <c r="G77" s="166" t="str">
        <f>VLOOKUP($E77,'Int Finish Style'!$C$26:$D$99,2,FALSE)</f>
        <v>Non-Slip Unglazed Ceramic Tile</v>
      </c>
      <c r="H77" s="165" t="s">
        <v>425</v>
      </c>
      <c r="I77" s="166" t="str">
        <f>VLOOKUP($H77,'Int Finish Style'!$C$107:$E$129,3,FALSE)</f>
        <v>Same as Wall</v>
      </c>
      <c r="J77" s="166" t="str">
        <f>VLOOKUP($H77,'Int Finish Style'!$C$107:$D$129,2,FALSE)</f>
        <v>Coved Ceramic Tile</v>
      </c>
      <c r="K77" s="165" t="s">
        <v>598</v>
      </c>
      <c r="L77" s="166" t="str">
        <f>VLOOKUP($K77,'Int Finish Style'!$C$137:$E$211,3,FALSE)</f>
        <v>Masonry Wall / Liquid Waterproofing</v>
      </c>
      <c r="M77" s="166" t="str">
        <f>VLOOKUP($K77,'Int Finish Style'!$C$137:$D$211,2,FALSE)</f>
        <v>Glazed Ceramic Tile (≤1200) / Acrylic Emulsion Paint (&gt;1200)</v>
      </c>
      <c r="N77" s="165" t="s">
        <v>571</v>
      </c>
      <c r="O77" s="166" t="str">
        <f>VLOOKUP($N77,'Int Finish Style'!$C$219:$E$248,3,FALSE)</f>
        <v>Concrete Slab / Fair Faced Concrete</v>
      </c>
      <c r="P77" s="166" t="str">
        <f>VLOOKUP($N77,'Int Finish Style'!$C$219:$D$248,2,FALSE)</f>
        <v>Suspended Moisture Resistant Tiled Ceiling (M-Bar)</v>
      </c>
      <c r="Q77" s="167" t="s">
        <v>212</v>
      </c>
      <c r="S77" s="167" t="s">
        <v>212</v>
      </c>
      <c r="T77" s="164" t="s">
        <v>428</v>
      </c>
      <c r="U77" s="164" t="s">
        <v>599</v>
      </c>
      <c r="V77" s="164"/>
      <c r="W77" s="168" t="s">
        <v>600</v>
      </c>
      <c r="X77" s="166" t="s">
        <v>220</v>
      </c>
      <c r="Y77" s="166" t="s">
        <v>573</v>
      </c>
      <c r="Z77" s="166" t="s">
        <v>515</v>
      </c>
      <c r="AA77" s="166"/>
    </row>
    <row r="78" spans="2:27" s="172" customFormat="1" ht="57.6" customHeight="1" x14ac:dyDescent="0.3">
      <c r="B78" s="169" t="s">
        <v>428</v>
      </c>
      <c r="C78" s="169" t="s">
        <v>601</v>
      </c>
      <c r="D78" s="169"/>
      <c r="E78" s="170" t="s">
        <v>579</v>
      </c>
      <c r="F78" s="166" t="str">
        <f>VLOOKUP($E78,'Int Finish Style'!$C$26:$E$99,3,FALSE)</f>
        <v>Concrete Slab / Screed / Liquid Waterproofing</v>
      </c>
      <c r="G78" s="168" t="str">
        <f>VLOOKUP($E78,'Int Finish Style'!$C$26:$D$99,2,FALSE)</f>
        <v>Non-Slip Unglazed Ceramic Tile</v>
      </c>
      <c r="H78" s="170" t="s">
        <v>576</v>
      </c>
      <c r="I78" s="166" t="str">
        <f>VLOOKUP($H78,'Int Finish Style'!$C$107:$E$129,3,FALSE)</f>
        <v>Same as Wall</v>
      </c>
      <c r="J78" s="168" t="str">
        <f>VLOOKUP($H78,'Int Finish Style'!$C$107:$D$129,2,FALSE)</f>
        <v>N.A</v>
      </c>
      <c r="K78" s="170" t="s">
        <v>598</v>
      </c>
      <c r="L78" s="166" t="str">
        <f>VLOOKUP($K78,'Int Finish Style'!$C$137:$E$211,3,FALSE)</f>
        <v>Masonry Wall / Liquid Waterproofing</v>
      </c>
      <c r="M78" s="168" t="str">
        <f>VLOOKUP($K78,'Int Finish Style'!$C$137:$D$211,2,FALSE)</f>
        <v>Glazed Ceramic Tile (≤1200) / Acrylic Emulsion Paint (&gt;1200)</v>
      </c>
      <c r="N78" s="170" t="s">
        <v>571</v>
      </c>
      <c r="O78" s="166" t="str">
        <f>VLOOKUP($N78,'Int Finish Style'!$C$219:$E$248,3,FALSE)</f>
        <v>Concrete Slab / Fair Faced Concrete</v>
      </c>
      <c r="P78" s="168" t="str">
        <f>VLOOKUP($N78,'Int Finish Style'!$C$219:$D$248,2,FALSE)</f>
        <v>Suspended Moisture Resistant Tiled Ceiling (M-Bar)</v>
      </c>
      <c r="Q78" s="171" t="s">
        <v>461</v>
      </c>
      <c r="S78" s="171" t="s">
        <v>461</v>
      </c>
      <c r="T78" s="169" t="s">
        <v>428</v>
      </c>
      <c r="U78" s="169" t="s">
        <v>601</v>
      </c>
      <c r="V78" s="169"/>
      <c r="W78" s="168" t="s">
        <v>587</v>
      </c>
      <c r="X78" s="168" t="s">
        <v>537</v>
      </c>
      <c r="Y78" s="168" t="s">
        <v>602</v>
      </c>
      <c r="Z78" s="168" t="s">
        <v>589</v>
      </c>
      <c r="AA78" s="168"/>
    </row>
    <row r="79" spans="2:27" ht="49.9" customHeight="1" x14ac:dyDescent="0.3">
      <c r="B79" s="159"/>
      <c r="C79" s="160" t="s">
        <v>603</v>
      </c>
      <c r="D79" s="159"/>
      <c r="E79" s="161" t="s">
        <v>579</v>
      </c>
      <c r="F79" s="162" t="str">
        <f>VLOOKUP($E79,'Int Finish Style'!$C$26:$E$99,3,FALSE)</f>
        <v>Concrete Slab / Screed / Liquid Waterproofing</v>
      </c>
      <c r="G79" s="162" t="str">
        <f>VLOOKUP($E79,'Int Finish Style'!$C$26:$D$99,2,FALSE)</f>
        <v>Non-Slip Unglazed Ceramic Tile</v>
      </c>
      <c r="H79" s="161" t="s">
        <v>425</v>
      </c>
      <c r="I79" s="162" t="str">
        <f>VLOOKUP($H79,'Int Finish Style'!$C$107:$E$129,3,FALSE)</f>
        <v>Same as Wall</v>
      </c>
      <c r="J79" s="162" t="str">
        <f>VLOOKUP($H79,'Int Finish Style'!$C$107:$D$129,2,FALSE)</f>
        <v>Coved Ceramic Tile</v>
      </c>
      <c r="K79" s="161" t="s">
        <v>604</v>
      </c>
      <c r="L79" s="162" t="str">
        <f>VLOOKUP($K79,'Int Finish Style'!$C$137:$E$211,3,FALSE)</f>
        <v>Masonry Wall</v>
      </c>
      <c r="M79" s="162" t="str">
        <f>VLOOKUP($K79,'Int Finish Style'!$C$137:$D$211,2,FALSE)</f>
        <v>Glazed Ceramic Tile (≤C.H+100) / No Paint (&gt;C.H+100)</v>
      </c>
      <c r="N79" s="161" t="s">
        <v>571</v>
      </c>
      <c r="O79" s="162" t="str">
        <f>VLOOKUP($N79,'Int Finish Style'!$C$219:$E$248,3,FALSE)</f>
        <v>Concrete Slab / Fair Faced Concrete</v>
      </c>
      <c r="P79" s="162" t="str">
        <f>VLOOKUP($N79,'Int Finish Style'!$C$219:$D$248,2,FALSE)</f>
        <v>Suspended Moisture Resistant Tiled Ceiling (M-Bar)</v>
      </c>
      <c r="Q79" s="174" t="s">
        <v>605</v>
      </c>
      <c r="S79" s="163"/>
      <c r="T79" s="159"/>
      <c r="U79" s="159"/>
      <c r="V79" s="159"/>
      <c r="W79" s="163"/>
      <c r="X79" s="159"/>
      <c r="Y79" s="163"/>
      <c r="Z79" s="163"/>
      <c r="AA79" s="163"/>
    </row>
    <row r="80" spans="2:27" ht="45" x14ac:dyDescent="0.3">
      <c r="B80" s="164" t="s">
        <v>428</v>
      </c>
      <c r="C80" s="164" t="s">
        <v>606</v>
      </c>
      <c r="D80" s="164"/>
      <c r="E80" s="165" t="s">
        <v>579</v>
      </c>
      <c r="F80" s="166" t="str">
        <f>VLOOKUP($E80,'Int Finish Style'!$C$26:$E$99,3,FALSE)</f>
        <v>Concrete Slab / Screed / Liquid Waterproofing</v>
      </c>
      <c r="G80" s="166" t="str">
        <f>VLOOKUP($E80,'Int Finish Style'!$C$26:$D$99,2,FALSE)</f>
        <v>Non-Slip Unglazed Ceramic Tile</v>
      </c>
      <c r="H80" s="165" t="s">
        <v>425</v>
      </c>
      <c r="I80" s="166" t="str">
        <f>VLOOKUP($H80,'Int Finish Style'!$C$107:$E$129,3,FALSE)</f>
        <v>Same as Wall</v>
      </c>
      <c r="J80" s="166" t="str">
        <f>VLOOKUP($H80,'Int Finish Style'!$C$107:$D$129,2,FALSE)</f>
        <v>Coved Ceramic Tile</v>
      </c>
      <c r="K80" s="165" t="s">
        <v>604</v>
      </c>
      <c r="L80" s="166" t="str">
        <f>VLOOKUP($K80,'Int Finish Style'!$C$137:$E$211,3,FALSE)</f>
        <v>Masonry Wall</v>
      </c>
      <c r="M80" s="166" t="str">
        <f>VLOOKUP($K80,'Int Finish Style'!$C$137:$D$211,2,FALSE)</f>
        <v>Glazed Ceramic Tile (≤C.H+100) / No Paint (&gt;C.H+100)</v>
      </c>
      <c r="N80" s="165" t="s">
        <v>571</v>
      </c>
      <c r="O80" s="166" t="str">
        <f>VLOOKUP($N80,'Int Finish Style'!$C$219:$E$248,3,FALSE)</f>
        <v>Concrete Slab / Fair Faced Concrete</v>
      </c>
      <c r="P80" s="166" t="str">
        <f>VLOOKUP($N80,'Int Finish Style'!$C$219:$D$248,2,FALSE)</f>
        <v>Suspended Moisture Resistant Tiled Ceiling (M-Bar)</v>
      </c>
      <c r="Q80" s="167" t="s">
        <v>212</v>
      </c>
      <c r="S80" s="167" t="s">
        <v>212</v>
      </c>
      <c r="T80" s="164" t="s">
        <v>428</v>
      </c>
      <c r="U80" s="164" t="s">
        <v>606</v>
      </c>
      <c r="V80" s="164"/>
      <c r="W80" s="168" t="s">
        <v>600</v>
      </c>
      <c r="X80" s="166" t="s">
        <v>220</v>
      </c>
      <c r="Y80" s="166" t="s">
        <v>573</v>
      </c>
      <c r="Z80" s="166" t="s">
        <v>515</v>
      </c>
      <c r="AA80" s="166"/>
    </row>
    <row r="81" spans="2:27" ht="45" x14ac:dyDescent="0.3">
      <c r="B81" s="164" t="s">
        <v>428</v>
      </c>
      <c r="C81" s="164" t="s">
        <v>607</v>
      </c>
      <c r="D81" s="164"/>
      <c r="E81" s="165" t="s">
        <v>579</v>
      </c>
      <c r="F81" s="166" t="str">
        <f>VLOOKUP($E81,'Int Finish Style'!$C$26:$E$99,3,FALSE)</f>
        <v>Concrete Slab / Screed / Liquid Waterproofing</v>
      </c>
      <c r="G81" s="168" t="str">
        <f>VLOOKUP($E81,'Int Finish Style'!$C$26:$D$99,2,FALSE)</f>
        <v>Non-Slip Unglazed Ceramic Tile</v>
      </c>
      <c r="H81" s="165" t="s">
        <v>425</v>
      </c>
      <c r="I81" s="166" t="str">
        <f>VLOOKUP($H81,'Int Finish Style'!$C$107:$E$129,3,FALSE)</f>
        <v>Same as Wall</v>
      </c>
      <c r="J81" s="166" t="str">
        <f>VLOOKUP($H81,'Int Finish Style'!$C$107:$D$129,2,FALSE)</f>
        <v>Coved Ceramic Tile</v>
      </c>
      <c r="K81" s="165" t="s">
        <v>604</v>
      </c>
      <c r="L81" s="166" t="str">
        <f>VLOOKUP($K81,'Int Finish Style'!$C$137:$E$211,3,FALSE)</f>
        <v>Masonry Wall</v>
      </c>
      <c r="M81" s="166" t="str">
        <f>VLOOKUP($K81,'Int Finish Style'!$C$137:$D$211,2,FALSE)</f>
        <v>Glazed Ceramic Tile (≤C.H+100) / No Paint (&gt;C.H+100)</v>
      </c>
      <c r="N81" s="165" t="s">
        <v>571</v>
      </c>
      <c r="O81" s="166" t="str">
        <f>VLOOKUP($N81,'Int Finish Style'!$C$219:$E$248,3,FALSE)</f>
        <v>Concrete Slab / Fair Faced Concrete</v>
      </c>
      <c r="P81" s="166" t="str">
        <f>VLOOKUP($N81,'Int Finish Style'!$C$219:$D$248,2,FALSE)</f>
        <v>Suspended Moisture Resistant Tiled Ceiling (M-Bar)</v>
      </c>
      <c r="Q81" s="167" t="s">
        <v>212</v>
      </c>
      <c r="S81" s="167" t="s">
        <v>212</v>
      </c>
      <c r="T81" s="164" t="s">
        <v>428</v>
      </c>
      <c r="U81" s="164" t="s">
        <v>607</v>
      </c>
      <c r="V81" s="164"/>
      <c r="W81" s="168" t="s">
        <v>600</v>
      </c>
      <c r="X81" s="166" t="s">
        <v>220</v>
      </c>
      <c r="Y81" s="166" t="s">
        <v>573</v>
      </c>
      <c r="Z81" s="166" t="s">
        <v>515</v>
      </c>
      <c r="AA81" s="166"/>
    </row>
    <row r="82" spans="2:27" s="172" customFormat="1" ht="59.45" customHeight="1" x14ac:dyDescent="0.3">
      <c r="B82" s="169" t="s">
        <v>428</v>
      </c>
      <c r="C82" s="169" t="s">
        <v>608</v>
      </c>
      <c r="D82" s="169"/>
      <c r="E82" s="170" t="s">
        <v>579</v>
      </c>
      <c r="F82" s="166" t="str">
        <f>VLOOKUP($E82,'Int Finish Style'!$C$26:$E$99,3,FALSE)</f>
        <v>Concrete Slab / Screed / Liquid Waterproofing</v>
      </c>
      <c r="G82" s="168" t="str">
        <f>VLOOKUP($E82,'Int Finish Style'!$C$26:$D$99,2,FALSE)</f>
        <v>Non-Slip Unglazed Ceramic Tile</v>
      </c>
      <c r="H82" s="170" t="s">
        <v>425</v>
      </c>
      <c r="I82" s="166" t="str">
        <f>VLOOKUP($H82,'Int Finish Style'!$C$107:$E$129,3,FALSE)</f>
        <v>Same as Wall</v>
      </c>
      <c r="J82" s="168" t="str">
        <f>VLOOKUP($H82,'Int Finish Style'!$C$107:$D$129,2,FALSE)</f>
        <v>Coved Ceramic Tile</v>
      </c>
      <c r="K82" s="170" t="s">
        <v>598</v>
      </c>
      <c r="L82" s="166" t="str">
        <f>VLOOKUP($K82,'Int Finish Style'!$C$137:$E$211,3,FALSE)</f>
        <v>Masonry Wall / Liquid Waterproofing</v>
      </c>
      <c r="M82" s="168" t="str">
        <f>VLOOKUP($K82,'Int Finish Style'!$C$137:$D$211,2,FALSE)</f>
        <v>Glazed Ceramic Tile (≤1200) / Acrylic Emulsion Paint (&gt;1200)</v>
      </c>
      <c r="N82" s="170" t="s">
        <v>571</v>
      </c>
      <c r="O82" s="166" t="str">
        <f>VLOOKUP($N82,'Int Finish Style'!$C$219:$E$248,3,FALSE)</f>
        <v>Concrete Slab / Fair Faced Concrete</v>
      </c>
      <c r="P82" s="168" t="str">
        <f>VLOOKUP($N82,'Int Finish Style'!$C$219:$D$248,2,FALSE)</f>
        <v>Suspended Moisture Resistant Tiled Ceiling (M-Bar)</v>
      </c>
      <c r="Q82" s="171" t="s">
        <v>461</v>
      </c>
      <c r="S82" s="171" t="s">
        <v>461</v>
      </c>
      <c r="T82" s="169" t="s">
        <v>428</v>
      </c>
      <c r="U82" s="169" t="s">
        <v>608</v>
      </c>
      <c r="V82" s="169"/>
      <c r="W82" s="168" t="s">
        <v>587</v>
      </c>
      <c r="X82" s="168" t="s">
        <v>537</v>
      </c>
      <c r="Y82" s="168" t="s">
        <v>602</v>
      </c>
      <c r="Z82" s="168" t="s">
        <v>589</v>
      </c>
      <c r="AA82" s="168"/>
    </row>
    <row r="83" spans="2:27" s="172" customFormat="1" ht="59.45" customHeight="1" x14ac:dyDescent="0.3">
      <c r="B83" s="169" t="s">
        <v>466</v>
      </c>
      <c r="C83" s="169" t="s">
        <v>608</v>
      </c>
      <c r="D83" s="169"/>
      <c r="E83" s="170" t="s">
        <v>579</v>
      </c>
      <c r="F83" s="166" t="str">
        <f>VLOOKUP($E83,'Int Finish Style'!$C$26:$E$99,3,FALSE)</f>
        <v>Concrete Slab / Screed / Liquid Waterproofing</v>
      </c>
      <c r="G83" s="168" t="str">
        <f>VLOOKUP($E83,'Int Finish Style'!$C$26:$D$99,2,FALSE)</f>
        <v>Non-Slip Unglazed Ceramic Tile</v>
      </c>
      <c r="H83" s="170" t="s">
        <v>425</v>
      </c>
      <c r="I83" s="166" t="str">
        <f>VLOOKUP($H83,'Int Finish Style'!$C$107:$E$129,3,FALSE)</f>
        <v>Same as Wall</v>
      </c>
      <c r="J83" s="168" t="str">
        <f>VLOOKUP($H83,'Int Finish Style'!$C$107:$D$129,2,FALSE)</f>
        <v>Coved Ceramic Tile</v>
      </c>
      <c r="K83" s="170" t="s">
        <v>598</v>
      </c>
      <c r="L83" s="166" t="str">
        <f>VLOOKUP($K83,'Int Finish Style'!$C$137:$E$211,3,FALSE)</f>
        <v>Masonry Wall / Liquid Waterproofing</v>
      </c>
      <c r="M83" s="168" t="str">
        <f>VLOOKUP($K83,'Int Finish Style'!$C$137:$D$211,2,FALSE)</f>
        <v>Glazed Ceramic Tile (≤1200) / Acrylic Emulsion Paint (&gt;1200)</v>
      </c>
      <c r="N83" s="170" t="s">
        <v>571</v>
      </c>
      <c r="O83" s="166" t="str">
        <f>VLOOKUP($N83,'Int Finish Style'!$C$219:$E$248,3,FALSE)</f>
        <v>Concrete Slab / Fair Faced Concrete</v>
      </c>
      <c r="P83" s="168" t="str">
        <f>VLOOKUP($N83,'Int Finish Style'!$C$219:$D$248,2,FALSE)</f>
        <v>Suspended Moisture Resistant Tiled Ceiling (M-Bar)</v>
      </c>
      <c r="Q83" s="171" t="s">
        <v>461</v>
      </c>
      <c r="S83" s="171" t="s">
        <v>461</v>
      </c>
      <c r="T83" s="169" t="s">
        <v>466</v>
      </c>
      <c r="U83" s="169" t="s">
        <v>608</v>
      </c>
      <c r="V83" s="169"/>
      <c r="W83" s="168" t="s">
        <v>587</v>
      </c>
      <c r="X83" s="168" t="s">
        <v>537</v>
      </c>
      <c r="Y83" s="168" t="s">
        <v>602</v>
      </c>
      <c r="Z83" s="168" t="s">
        <v>589</v>
      </c>
      <c r="AA83" s="168"/>
    </row>
    <row r="84" spans="2:27" ht="55.15" customHeight="1" x14ac:dyDescent="0.3">
      <c r="B84" s="164" t="s">
        <v>439</v>
      </c>
      <c r="C84" s="164" t="s">
        <v>603</v>
      </c>
      <c r="D84" s="164"/>
      <c r="E84" s="165" t="s">
        <v>582</v>
      </c>
      <c r="F84" s="166" t="str">
        <f>VLOOKUP($E84,'Int Finish Style'!$C$26:$E$99,3,FALSE)</f>
        <v>Concrete Slab / Screed / Liquid Waterproof Membrane</v>
      </c>
      <c r="G84" s="166" t="str">
        <f>VLOOKUP($E84,'Int Finish Style'!$C$26:$D$99,2,FALSE)</f>
        <v>Non-Slip Unglazed Ceramic Tile</v>
      </c>
      <c r="H84" s="170" t="s">
        <v>425</v>
      </c>
      <c r="I84" s="166" t="str">
        <f>VLOOKUP($H84,'Int Finish Style'!$C$107:$E$129,3,FALSE)</f>
        <v>Same as Wall</v>
      </c>
      <c r="J84" s="166" t="str">
        <f>VLOOKUP($H84,'Int Finish Style'!$C$107:$D$129,2,FALSE)</f>
        <v>Coved Ceramic Tile</v>
      </c>
      <c r="K84" s="165" t="s">
        <v>580</v>
      </c>
      <c r="L84" s="166" t="str">
        <f>VLOOKUP($K84,'Int Finish Style'!$C$137:$E$211,3,FALSE)</f>
        <v>Masonry Wall / Liquid Waterproofing</v>
      </c>
      <c r="M84" s="166" t="str">
        <f>VLOOKUP($K84,'Int Finish Style'!$C$137:$D$211,2,FALSE)</f>
        <v>Glazed Ceramic Tile (≤C.H+100) / No Paint (&gt;C.H+100)</v>
      </c>
      <c r="N84" s="165" t="s">
        <v>571</v>
      </c>
      <c r="O84" s="166" t="str">
        <f>VLOOKUP($N84,'Int Finish Style'!$C$219:$E$248,3,FALSE)</f>
        <v>Concrete Slab / Fair Faced Concrete</v>
      </c>
      <c r="P84" s="166" t="str">
        <f>VLOOKUP($N84,'Int Finish Style'!$C$219:$D$248,2,FALSE)</f>
        <v>Suspended Moisture Resistant Tiled Ceiling (M-Bar)</v>
      </c>
      <c r="Q84" s="167" t="s">
        <v>441</v>
      </c>
      <c r="S84" s="167" t="s">
        <v>441</v>
      </c>
      <c r="T84" s="164" t="s">
        <v>439</v>
      </c>
      <c r="U84" s="164" t="s">
        <v>608</v>
      </c>
      <c r="V84" s="164"/>
      <c r="W84" s="166" t="s">
        <v>584</v>
      </c>
      <c r="X84" s="175" t="s">
        <v>537</v>
      </c>
      <c r="Y84" s="166" t="s">
        <v>609</v>
      </c>
      <c r="Z84" s="166" t="s">
        <v>575</v>
      </c>
      <c r="AA84" s="166"/>
    </row>
    <row r="85" spans="2:27" ht="45" customHeight="1" x14ac:dyDescent="0.3">
      <c r="B85" s="164" t="s">
        <v>446</v>
      </c>
      <c r="C85" s="164" t="s">
        <v>608</v>
      </c>
      <c r="D85" s="164"/>
      <c r="E85" s="165" t="s">
        <v>582</v>
      </c>
      <c r="F85" s="166" t="str">
        <f>VLOOKUP($E85,'Int Finish Style'!$C$26:$E$99,3,FALSE)</f>
        <v>Concrete Slab / Screed / Liquid Waterproof Membrane</v>
      </c>
      <c r="G85" s="166" t="str">
        <f>VLOOKUP($E85,'Int Finish Style'!$C$26:$D$99,2,FALSE)</f>
        <v>Non-Slip Unglazed Ceramic Tile</v>
      </c>
      <c r="H85" s="170" t="s">
        <v>425</v>
      </c>
      <c r="I85" s="166" t="str">
        <f>VLOOKUP($H85,'Int Finish Style'!$C$107:$E$129,3,FALSE)</f>
        <v>Same as Wall</v>
      </c>
      <c r="J85" s="166" t="str">
        <f>VLOOKUP($H85,'Int Finish Style'!$C$107:$D$129,2,FALSE)</f>
        <v>Coved Ceramic Tile</v>
      </c>
      <c r="K85" s="165" t="s">
        <v>426</v>
      </c>
      <c r="L85" s="166" t="str">
        <f>VLOOKUP($K85,'Int Finish Style'!$C$137:$E$211,3,FALSE)</f>
        <v>Masonry Wall / Cement Plaster</v>
      </c>
      <c r="M85" s="166" t="str">
        <f>VLOOKUP($K85,'Int Finish Style'!$C$137:$D$211,2,FALSE)</f>
        <v>Acrylic Emulsion Paint</v>
      </c>
      <c r="N85" s="165" t="s">
        <v>403</v>
      </c>
      <c r="O85" s="166" t="str">
        <f>VLOOKUP($N85,'Int Finish Style'!$C$219:$E$248,3,FALSE)</f>
        <v>Concrete Slab / Fair Faced Concrete</v>
      </c>
      <c r="P85" s="166" t="str">
        <f>VLOOKUP($N85,'Int Finish Style'!$C$219:$D$248,2,FALSE)</f>
        <v>Suspended Aluminum Spandrel Ceiling (M-Bar)</v>
      </c>
      <c r="Q85" s="167" t="s">
        <v>447</v>
      </c>
      <c r="S85" s="167" t="s">
        <v>447</v>
      </c>
      <c r="T85" s="164" t="s">
        <v>446</v>
      </c>
      <c r="U85" s="164" t="s">
        <v>608</v>
      </c>
      <c r="V85" s="164"/>
      <c r="W85" s="166" t="s">
        <v>584</v>
      </c>
      <c r="X85" s="175" t="s">
        <v>537</v>
      </c>
      <c r="Y85" s="166" t="s">
        <v>450</v>
      </c>
      <c r="Z85" s="166" t="s">
        <v>586</v>
      </c>
      <c r="AA85" s="166"/>
    </row>
    <row r="86" spans="2:27" ht="55.15" customHeight="1" x14ac:dyDescent="0.3">
      <c r="B86" s="164"/>
      <c r="C86" s="164"/>
      <c r="D86" s="164"/>
      <c r="E86" s="165"/>
      <c r="F86" s="165"/>
      <c r="G86" s="166"/>
      <c r="H86" s="165"/>
      <c r="I86" s="165"/>
      <c r="J86" s="166"/>
      <c r="K86" s="165"/>
      <c r="L86" s="165"/>
      <c r="M86" s="166"/>
      <c r="N86" s="165"/>
      <c r="O86" s="165"/>
      <c r="P86" s="166"/>
      <c r="Q86" s="167"/>
      <c r="S86" s="167" t="s">
        <v>491</v>
      </c>
      <c r="T86" s="164" t="s">
        <v>492</v>
      </c>
      <c r="U86" s="164" t="s">
        <v>603</v>
      </c>
      <c r="V86" s="164"/>
      <c r="W86" s="168" t="s">
        <v>610</v>
      </c>
      <c r="X86" s="175" t="s">
        <v>537</v>
      </c>
      <c r="Y86" s="168" t="s">
        <v>611</v>
      </c>
      <c r="Z86" s="166" t="s">
        <v>518</v>
      </c>
      <c r="AA86" s="166"/>
    </row>
    <row r="87" spans="2:27" ht="49.9" customHeight="1" x14ac:dyDescent="0.3">
      <c r="B87" s="159"/>
      <c r="C87" s="160" t="s">
        <v>612</v>
      </c>
      <c r="D87" s="159"/>
      <c r="E87" s="161" t="s">
        <v>579</v>
      </c>
      <c r="F87" s="161"/>
      <c r="G87" s="162" t="str">
        <f>VLOOKUP($E87,'Int Finish Style'!$C$26:$D$99,2,FALSE)</f>
        <v>Non-Slip Unglazed Ceramic Tile</v>
      </c>
      <c r="H87" s="161" t="s">
        <v>425</v>
      </c>
      <c r="I87" s="161"/>
      <c r="J87" s="162" t="str">
        <f>VLOOKUP($H87,'Int Finish Style'!$C$107:$D$129,2,FALSE)</f>
        <v>Coved Ceramic Tile</v>
      </c>
      <c r="K87" s="161" t="s">
        <v>570</v>
      </c>
      <c r="L87" s="161"/>
      <c r="M87" s="162" t="str">
        <f>VLOOKUP($K87,'Int Finish Style'!$C$137:$D$211,2,FALSE)</f>
        <v>Glazed Ceramic Tile (≤C.H+100) / No Paint (&gt;C.H+100)</v>
      </c>
      <c r="N87" s="161" t="s">
        <v>571</v>
      </c>
      <c r="O87" s="161"/>
      <c r="P87" s="162" t="str">
        <f>VLOOKUP($N87,'Int Finish Style'!$C$219:$D$248,2,FALSE)</f>
        <v>Suspended Moisture Resistant Tiled Ceiling (M-Bar)</v>
      </c>
      <c r="Q87" s="174" t="s">
        <v>605</v>
      </c>
      <c r="S87" s="163"/>
      <c r="T87" s="159"/>
      <c r="U87" s="159"/>
      <c r="V87" s="159"/>
      <c r="W87" s="163"/>
      <c r="X87" s="159"/>
      <c r="Y87" s="163"/>
      <c r="Z87" s="163"/>
      <c r="AA87" s="163"/>
    </row>
    <row r="88" spans="2:27" ht="45" x14ac:dyDescent="0.3">
      <c r="B88" s="164" t="s">
        <v>428</v>
      </c>
      <c r="C88" s="164" t="s">
        <v>612</v>
      </c>
      <c r="D88" s="164"/>
      <c r="E88" s="165" t="s">
        <v>579</v>
      </c>
      <c r="F88" s="165"/>
      <c r="G88" s="166" t="str">
        <f>VLOOKUP($E88,'Int Finish Style'!$C$26:$D$99,2,FALSE)</f>
        <v>Non-Slip Unglazed Ceramic Tile</v>
      </c>
      <c r="H88" s="165" t="s">
        <v>425</v>
      </c>
      <c r="I88" s="165"/>
      <c r="J88" s="166" t="str">
        <f>VLOOKUP($H88,'Int Finish Style'!$C$107:$D$129,2,FALSE)</f>
        <v>Coved Ceramic Tile</v>
      </c>
      <c r="K88" s="165" t="s">
        <v>570</v>
      </c>
      <c r="L88" s="165"/>
      <c r="M88" s="166" t="str">
        <f>VLOOKUP($K88,'Int Finish Style'!$C$137:$D$211,2,FALSE)</f>
        <v>Glazed Ceramic Tile (≤C.H+100) / No Paint (&gt;C.H+100)</v>
      </c>
      <c r="N88" s="165" t="s">
        <v>571</v>
      </c>
      <c r="O88" s="165"/>
      <c r="P88" s="166" t="str">
        <f>VLOOKUP($N88,'Int Finish Style'!$C$219:$D$248,2,FALSE)</f>
        <v>Suspended Moisture Resistant Tiled Ceiling (M-Bar)</v>
      </c>
      <c r="Q88" s="167" t="s">
        <v>212</v>
      </c>
      <c r="S88" s="167" t="s">
        <v>212</v>
      </c>
      <c r="T88" s="164" t="s">
        <v>428</v>
      </c>
      <c r="U88" s="164" t="s">
        <v>612</v>
      </c>
      <c r="V88" s="164"/>
      <c r="W88" s="168" t="s">
        <v>600</v>
      </c>
      <c r="X88" s="166" t="s">
        <v>220</v>
      </c>
      <c r="Y88" s="166" t="s">
        <v>573</v>
      </c>
      <c r="Z88" s="166" t="s">
        <v>515</v>
      </c>
      <c r="AA88" s="166"/>
    </row>
    <row r="89" spans="2:27" s="172" customFormat="1" ht="60.6" customHeight="1" x14ac:dyDescent="0.3">
      <c r="B89" s="169" t="s">
        <v>428</v>
      </c>
      <c r="C89" s="169" t="s">
        <v>612</v>
      </c>
      <c r="D89" s="169"/>
      <c r="E89" s="170" t="s">
        <v>579</v>
      </c>
      <c r="F89" s="170"/>
      <c r="G89" s="168" t="str">
        <f>VLOOKUP($E89,'Int Finish Style'!$C$26:$D$99,2,FALSE)</f>
        <v>Non-Slip Unglazed Ceramic Tile</v>
      </c>
      <c r="H89" s="170" t="s">
        <v>576</v>
      </c>
      <c r="I89" s="170"/>
      <c r="J89" s="168" t="str">
        <f>VLOOKUP($H89,'Int Finish Style'!$C$107:$D$129,2,FALSE)</f>
        <v>N.A</v>
      </c>
      <c r="K89" s="170" t="s">
        <v>604</v>
      </c>
      <c r="L89" s="170"/>
      <c r="M89" s="168" t="str">
        <f>VLOOKUP($K89,'Int Finish Style'!$C$137:$D$211,2,FALSE)</f>
        <v>Glazed Ceramic Tile (≤C.H+100) / No Paint (&gt;C.H+100)</v>
      </c>
      <c r="N89" s="170" t="s">
        <v>571</v>
      </c>
      <c r="O89" s="170"/>
      <c r="P89" s="168" t="str">
        <f>VLOOKUP($N89,'Int Finish Style'!$C$219:$D$248,2,FALSE)</f>
        <v>Suspended Moisture Resistant Tiled Ceiling (M-Bar)</v>
      </c>
      <c r="Q89" s="171" t="s">
        <v>461</v>
      </c>
      <c r="S89" s="171" t="s">
        <v>461</v>
      </c>
      <c r="T89" s="169" t="s">
        <v>428</v>
      </c>
      <c r="U89" s="169" t="s">
        <v>612</v>
      </c>
      <c r="V89" s="169"/>
      <c r="W89" s="168" t="s">
        <v>587</v>
      </c>
      <c r="X89" s="168" t="s">
        <v>537</v>
      </c>
      <c r="Y89" s="168" t="s">
        <v>602</v>
      </c>
      <c r="Z89" s="168" t="s">
        <v>589</v>
      </c>
      <c r="AA89" s="168"/>
    </row>
    <row r="90" spans="2:27" ht="49.9" customHeight="1" x14ac:dyDescent="0.3">
      <c r="B90" s="159"/>
      <c r="C90" s="160" t="s">
        <v>613</v>
      </c>
      <c r="D90" s="159"/>
      <c r="E90" s="161" t="s">
        <v>424</v>
      </c>
      <c r="F90" s="161"/>
      <c r="G90" s="162" t="str">
        <f>VLOOKUP($E90,'Int Finish Style'!$C$26:$D$99,2,FALSE)</f>
        <v>Non-Slip Unglazed Ceramic Tile</v>
      </c>
      <c r="H90" s="161" t="s">
        <v>425</v>
      </c>
      <c r="I90" s="161"/>
      <c r="J90" s="162" t="str">
        <f>VLOOKUP($H90,'Int Finish Style'!$C$107:$D$129,2,FALSE)</f>
        <v>Coved Ceramic Tile</v>
      </c>
      <c r="K90" s="161" t="s">
        <v>570</v>
      </c>
      <c r="L90" s="161"/>
      <c r="M90" s="162" t="str">
        <f>VLOOKUP($K90,'Int Finish Style'!$C$137:$D$211,2,FALSE)</f>
        <v>Glazed Ceramic Tile (≤C.H+100) / No Paint (&gt;C.H+100)</v>
      </c>
      <c r="N90" s="161" t="s">
        <v>427</v>
      </c>
      <c r="O90" s="161"/>
      <c r="P90" s="162" t="str">
        <f>VLOOKUP($N90,'Int Finish Style'!$C$219:$D$248,2,FALSE)</f>
        <v>Suspended Acoustic Tiled Ceiling (M-Bar)</v>
      </c>
      <c r="Q90" s="174" t="s">
        <v>572</v>
      </c>
      <c r="S90" s="163"/>
      <c r="T90" s="159"/>
      <c r="U90" s="159"/>
      <c r="V90" s="159"/>
      <c r="W90" s="163"/>
      <c r="X90" s="159"/>
      <c r="Y90" s="163"/>
      <c r="Z90" s="163"/>
      <c r="AA90" s="163"/>
    </row>
    <row r="91" spans="2:27" ht="33.75" x14ac:dyDescent="0.3">
      <c r="B91" s="164" t="s">
        <v>614</v>
      </c>
      <c r="C91" s="164" t="s">
        <v>613</v>
      </c>
      <c r="D91" s="164"/>
      <c r="E91" s="165" t="s">
        <v>470</v>
      </c>
      <c r="F91" s="165"/>
      <c r="G91" s="166" t="str">
        <f>VLOOKUP($E91,'Int Finish Style'!$C$26:$D$99,2,FALSE)</f>
        <v>Vinyl Tile</v>
      </c>
      <c r="H91" s="165" t="s">
        <v>460</v>
      </c>
      <c r="I91" s="165"/>
      <c r="J91" s="166" t="e">
        <f>VLOOKUP($H91,'Int Finish Style'!$C$107:$D$129,2,FALSE)</f>
        <v>#N/A</v>
      </c>
      <c r="K91" s="165" t="s">
        <v>426</v>
      </c>
      <c r="L91" s="165"/>
      <c r="M91" s="166" t="str">
        <f>VLOOKUP($K91,'Int Finish Style'!$C$137:$D$211,2,FALSE)</f>
        <v>Acrylic Emulsion Paint</v>
      </c>
      <c r="N91" s="165" t="s">
        <v>427</v>
      </c>
      <c r="O91" s="165"/>
      <c r="P91" s="166" t="str">
        <f>VLOOKUP($N91,'Int Finish Style'!$C$219:$D$248,2,FALSE)</f>
        <v>Suspended Acoustic Tiled Ceiling (M-Bar)</v>
      </c>
      <c r="Q91" s="167" t="s">
        <v>615</v>
      </c>
      <c r="S91" s="167" t="s">
        <v>615</v>
      </c>
      <c r="T91" s="164" t="s">
        <v>614</v>
      </c>
      <c r="U91" s="164" t="s">
        <v>613</v>
      </c>
      <c r="V91" s="164"/>
      <c r="W91" s="166" t="s">
        <v>616</v>
      </c>
      <c r="X91" s="166" t="s">
        <v>617</v>
      </c>
      <c r="Y91" s="166" t="s">
        <v>618</v>
      </c>
      <c r="Z91" s="166" t="s">
        <v>619</v>
      </c>
      <c r="AA91" s="166"/>
    </row>
    <row r="92" spans="2:27" s="172" customFormat="1" ht="33.75" x14ac:dyDescent="0.3">
      <c r="B92" s="169" t="s">
        <v>475</v>
      </c>
      <c r="C92" s="169" t="s">
        <v>620</v>
      </c>
      <c r="D92" s="169"/>
      <c r="E92" s="170" t="s">
        <v>470</v>
      </c>
      <c r="F92" s="170"/>
      <c r="G92" s="168" t="str">
        <f>VLOOKUP($E92,'Int Finish Style'!$C$26:$D$99,2,FALSE)</f>
        <v>Vinyl Tile</v>
      </c>
      <c r="H92" s="170" t="s">
        <v>460</v>
      </c>
      <c r="I92" s="170"/>
      <c r="J92" s="168" t="e">
        <f>VLOOKUP($H92,'Int Finish Style'!$C$107:$D$129,2,FALSE)</f>
        <v>#N/A</v>
      </c>
      <c r="K92" s="170" t="s">
        <v>426</v>
      </c>
      <c r="L92" s="170"/>
      <c r="M92" s="168" t="str">
        <f>VLOOKUP($K92,'Int Finish Style'!$C$137:$D$211,2,FALSE)</f>
        <v>Acrylic Emulsion Paint</v>
      </c>
      <c r="N92" s="170" t="s">
        <v>427</v>
      </c>
      <c r="O92" s="170"/>
      <c r="P92" s="168" t="str">
        <f>VLOOKUP($N92,'Int Finish Style'!$C$219:$D$248,2,FALSE)</f>
        <v>Suspended Acoustic Tiled Ceiling (M-Bar)</v>
      </c>
      <c r="Q92" s="171" t="s">
        <v>461</v>
      </c>
      <c r="S92" s="171" t="s">
        <v>461</v>
      </c>
      <c r="T92" s="169" t="s">
        <v>475</v>
      </c>
      <c r="U92" s="169" t="s">
        <v>620</v>
      </c>
      <c r="V92" s="169"/>
      <c r="W92" s="168" t="s">
        <v>462</v>
      </c>
      <c r="X92" s="168" t="s">
        <v>463</v>
      </c>
      <c r="Y92" s="168" t="s">
        <v>464</v>
      </c>
      <c r="Z92" s="168" t="s">
        <v>465</v>
      </c>
      <c r="AA92" s="168"/>
    </row>
    <row r="93" spans="2:27" ht="30" customHeight="1" x14ac:dyDescent="0.3">
      <c r="B93" s="159"/>
      <c r="C93" s="160" t="s">
        <v>621</v>
      </c>
      <c r="D93" s="174" t="s">
        <v>622</v>
      </c>
      <c r="E93" s="161" t="s">
        <v>470</v>
      </c>
      <c r="F93" s="161"/>
      <c r="G93" s="162" t="str">
        <f>VLOOKUP($E93,'Int Finish Style'!$C$26:$D$99,2,FALSE)</f>
        <v>Vinyl Tile</v>
      </c>
      <c r="H93" s="161" t="s">
        <v>460</v>
      </c>
      <c r="I93" s="161"/>
      <c r="J93" s="162" t="e">
        <f>VLOOKUP($H93,'Int Finish Style'!$C$107:$D$129,2,FALSE)</f>
        <v>#N/A</v>
      </c>
      <c r="K93" s="161" t="s">
        <v>426</v>
      </c>
      <c r="L93" s="161"/>
      <c r="M93" s="162" t="str">
        <f>VLOOKUP($K93,'Int Finish Style'!$C$137:$D$211,2,FALSE)</f>
        <v>Acrylic Emulsion Paint</v>
      </c>
      <c r="N93" s="161" t="s">
        <v>427</v>
      </c>
      <c r="O93" s="161"/>
      <c r="P93" s="162" t="str">
        <f>VLOOKUP($N93,'Int Finish Style'!$C$219:$D$248,2,FALSE)</f>
        <v>Suspended Acoustic Tiled Ceiling (M-Bar)</v>
      </c>
      <c r="Q93" s="163"/>
      <c r="S93" s="163"/>
      <c r="T93" s="159"/>
      <c r="U93" s="159"/>
      <c r="V93" s="159"/>
      <c r="W93" s="163"/>
      <c r="X93" s="159"/>
      <c r="Y93" s="163"/>
      <c r="Z93" s="163"/>
      <c r="AA93" s="163"/>
    </row>
    <row r="94" spans="2:27" ht="33.75" x14ac:dyDescent="0.3">
      <c r="B94" s="164" t="s">
        <v>623</v>
      </c>
      <c r="C94" s="164" t="s">
        <v>621</v>
      </c>
      <c r="D94" s="164"/>
      <c r="E94" s="165" t="s">
        <v>470</v>
      </c>
      <c r="F94" s="165"/>
      <c r="G94" s="166" t="str">
        <f>VLOOKUP($E94,'Int Finish Style'!$C$26:$D$99,2,FALSE)</f>
        <v>Vinyl Tile</v>
      </c>
      <c r="H94" s="165" t="s">
        <v>504</v>
      </c>
      <c r="I94" s="165"/>
      <c r="J94" s="166" t="str">
        <f>VLOOKUP($H94,'Int Finish Style'!$C$107:$D$129,2,FALSE)</f>
        <v>Coved Rubber Skirting</v>
      </c>
      <c r="K94" s="165" t="s">
        <v>505</v>
      </c>
      <c r="L94" s="165"/>
      <c r="M94" s="166" t="str">
        <f>VLOOKUP($K94,'Int Finish Style'!$C$137:$D$211,2,FALSE)</f>
        <v>Latex Paint</v>
      </c>
      <c r="N94" s="165" t="s">
        <v>427</v>
      </c>
      <c r="O94" s="165"/>
      <c r="P94" s="166" t="str">
        <f>VLOOKUP($N94,'Int Finish Style'!$C$219:$D$248,2,FALSE)</f>
        <v>Suspended Acoustic Tiled Ceiling (M-Bar)</v>
      </c>
      <c r="Q94" s="167" t="s">
        <v>506</v>
      </c>
      <c r="S94" s="167" t="s">
        <v>506</v>
      </c>
      <c r="T94" s="164" t="s">
        <v>623</v>
      </c>
      <c r="U94" s="164" t="s">
        <v>621</v>
      </c>
      <c r="V94" s="164"/>
      <c r="W94" s="166" t="s">
        <v>624</v>
      </c>
      <c r="X94" s="166" t="s">
        <v>508</v>
      </c>
      <c r="Y94" s="166" t="s">
        <v>509</v>
      </c>
      <c r="Z94" s="166" t="s">
        <v>510</v>
      </c>
      <c r="AA94" s="166"/>
    </row>
    <row r="95" spans="2:27" ht="45" x14ac:dyDescent="0.3">
      <c r="B95" s="164"/>
      <c r="C95" s="164"/>
      <c r="D95" s="164"/>
      <c r="E95" s="165"/>
      <c r="F95" s="165"/>
      <c r="G95" s="166"/>
      <c r="H95" s="165"/>
      <c r="I95" s="165"/>
      <c r="J95" s="166"/>
      <c r="K95" s="165"/>
      <c r="L95" s="165"/>
      <c r="M95" s="166"/>
      <c r="N95" s="165"/>
      <c r="O95" s="165"/>
      <c r="P95" s="166"/>
      <c r="Q95" s="167"/>
      <c r="S95" s="167" t="s">
        <v>491</v>
      </c>
      <c r="T95" s="164" t="s">
        <v>492</v>
      </c>
      <c r="U95" s="164" t="s">
        <v>625</v>
      </c>
      <c r="V95" s="164"/>
      <c r="W95" s="168" t="s">
        <v>517</v>
      </c>
      <c r="X95" s="166" t="s">
        <v>494</v>
      </c>
      <c r="Y95" s="166" t="s">
        <v>498</v>
      </c>
      <c r="Z95" s="166" t="s">
        <v>626</v>
      </c>
      <c r="AA95" s="166"/>
    </row>
    <row r="96" spans="2:27" ht="45" x14ac:dyDescent="0.3">
      <c r="B96" s="164"/>
      <c r="C96" s="164"/>
      <c r="D96" s="164"/>
      <c r="E96" s="165"/>
      <c r="F96" s="165"/>
      <c r="G96" s="166"/>
      <c r="H96" s="165"/>
      <c r="I96" s="165"/>
      <c r="J96" s="166"/>
      <c r="K96" s="165"/>
      <c r="L96" s="165"/>
      <c r="M96" s="166"/>
      <c r="N96" s="165"/>
      <c r="O96" s="165"/>
      <c r="P96" s="166"/>
      <c r="Q96" s="167"/>
      <c r="S96" s="167" t="s">
        <v>491</v>
      </c>
      <c r="T96" s="164" t="s">
        <v>627</v>
      </c>
      <c r="U96" s="164" t="s">
        <v>628</v>
      </c>
      <c r="V96" s="164"/>
      <c r="W96" s="168" t="s">
        <v>517</v>
      </c>
      <c r="X96" s="166" t="s">
        <v>494</v>
      </c>
      <c r="Y96" s="166" t="s">
        <v>498</v>
      </c>
      <c r="Z96" s="166" t="s">
        <v>626</v>
      </c>
      <c r="AA96" s="166"/>
    </row>
    <row r="97" spans="2:27" ht="27" x14ac:dyDescent="0.3">
      <c r="B97" s="164"/>
      <c r="C97" s="164"/>
      <c r="D97" s="164"/>
      <c r="E97" s="165"/>
      <c r="F97" s="165"/>
      <c r="G97" s="166"/>
      <c r="H97" s="165"/>
      <c r="I97" s="165"/>
      <c r="J97" s="166"/>
      <c r="K97" s="165"/>
      <c r="L97" s="165"/>
      <c r="M97" s="166"/>
      <c r="N97" s="165"/>
      <c r="O97" s="165"/>
      <c r="P97" s="166"/>
      <c r="Q97" s="167"/>
      <c r="S97" s="166" t="s">
        <v>500</v>
      </c>
      <c r="T97" s="164" t="s">
        <v>501</v>
      </c>
      <c r="U97" s="164" t="s">
        <v>629</v>
      </c>
      <c r="V97" s="164"/>
      <c r="W97" s="168" t="s">
        <v>448</v>
      </c>
      <c r="X97" s="168" t="s">
        <v>448</v>
      </c>
      <c r="Y97" s="168" t="s">
        <v>448</v>
      </c>
      <c r="Z97" s="166" t="s">
        <v>502</v>
      </c>
      <c r="AA97" s="166"/>
    </row>
    <row r="98" spans="2:27" ht="57" customHeight="1" x14ac:dyDescent="0.3">
      <c r="B98" s="159"/>
      <c r="C98" s="160" t="s">
        <v>630</v>
      </c>
      <c r="D98" s="159"/>
      <c r="E98" s="161" t="s">
        <v>579</v>
      </c>
      <c r="F98" s="161"/>
      <c r="G98" s="162" t="str">
        <f>VLOOKUP($E98,'Int Finish Style'!$C$26:$D$99,2,FALSE)</f>
        <v>Non-Slip Unglazed Ceramic Tile</v>
      </c>
      <c r="H98" s="161" t="s">
        <v>425</v>
      </c>
      <c r="I98" s="161"/>
      <c r="J98" s="162" t="str">
        <f>VLOOKUP($H98,'Int Finish Style'!$C$107:$D$129,2,FALSE)</f>
        <v>Coved Ceramic Tile</v>
      </c>
      <c r="K98" s="161" t="s">
        <v>604</v>
      </c>
      <c r="L98" s="161"/>
      <c r="M98" s="162" t="str">
        <f>VLOOKUP($K98,'Int Finish Style'!$C$137:$D$211,2,FALSE)</f>
        <v>Glazed Ceramic Tile (≤C.H+100) / No Paint (&gt;C.H+100)</v>
      </c>
      <c r="N98" s="161" t="s">
        <v>571</v>
      </c>
      <c r="O98" s="161"/>
      <c r="P98" s="162" t="str">
        <f>VLOOKUP($N98,'Int Finish Style'!$C$219:$D$248,2,FALSE)</f>
        <v>Suspended Moisture Resistant Tiled Ceiling (M-Bar)</v>
      </c>
      <c r="Q98" s="174" t="s">
        <v>581</v>
      </c>
      <c r="S98" s="163"/>
      <c r="T98" s="159"/>
      <c r="U98" s="159"/>
      <c r="V98" s="159"/>
      <c r="W98" s="163"/>
      <c r="X98" s="159"/>
      <c r="Y98" s="163"/>
      <c r="Z98" s="163"/>
      <c r="AA98" s="163"/>
    </row>
    <row r="99" spans="2:27" ht="55.15" customHeight="1" x14ac:dyDescent="0.3">
      <c r="B99" s="164" t="s">
        <v>623</v>
      </c>
      <c r="C99" s="164" t="s">
        <v>631</v>
      </c>
      <c r="D99" s="164"/>
      <c r="E99" s="165" t="s">
        <v>582</v>
      </c>
      <c r="F99" s="165"/>
      <c r="G99" s="166" t="str">
        <f>VLOOKUP($E99,'Int Finish Style'!$C$26:$D$99,2,FALSE)</f>
        <v>Non-Slip Unglazed Ceramic Tile</v>
      </c>
      <c r="H99" s="165" t="s">
        <v>425</v>
      </c>
      <c r="I99" s="165"/>
      <c r="J99" s="166" t="str">
        <f>VLOOKUP($H99,'Int Finish Style'!$C$107:$D$129,2,FALSE)</f>
        <v>Coved Ceramic Tile</v>
      </c>
      <c r="K99" s="165" t="s">
        <v>632</v>
      </c>
      <c r="L99" s="165"/>
      <c r="M99" s="166" t="e">
        <f>VLOOKUP($K99,'Int Finish Style'!$C$137:$D$211,2,FALSE)</f>
        <v>#N/A</v>
      </c>
      <c r="N99" s="165" t="s">
        <v>571</v>
      </c>
      <c r="O99" s="165"/>
      <c r="P99" s="166" t="str">
        <f>VLOOKUP($N99,'Int Finish Style'!$C$219:$D$248,2,FALSE)</f>
        <v>Suspended Moisture Resistant Tiled Ceiling (M-Bar)</v>
      </c>
      <c r="Q99" s="167" t="s">
        <v>506</v>
      </c>
      <c r="S99" s="167" t="s">
        <v>506</v>
      </c>
      <c r="T99" s="164" t="s">
        <v>623</v>
      </c>
      <c r="U99" s="164" t="s">
        <v>633</v>
      </c>
      <c r="V99" s="164"/>
      <c r="W99" s="166" t="s">
        <v>634</v>
      </c>
      <c r="X99" s="166"/>
      <c r="Y99" s="166" t="s">
        <v>635</v>
      </c>
      <c r="Z99" s="166" t="s">
        <v>636</v>
      </c>
      <c r="AA99" s="166"/>
    </row>
    <row r="100" spans="2:27" ht="55.15" customHeight="1" x14ac:dyDescent="0.3">
      <c r="B100" s="164" t="s">
        <v>623</v>
      </c>
      <c r="C100" s="164" t="s">
        <v>637</v>
      </c>
      <c r="D100" s="164"/>
      <c r="E100" s="165" t="s">
        <v>582</v>
      </c>
      <c r="F100" s="165"/>
      <c r="G100" s="166" t="str">
        <f>VLOOKUP($E100,'Int Finish Style'!$C$26:$D$99,2,FALSE)</f>
        <v>Non-Slip Unglazed Ceramic Tile</v>
      </c>
      <c r="H100" s="165" t="s">
        <v>425</v>
      </c>
      <c r="I100" s="165"/>
      <c r="J100" s="166" t="str">
        <f>VLOOKUP($H100,'Int Finish Style'!$C$107:$D$129,2,FALSE)</f>
        <v>Coved Ceramic Tile</v>
      </c>
      <c r="K100" s="165" t="s">
        <v>632</v>
      </c>
      <c r="L100" s="165"/>
      <c r="M100" s="166" t="e">
        <f>VLOOKUP($K100,'Int Finish Style'!$C$137:$D$211,2,FALSE)</f>
        <v>#N/A</v>
      </c>
      <c r="N100" s="165" t="s">
        <v>571</v>
      </c>
      <c r="O100" s="165"/>
      <c r="P100" s="166" t="str">
        <f>VLOOKUP($N100,'Int Finish Style'!$C$219:$D$248,2,FALSE)</f>
        <v>Suspended Moisture Resistant Tiled Ceiling (M-Bar)</v>
      </c>
      <c r="Q100" s="167" t="s">
        <v>506</v>
      </c>
      <c r="S100" s="167" t="s">
        <v>506</v>
      </c>
      <c r="T100" s="164" t="s">
        <v>623</v>
      </c>
      <c r="U100" s="164" t="s">
        <v>633</v>
      </c>
      <c r="V100" s="164"/>
      <c r="W100" s="166" t="s">
        <v>634</v>
      </c>
      <c r="X100" s="166"/>
      <c r="Y100" s="166" t="s">
        <v>635</v>
      </c>
      <c r="Z100" s="166" t="s">
        <v>636</v>
      </c>
      <c r="AA100" s="166"/>
    </row>
    <row r="101" spans="2:27" ht="55.15" customHeight="1" x14ac:dyDescent="0.3">
      <c r="B101" s="164"/>
      <c r="C101" s="164"/>
      <c r="D101" s="164"/>
      <c r="E101" s="165"/>
      <c r="F101" s="165"/>
      <c r="G101" s="166"/>
      <c r="H101" s="165"/>
      <c r="I101" s="165"/>
      <c r="J101" s="166"/>
      <c r="K101" s="165"/>
      <c r="L101" s="165"/>
      <c r="M101" s="166"/>
      <c r="N101" s="165"/>
      <c r="O101" s="165"/>
      <c r="P101" s="166"/>
      <c r="Q101" s="167"/>
      <c r="S101" s="167" t="s">
        <v>491</v>
      </c>
      <c r="T101" s="164" t="s">
        <v>627</v>
      </c>
      <c r="U101" s="164" t="s">
        <v>638</v>
      </c>
      <c r="V101" s="164"/>
      <c r="W101" s="166" t="s">
        <v>639</v>
      </c>
      <c r="X101" s="166"/>
      <c r="Y101" s="166" t="s">
        <v>640</v>
      </c>
      <c r="Z101" s="166" t="s">
        <v>592</v>
      </c>
      <c r="AA101" s="166"/>
    </row>
    <row r="102" spans="2:27" ht="57" customHeight="1" x14ac:dyDescent="0.3">
      <c r="B102" s="159"/>
      <c r="C102" s="160" t="s">
        <v>641</v>
      </c>
      <c r="D102" s="159"/>
      <c r="E102" s="161" t="s">
        <v>579</v>
      </c>
      <c r="F102" s="161"/>
      <c r="G102" s="162" t="str">
        <f>VLOOKUP($E102,'Int Finish Style'!$C$26:$D$99,2,FALSE)</f>
        <v>Non-Slip Unglazed Ceramic Tile</v>
      </c>
      <c r="H102" s="161" t="s">
        <v>425</v>
      </c>
      <c r="I102" s="161"/>
      <c r="J102" s="162" t="str">
        <f>VLOOKUP($H102,'Int Finish Style'!$C$107:$D$129,2,FALSE)</f>
        <v>Coved Ceramic Tile</v>
      </c>
      <c r="K102" s="161" t="s">
        <v>604</v>
      </c>
      <c r="L102" s="161"/>
      <c r="M102" s="162" t="str">
        <f>VLOOKUP($K102,'Int Finish Style'!$C$137:$D$211,2,FALSE)</f>
        <v>Glazed Ceramic Tile (≤C.H+100) / No Paint (&gt;C.H+100)</v>
      </c>
      <c r="N102" s="161" t="s">
        <v>571</v>
      </c>
      <c r="O102" s="161"/>
      <c r="P102" s="162" t="str">
        <f>VLOOKUP($N102,'Int Finish Style'!$C$219:$D$248,2,FALSE)</f>
        <v>Suspended Moisture Resistant Tiled Ceiling (M-Bar)</v>
      </c>
      <c r="Q102" s="174" t="s">
        <v>581</v>
      </c>
      <c r="S102" s="163"/>
      <c r="T102" s="159"/>
      <c r="U102" s="159"/>
      <c r="V102" s="159"/>
      <c r="W102" s="163"/>
      <c r="X102" s="159"/>
      <c r="Y102" s="163"/>
      <c r="Z102" s="163"/>
      <c r="AA102" s="163"/>
    </row>
    <row r="103" spans="2:27" ht="56.25" x14ac:dyDescent="0.3">
      <c r="B103" s="164" t="s">
        <v>623</v>
      </c>
      <c r="C103" s="164" t="s">
        <v>641</v>
      </c>
      <c r="D103" s="164"/>
      <c r="E103" s="165" t="s">
        <v>582</v>
      </c>
      <c r="F103" s="165"/>
      <c r="G103" s="166" t="str">
        <f>VLOOKUP($E103,'Int Finish Style'!$C$26:$D$99,2,FALSE)</f>
        <v>Non-Slip Unglazed Ceramic Tile</v>
      </c>
      <c r="H103" s="165" t="s">
        <v>425</v>
      </c>
      <c r="I103" s="165"/>
      <c r="J103" s="166" t="str">
        <f>VLOOKUP($H103,'Int Finish Style'!$C$107:$D$129,2,FALSE)</f>
        <v>Coved Ceramic Tile</v>
      </c>
      <c r="K103" s="165" t="s">
        <v>632</v>
      </c>
      <c r="L103" s="165"/>
      <c r="M103" s="166" t="e">
        <f>VLOOKUP($K103,'Int Finish Style'!$C$137:$D$211,2,FALSE)</f>
        <v>#N/A</v>
      </c>
      <c r="N103" s="165" t="s">
        <v>571</v>
      </c>
      <c r="O103" s="165"/>
      <c r="P103" s="166" t="str">
        <f>VLOOKUP($N103,'Int Finish Style'!$C$219:$D$248,2,FALSE)</f>
        <v>Suspended Moisture Resistant Tiled Ceiling (M-Bar)</v>
      </c>
      <c r="Q103" s="167" t="s">
        <v>506</v>
      </c>
      <c r="S103" s="167" t="s">
        <v>506</v>
      </c>
      <c r="T103" s="164" t="s">
        <v>623</v>
      </c>
      <c r="U103" s="164" t="s">
        <v>641</v>
      </c>
      <c r="V103" s="164"/>
      <c r="W103" s="166" t="s">
        <v>634</v>
      </c>
      <c r="X103" s="166"/>
      <c r="Y103" s="166" t="s">
        <v>635</v>
      </c>
      <c r="Z103" s="166" t="s">
        <v>636</v>
      </c>
      <c r="AA103" s="166"/>
    </row>
    <row r="104" spans="2:27" ht="56.25" x14ac:dyDescent="0.3">
      <c r="B104" s="164"/>
      <c r="C104" s="164"/>
      <c r="D104" s="164"/>
      <c r="E104" s="165"/>
      <c r="F104" s="165"/>
      <c r="G104" s="166"/>
      <c r="H104" s="165"/>
      <c r="I104" s="165"/>
      <c r="J104" s="166"/>
      <c r="K104" s="165"/>
      <c r="L104" s="165"/>
      <c r="M104" s="166"/>
      <c r="N104" s="165"/>
      <c r="O104" s="165"/>
      <c r="P104" s="166"/>
      <c r="Q104" s="167"/>
      <c r="S104" s="167" t="s">
        <v>491</v>
      </c>
      <c r="T104" s="164" t="s">
        <v>627</v>
      </c>
      <c r="U104" s="164" t="s">
        <v>642</v>
      </c>
      <c r="V104" s="164"/>
      <c r="W104" s="166" t="s">
        <v>639</v>
      </c>
      <c r="X104" s="166"/>
      <c r="Y104" s="166" t="s">
        <v>640</v>
      </c>
      <c r="Z104" s="166" t="s">
        <v>592</v>
      </c>
      <c r="AA104" s="166"/>
    </row>
    <row r="105" spans="2:27" ht="55.15" customHeight="1" x14ac:dyDescent="0.3">
      <c r="B105" s="159"/>
      <c r="C105" s="160" t="s">
        <v>643</v>
      </c>
      <c r="D105" s="159"/>
      <c r="E105" s="161" t="s">
        <v>579</v>
      </c>
      <c r="F105" s="161"/>
      <c r="G105" s="162" t="str">
        <f>VLOOKUP($E105,'Int Finish Style'!$C$26:$D$99,2,FALSE)</f>
        <v>Non-Slip Unglazed Ceramic Tile</v>
      </c>
      <c r="H105" s="161" t="s">
        <v>425</v>
      </c>
      <c r="I105" s="161"/>
      <c r="J105" s="162" t="str">
        <f>VLOOKUP($H105,'Int Finish Style'!$C$107:$D$129,2,FALSE)</f>
        <v>Coved Ceramic Tile</v>
      </c>
      <c r="K105" s="161" t="s">
        <v>426</v>
      </c>
      <c r="L105" s="161"/>
      <c r="M105" s="162" t="str">
        <f>VLOOKUP($K105,'Int Finish Style'!$C$137:$D$211,2,FALSE)</f>
        <v>Acrylic Emulsion Paint</v>
      </c>
      <c r="N105" s="161" t="s">
        <v>527</v>
      </c>
      <c r="O105" s="161"/>
      <c r="P105" s="162" t="str">
        <f>VLOOKUP($N105,'Int Finish Style'!$C$219:$D$248,2,FALSE)</f>
        <v>Acrylic Emulsion Paint</v>
      </c>
      <c r="Q105" s="174" t="s">
        <v>605</v>
      </c>
      <c r="S105" s="163"/>
      <c r="T105" s="159"/>
      <c r="U105" s="159"/>
      <c r="V105" s="159"/>
      <c r="W105" s="163"/>
      <c r="X105" s="159"/>
      <c r="Y105" s="163"/>
      <c r="Z105" s="163"/>
      <c r="AA105" s="163"/>
    </row>
    <row r="106" spans="2:27" ht="45" x14ac:dyDescent="0.3">
      <c r="B106" s="164" t="s">
        <v>623</v>
      </c>
      <c r="C106" s="164" t="s">
        <v>643</v>
      </c>
      <c r="D106" s="164"/>
      <c r="E106" s="165" t="s">
        <v>582</v>
      </c>
      <c r="F106" s="165"/>
      <c r="G106" s="166" t="str">
        <f>VLOOKUP($E106,'Int Finish Style'!$C$26:$D$99,2,FALSE)</f>
        <v>Non-Slip Unglazed Ceramic Tile</v>
      </c>
      <c r="H106" s="165" t="s">
        <v>440</v>
      </c>
      <c r="I106" s="165"/>
      <c r="J106" s="166" t="str">
        <f>VLOOKUP($H106,'Int Finish Style'!$C$107:$D$129,2,FALSE)</f>
        <v>Unglazed Ceramic Tile</v>
      </c>
      <c r="K106" s="165" t="s">
        <v>505</v>
      </c>
      <c r="L106" s="165"/>
      <c r="M106" s="166" t="str">
        <f>VLOOKUP($K106,'Int Finish Style'!$C$137:$D$211,2,FALSE)</f>
        <v>Latex Paint</v>
      </c>
      <c r="N106" s="165" t="s">
        <v>644</v>
      </c>
      <c r="O106" s="165"/>
      <c r="P106" s="166" t="str">
        <f>VLOOKUP($N106,'Int Finish Style'!$C$219:$D$248,2,FALSE)</f>
        <v>Latex Paint</v>
      </c>
      <c r="Q106" s="167" t="s">
        <v>506</v>
      </c>
      <c r="S106" s="167" t="s">
        <v>506</v>
      </c>
      <c r="T106" s="164" t="s">
        <v>623</v>
      </c>
      <c r="U106" s="164" t="s">
        <v>645</v>
      </c>
      <c r="V106" s="164"/>
      <c r="W106" s="166" t="s">
        <v>634</v>
      </c>
      <c r="X106" s="166" t="s">
        <v>646</v>
      </c>
      <c r="Y106" s="166" t="s">
        <v>509</v>
      </c>
      <c r="Z106" s="166" t="s">
        <v>647</v>
      </c>
      <c r="AA106" s="166"/>
    </row>
    <row r="107" spans="2:27" ht="55.15" customHeight="1" x14ac:dyDescent="0.3">
      <c r="B107" s="159"/>
      <c r="C107" s="160" t="s">
        <v>648</v>
      </c>
      <c r="D107" s="159"/>
      <c r="E107" s="161" t="s">
        <v>579</v>
      </c>
      <c r="F107" s="161"/>
      <c r="G107" s="162" t="str">
        <f>VLOOKUP($E107,'Int Finish Style'!$C$26:$D$99,2,FALSE)</f>
        <v>Non-Slip Unglazed Ceramic Tile</v>
      </c>
      <c r="H107" s="161" t="s">
        <v>425</v>
      </c>
      <c r="I107" s="161"/>
      <c r="J107" s="162" t="str">
        <f>VLOOKUP($H107,'Int Finish Style'!$C$107:$D$129,2,FALSE)</f>
        <v>Coved Ceramic Tile</v>
      </c>
      <c r="K107" s="161" t="s">
        <v>426</v>
      </c>
      <c r="L107" s="161"/>
      <c r="M107" s="162" t="str">
        <f>VLOOKUP($K107,'Int Finish Style'!$C$137:$D$211,2,FALSE)</f>
        <v>Acrylic Emulsion Paint</v>
      </c>
      <c r="N107" s="161" t="s">
        <v>527</v>
      </c>
      <c r="O107" s="161"/>
      <c r="P107" s="162" t="str">
        <f>VLOOKUP($N107,'Int Finish Style'!$C$219:$D$248,2,FALSE)</f>
        <v>Acrylic Emulsion Paint</v>
      </c>
      <c r="Q107" s="174" t="s">
        <v>605</v>
      </c>
      <c r="S107" s="163"/>
      <c r="T107" s="159"/>
      <c r="U107" s="159"/>
      <c r="V107" s="159"/>
      <c r="W107" s="163"/>
      <c r="X107" s="159"/>
      <c r="Y107" s="163"/>
      <c r="Z107" s="163"/>
      <c r="AA107" s="163"/>
    </row>
    <row r="108" spans="2:27" ht="45" x14ac:dyDescent="0.3">
      <c r="B108" s="164" t="s">
        <v>623</v>
      </c>
      <c r="C108" s="164" t="s">
        <v>648</v>
      </c>
      <c r="D108" s="164"/>
      <c r="E108" s="165" t="s">
        <v>582</v>
      </c>
      <c r="F108" s="165"/>
      <c r="G108" s="166" t="str">
        <f>VLOOKUP($E108,'Int Finish Style'!$C$26:$D$99,2,FALSE)</f>
        <v>Non-Slip Unglazed Ceramic Tile</v>
      </c>
      <c r="H108" s="165" t="s">
        <v>440</v>
      </c>
      <c r="I108" s="165"/>
      <c r="J108" s="166" t="str">
        <f>VLOOKUP($H108,'Int Finish Style'!$C$107:$D$129,2,FALSE)</f>
        <v>Unglazed Ceramic Tile</v>
      </c>
      <c r="K108" s="165" t="s">
        <v>505</v>
      </c>
      <c r="L108" s="165"/>
      <c r="M108" s="166" t="str">
        <f>VLOOKUP($K108,'Int Finish Style'!$C$137:$D$211,2,FALSE)</f>
        <v>Latex Paint</v>
      </c>
      <c r="N108" s="165" t="s">
        <v>644</v>
      </c>
      <c r="O108" s="165"/>
      <c r="P108" s="166" t="str">
        <f>VLOOKUP($N108,'Int Finish Style'!$C$219:$D$248,2,FALSE)</f>
        <v>Latex Paint</v>
      </c>
      <c r="Q108" s="167" t="s">
        <v>506</v>
      </c>
      <c r="S108" s="167" t="s">
        <v>506</v>
      </c>
      <c r="T108" s="164" t="s">
        <v>623</v>
      </c>
      <c r="U108" s="164" t="s">
        <v>648</v>
      </c>
      <c r="V108" s="164"/>
      <c r="W108" s="166" t="s">
        <v>634</v>
      </c>
      <c r="X108" s="166" t="s">
        <v>646</v>
      </c>
      <c r="Y108" s="166" t="s">
        <v>509</v>
      </c>
      <c r="Z108" s="166" t="s">
        <v>647</v>
      </c>
      <c r="AA108" s="166"/>
    </row>
    <row r="109" spans="2:27" ht="56.25" x14ac:dyDescent="0.3">
      <c r="B109" s="164"/>
      <c r="C109" s="164"/>
      <c r="D109" s="164"/>
      <c r="E109" s="165"/>
      <c r="F109" s="165"/>
      <c r="G109" s="166"/>
      <c r="H109" s="165"/>
      <c r="I109" s="165"/>
      <c r="J109" s="166"/>
      <c r="K109" s="165"/>
      <c r="L109" s="165"/>
      <c r="M109" s="166"/>
      <c r="N109" s="165"/>
      <c r="O109" s="165"/>
      <c r="P109" s="166"/>
      <c r="Q109" s="167"/>
      <c r="S109" s="167" t="s">
        <v>491</v>
      </c>
      <c r="T109" s="164" t="s">
        <v>627</v>
      </c>
      <c r="U109" s="164" t="s">
        <v>649</v>
      </c>
      <c r="V109" s="164"/>
      <c r="W109" s="166" t="s">
        <v>639</v>
      </c>
      <c r="X109" s="166"/>
      <c r="Y109" s="166" t="s">
        <v>640</v>
      </c>
      <c r="Z109" s="166" t="s">
        <v>592</v>
      </c>
      <c r="AA109" s="166"/>
    </row>
    <row r="110" spans="2:27" ht="30" customHeight="1" x14ac:dyDescent="0.3">
      <c r="B110" s="159"/>
      <c r="C110" s="160" t="s">
        <v>650</v>
      </c>
      <c r="D110" s="174" t="s">
        <v>651</v>
      </c>
      <c r="E110" s="161" t="s">
        <v>459</v>
      </c>
      <c r="F110" s="161"/>
      <c r="G110" s="162" t="str">
        <f>VLOOKUP($E110,'Int Finish Style'!$C$26:$D$99,2,FALSE)</f>
        <v>Vinyl Tile</v>
      </c>
      <c r="H110" s="161" t="s">
        <v>460</v>
      </c>
      <c r="I110" s="161"/>
      <c r="J110" s="162" t="e">
        <f>VLOOKUP($H110,'Int Finish Style'!$C$107:$D$129,2,FALSE)</f>
        <v>#N/A</v>
      </c>
      <c r="K110" s="161" t="s">
        <v>426</v>
      </c>
      <c r="L110" s="161"/>
      <c r="M110" s="162" t="str">
        <f>VLOOKUP($K110,'Int Finish Style'!$C$137:$D$211,2,FALSE)</f>
        <v>Acrylic Emulsion Paint</v>
      </c>
      <c r="N110" s="161" t="s">
        <v>427</v>
      </c>
      <c r="O110" s="161"/>
      <c r="P110" s="162" t="str">
        <f>VLOOKUP($N110,'Int Finish Style'!$C$219:$D$248,2,FALSE)</f>
        <v>Suspended Acoustic Tiled Ceiling (M-Bar)</v>
      </c>
      <c r="Q110" s="163"/>
      <c r="S110" s="163"/>
      <c r="T110" s="159"/>
      <c r="U110" s="159"/>
      <c r="V110" s="159"/>
      <c r="W110" s="163"/>
      <c r="X110" s="159"/>
      <c r="Y110" s="163"/>
      <c r="Z110" s="163"/>
      <c r="AA110" s="163"/>
    </row>
    <row r="111" spans="2:27" ht="33.75" x14ac:dyDescent="0.3">
      <c r="B111" s="164" t="s">
        <v>428</v>
      </c>
      <c r="C111" s="164" t="s">
        <v>652</v>
      </c>
      <c r="D111" s="166" t="s">
        <v>653</v>
      </c>
      <c r="E111" s="165" t="s">
        <v>459</v>
      </c>
      <c r="F111" s="165"/>
      <c r="G111" s="166" t="str">
        <f>VLOOKUP($E111,'Int Finish Style'!$C$26:$D$99,2,FALSE)</f>
        <v>Vinyl Tile</v>
      </c>
      <c r="H111" s="165" t="s">
        <v>460</v>
      </c>
      <c r="I111" s="165"/>
      <c r="J111" s="166" t="e">
        <f>VLOOKUP($H111,'Int Finish Style'!$C$107:$D$129,2,FALSE)</f>
        <v>#N/A</v>
      </c>
      <c r="K111" s="165" t="s">
        <v>426</v>
      </c>
      <c r="L111" s="165"/>
      <c r="M111" s="166" t="str">
        <f>VLOOKUP($K111,'Int Finish Style'!$C$137:$D$211,2,FALSE)</f>
        <v>Acrylic Emulsion Paint</v>
      </c>
      <c r="N111" s="165" t="s">
        <v>427</v>
      </c>
      <c r="O111" s="165"/>
      <c r="P111" s="166" t="str">
        <f>VLOOKUP($N111,'Int Finish Style'!$C$219:$D$248,2,FALSE)</f>
        <v>Suspended Acoustic Tiled Ceiling (M-Bar)</v>
      </c>
      <c r="Q111" s="167" t="s">
        <v>212</v>
      </c>
      <c r="S111" s="167" t="s">
        <v>212</v>
      </c>
      <c r="T111" s="164" t="s">
        <v>428</v>
      </c>
      <c r="U111" s="164" t="s">
        <v>652</v>
      </c>
      <c r="V111" s="164"/>
      <c r="W111" s="168" t="s">
        <v>513</v>
      </c>
      <c r="X111" s="166" t="s">
        <v>514</v>
      </c>
      <c r="Y111" s="166" t="s">
        <v>432</v>
      </c>
      <c r="Z111" s="166" t="s">
        <v>433</v>
      </c>
      <c r="AA111" s="166"/>
    </row>
    <row r="112" spans="2:27" s="172" customFormat="1" ht="33.75" x14ac:dyDescent="0.3">
      <c r="B112" s="169" t="s">
        <v>428</v>
      </c>
      <c r="C112" s="169" t="s">
        <v>654</v>
      </c>
      <c r="D112" s="168"/>
      <c r="E112" s="170" t="s">
        <v>459</v>
      </c>
      <c r="F112" s="170"/>
      <c r="G112" s="168" t="str">
        <f>VLOOKUP($E112,'Int Finish Style'!$C$26:$D$99,2,FALSE)</f>
        <v>Vinyl Tile</v>
      </c>
      <c r="H112" s="170" t="s">
        <v>460</v>
      </c>
      <c r="I112" s="170"/>
      <c r="J112" s="168" t="e">
        <f>VLOOKUP($H112,'Int Finish Style'!$C$107:$D$129,2,FALSE)</f>
        <v>#N/A</v>
      </c>
      <c r="K112" s="170" t="s">
        <v>426</v>
      </c>
      <c r="L112" s="170"/>
      <c r="M112" s="168" t="str">
        <f>VLOOKUP($K112,'Int Finish Style'!$C$137:$D$211,2,FALSE)</f>
        <v>Acrylic Emulsion Paint</v>
      </c>
      <c r="N112" s="170" t="s">
        <v>427</v>
      </c>
      <c r="O112" s="170"/>
      <c r="P112" s="168" t="str">
        <f>VLOOKUP($N112,'Int Finish Style'!$C$219:$D$248,2,FALSE)</f>
        <v>Suspended Acoustic Tiled Ceiling (M-Bar)</v>
      </c>
      <c r="Q112" s="171" t="s">
        <v>461</v>
      </c>
      <c r="S112" s="171" t="s">
        <v>461</v>
      </c>
      <c r="T112" s="169" t="s">
        <v>428</v>
      </c>
      <c r="U112" s="169" t="s">
        <v>654</v>
      </c>
      <c r="V112" s="169"/>
      <c r="W112" s="168" t="s">
        <v>462</v>
      </c>
      <c r="X112" s="168" t="s">
        <v>463</v>
      </c>
      <c r="Y112" s="168" t="s">
        <v>464</v>
      </c>
      <c r="Z112" s="168" t="s">
        <v>465</v>
      </c>
      <c r="AA112" s="168"/>
    </row>
    <row r="113" spans="2:27" ht="33.75" x14ac:dyDescent="0.3">
      <c r="B113" s="164" t="s">
        <v>428</v>
      </c>
      <c r="C113" s="164" t="s">
        <v>655</v>
      </c>
      <c r="D113" s="166" t="s">
        <v>656</v>
      </c>
      <c r="E113" s="165" t="s">
        <v>459</v>
      </c>
      <c r="F113" s="165"/>
      <c r="G113" s="166" t="str">
        <f>VLOOKUP($E113,'Int Finish Style'!$C$26:$D$99,2,FALSE)</f>
        <v>Vinyl Tile</v>
      </c>
      <c r="H113" s="165" t="s">
        <v>460</v>
      </c>
      <c r="I113" s="165"/>
      <c r="J113" s="166" t="e">
        <f>VLOOKUP($H113,'Int Finish Style'!$C$107:$D$129,2,FALSE)</f>
        <v>#N/A</v>
      </c>
      <c r="K113" s="165" t="s">
        <v>426</v>
      </c>
      <c r="L113" s="165"/>
      <c r="M113" s="166" t="str">
        <f>VLOOKUP($K113,'Int Finish Style'!$C$137:$D$211,2,FALSE)</f>
        <v>Acrylic Emulsion Paint</v>
      </c>
      <c r="N113" s="165" t="s">
        <v>427</v>
      </c>
      <c r="O113" s="165"/>
      <c r="P113" s="166" t="str">
        <f>VLOOKUP($N113,'Int Finish Style'!$C$219:$D$248,2,FALSE)</f>
        <v>Suspended Acoustic Tiled Ceiling (M-Bar)</v>
      </c>
      <c r="Q113" s="167" t="s">
        <v>212</v>
      </c>
      <c r="S113" s="167" t="s">
        <v>212</v>
      </c>
      <c r="T113" s="164" t="s">
        <v>428</v>
      </c>
      <c r="U113" s="164" t="s">
        <v>655</v>
      </c>
      <c r="V113" s="164"/>
      <c r="W113" s="168" t="s">
        <v>513</v>
      </c>
      <c r="X113" s="166" t="s">
        <v>514</v>
      </c>
      <c r="Y113" s="166" t="s">
        <v>432</v>
      </c>
      <c r="Z113" s="166" t="s">
        <v>433</v>
      </c>
      <c r="AA113" s="166"/>
    </row>
    <row r="114" spans="2:27" ht="30" customHeight="1" x14ac:dyDescent="0.3">
      <c r="B114" s="159"/>
      <c r="C114" s="160" t="s">
        <v>657</v>
      </c>
      <c r="D114" s="174" t="s">
        <v>658</v>
      </c>
      <c r="E114" s="161" t="s">
        <v>546</v>
      </c>
      <c r="F114" s="161"/>
      <c r="G114" s="162" t="str">
        <f>VLOOKUP($E114,'Int Finish Style'!$C$26:$D$99,2,FALSE)</f>
        <v>Non-Slip Epoxy Paint</v>
      </c>
      <c r="H114" s="161" t="s">
        <v>547</v>
      </c>
      <c r="I114" s="161"/>
      <c r="J114" s="162" t="str">
        <f>VLOOKUP($H114,'Int Finish Style'!$C$107:$D$129,2,FALSE)</f>
        <v>Epoxy Paint</v>
      </c>
      <c r="K114" s="161" t="s">
        <v>426</v>
      </c>
      <c r="L114" s="161"/>
      <c r="M114" s="162" t="str">
        <f>VLOOKUP($K114,'Int Finish Style'!$C$137:$D$211,2,FALSE)</f>
        <v>Acrylic Emulsion Paint</v>
      </c>
      <c r="N114" s="161" t="s">
        <v>527</v>
      </c>
      <c r="O114" s="161"/>
      <c r="P114" s="162" t="str">
        <f>VLOOKUP($N114,'Int Finish Style'!$C$219:$D$248,2,FALSE)</f>
        <v>Acrylic Emulsion Paint</v>
      </c>
      <c r="Q114" s="163"/>
      <c r="S114" s="163"/>
      <c r="T114" s="159"/>
      <c r="U114" s="159"/>
      <c r="V114" s="159"/>
      <c r="W114" s="163"/>
      <c r="X114" s="159"/>
      <c r="Y114" s="163"/>
      <c r="Z114" s="163"/>
      <c r="AA114" s="163"/>
    </row>
    <row r="115" spans="2:27" ht="31.15" customHeight="1" x14ac:dyDescent="0.3">
      <c r="B115" s="164" t="s">
        <v>525</v>
      </c>
      <c r="C115" s="164" t="s">
        <v>659</v>
      </c>
      <c r="D115" s="164"/>
      <c r="E115" s="165" t="s">
        <v>546</v>
      </c>
      <c r="F115" s="165"/>
      <c r="G115" s="166" t="str">
        <f>VLOOKUP($E115,'Int Finish Style'!$C$26:$D$99,2,FALSE)</f>
        <v>Non-Slip Epoxy Paint</v>
      </c>
      <c r="H115" s="165" t="s">
        <v>547</v>
      </c>
      <c r="I115" s="165"/>
      <c r="J115" s="166" t="str">
        <f>VLOOKUP($H115,'Int Finish Style'!$C$107:$D$129,2,FALSE)</f>
        <v>Epoxy Paint</v>
      </c>
      <c r="K115" s="165" t="s">
        <v>426</v>
      </c>
      <c r="L115" s="165"/>
      <c r="M115" s="166" t="str">
        <f>VLOOKUP($K115,'Int Finish Style'!$C$137:$D$211,2,FALSE)</f>
        <v>Acrylic Emulsion Paint</v>
      </c>
      <c r="N115" s="165" t="s">
        <v>527</v>
      </c>
      <c r="O115" s="165"/>
      <c r="P115" s="166" t="str">
        <f>VLOOKUP($N115,'Int Finish Style'!$C$219:$D$248,2,FALSE)</f>
        <v>Acrylic Emulsion Paint</v>
      </c>
      <c r="Q115" s="167" t="s">
        <v>660</v>
      </c>
      <c r="S115" s="167" t="s">
        <v>660</v>
      </c>
      <c r="T115" s="164" t="s">
        <v>525</v>
      </c>
      <c r="U115" s="164" t="s">
        <v>659</v>
      </c>
      <c r="V115" s="164"/>
      <c r="W115" s="168" t="s">
        <v>661</v>
      </c>
      <c r="X115" s="166" t="s">
        <v>211</v>
      </c>
      <c r="Y115" s="166" t="s">
        <v>662</v>
      </c>
      <c r="Z115" s="166" t="s">
        <v>538</v>
      </c>
      <c r="AA115" s="166"/>
    </row>
    <row r="116" spans="2:27" ht="29.45" customHeight="1" x14ac:dyDescent="0.3">
      <c r="B116" s="164" t="s">
        <v>439</v>
      </c>
      <c r="C116" s="164" t="s">
        <v>663</v>
      </c>
      <c r="D116" s="164"/>
      <c r="E116" s="165" t="s">
        <v>664</v>
      </c>
      <c r="F116" s="165"/>
      <c r="G116" s="166" t="str">
        <f>VLOOKUP($E116,'Int Finish Style'!$C$26:$D$99,2,FALSE)</f>
        <v>Epoxy Coating</v>
      </c>
      <c r="H116" s="165" t="s">
        <v>547</v>
      </c>
      <c r="I116" s="165"/>
      <c r="J116" s="166" t="str">
        <f>VLOOKUP($H116,'Int Finish Style'!$C$107:$D$129,2,FALSE)</f>
        <v>Epoxy Paint</v>
      </c>
      <c r="K116" s="165" t="s">
        <v>426</v>
      </c>
      <c r="L116" s="165"/>
      <c r="M116" s="166" t="str">
        <f>VLOOKUP($K116,'Int Finish Style'!$C$137:$D$211,2,FALSE)</f>
        <v>Acrylic Emulsion Paint</v>
      </c>
      <c r="N116" s="165" t="s">
        <v>576</v>
      </c>
      <c r="O116" s="165"/>
      <c r="P116" s="166" t="str">
        <f>VLOOKUP($N116,'Int Finish Style'!$C$219:$D$248,2,FALSE)</f>
        <v>N.A</v>
      </c>
      <c r="Q116" s="167" t="s">
        <v>441</v>
      </c>
      <c r="S116" s="167" t="s">
        <v>441</v>
      </c>
      <c r="T116" s="164" t="s">
        <v>439</v>
      </c>
      <c r="U116" s="164" t="s">
        <v>663</v>
      </c>
      <c r="V116" s="164"/>
      <c r="W116" s="166" t="s">
        <v>665</v>
      </c>
      <c r="X116" s="166" t="s">
        <v>665</v>
      </c>
      <c r="Y116" s="166" t="s">
        <v>666</v>
      </c>
      <c r="Z116" s="166" t="s">
        <v>667</v>
      </c>
      <c r="AA116" s="166"/>
    </row>
    <row r="117" spans="2:27" ht="33.75" x14ac:dyDescent="0.3">
      <c r="B117" s="164" t="s">
        <v>439</v>
      </c>
      <c r="C117" s="164" t="s">
        <v>668</v>
      </c>
      <c r="D117" s="164"/>
      <c r="E117" s="165" t="s">
        <v>664</v>
      </c>
      <c r="F117" s="165"/>
      <c r="G117" s="166" t="str">
        <f>VLOOKUP($E117,'Int Finish Style'!$C$26:$D$99,2,FALSE)</f>
        <v>Epoxy Coating</v>
      </c>
      <c r="H117" s="165" t="s">
        <v>547</v>
      </c>
      <c r="I117" s="165"/>
      <c r="J117" s="166" t="str">
        <f>VLOOKUP($H117,'Int Finish Style'!$C$107:$D$129,2,FALSE)</f>
        <v>Epoxy Paint</v>
      </c>
      <c r="K117" s="165" t="s">
        <v>426</v>
      </c>
      <c r="L117" s="165"/>
      <c r="M117" s="166" t="str">
        <f>VLOOKUP($K117,'Int Finish Style'!$C$137:$D$211,2,FALSE)</f>
        <v>Acrylic Emulsion Paint</v>
      </c>
      <c r="N117" s="165" t="s">
        <v>576</v>
      </c>
      <c r="O117" s="165"/>
      <c r="P117" s="166" t="str">
        <f>VLOOKUP($N117,'Int Finish Style'!$C$219:$D$248,2,FALSE)</f>
        <v>N.A</v>
      </c>
      <c r="Q117" s="167" t="s">
        <v>441</v>
      </c>
      <c r="S117" s="167" t="s">
        <v>441</v>
      </c>
      <c r="T117" s="164" t="s">
        <v>439</v>
      </c>
      <c r="U117" s="164" t="s">
        <v>668</v>
      </c>
      <c r="V117" s="164"/>
      <c r="W117" s="166" t="s">
        <v>665</v>
      </c>
      <c r="X117" s="166" t="s">
        <v>665</v>
      </c>
      <c r="Y117" s="166" t="s">
        <v>481</v>
      </c>
      <c r="Z117" s="166" t="s">
        <v>667</v>
      </c>
      <c r="AA117" s="166"/>
    </row>
    <row r="118" spans="2:27" ht="33.75" x14ac:dyDescent="0.3">
      <c r="B118" s="164" t="s">
        <v>439</v>
      </c>
      <c r="C118" s="164" t="s">
        <v>669</v>
      </c>
      <c r="D118" s="164"/>
      <c r="E118" s="165" t="s">
        <v>664</v>
      </c>
      <c r="F118" s="165"/>
      <c r="G118" s="166" t="str">
        <f>VLOOKUP($E118,'Int Finish Style'!$C$26:$D$99,2,FALSE)</f>
        <v>Epoxy Coating</v>
      </c>
      <c r="H118" s="165" t="s">
        <v>547</v>
      </c>
      <c r="I118" s="165"/>
      <c r="J118" s="166" t="str">
        <f>VLOOKUP($H118,'Int Finish Style'!$C$107:$D$129,2,FALSE)</f>
        <v>Epoxy Paint</v>
      </c>
      <c r="K118" s="165" t="s">
        <v>426</v>
      </c>
      <c r="L118" s="165"/>
      <c r="M118" s="166" t="str">
        <f>VLOOKUP($K118,'Int Finish Style'!$C$137:$D$211,2,FALSE)</f>
        <v>Acrylic Emulsion Paint</v>
      </c>
      <c r="N118" s="165" t="s">
        <v>576</v>
      </c>
      <c r="O118" s="165"/>
      <c r="P118" s="166" t="str">
        <f>VLOOKUP($N118,'Int Finish Style'!$C$219:$D$248,2,FALSE)</f>
        <v>N.A</v>
      </c>
      <c r="Q118" s="167" t="s">
        <v>441</v>
      </c>
      <c r="S118" s="167" t="s">
        <v>441</v>
      </c>
      <c r="T118" s="164" t="s">
        <v>439</v>
      </c>
      <c r="U118" s="164" t="s">
        <v>669</v>
      </c>
      <c r="V118" s="164"/>
      <c r="W118" s="166" t="s">
        <v>665</v>
      </c>
      <c r="X118" s="166" t="s">
        <v>665</v>
      </c>
      <c r="Y118" s="166" t="s">
        <v>481</v>
      </c>
      <c r="Z118" s="166" t="s">
        <v>667</v>
      </c>
      <c r="AA118" s="166"/>
    </row>
    <row r="119" spans="2:27" ht="33.75" x14ac:dyDescent="0.3">
      <c r="B119" s="164" t="s">
        <v>439</v>
      </c>
      <c r="C119" s="164" t="s">
        <v>670</v>
      </c>
      <c r="D119" s="164"/>
      <c r="E119" s="165" t="s">
        <v>664</v>
      </c>
      <c r="F119" s="165"/>
      <c r="G119" s="166" t="str">
        <f>VLOOKUP($E119,'Int Finish Style'!$C$26:$D$99,2,FALSE)</f>
        <v>Epoxy Coating</v>
      </c>
      <c r="H119" s="165" t="s">
        <v>547</v>
      </c>
      <c r="I119" s="165"/>
      <c r="J119" s="166" t="str">
        <f>VLOOKUP($H119,'Int Finish Style'!$C$107:$D$129,2,FALSE)</f>
        <v>Epoxy Paint</v>
      </c>
      <c r="K119" s="165" t="s">
        <v>426</v>
      </c>
      <c r="L119" s="165"/>
      <c r="M119" s="166" t="str">
        <f>VLOOKUP($K119,'Int Finish Style'!$C$137:$D$211,2,FALSE)</f>
        <v>Acrylic Emulsion Paint</v>
      </c>
      <c r="N119" s="165" t="s">
        <v>576</v>
      </c>
      <c r="O119" s="165"/>
      <c r="P119" s="166" t="str">
        <f>VLOOKUP($N119,'Int Finish Style'!$C$219:$D$248,2,FALSE)</f>
        <v>N.A</v>
      </c>
      <c r="Q119" s="167" t="s">
        <v>441</v>
      </c>
      <c r="S119" s="167" t="s">
        <v>441</v>
      </c>
      <c r="T119" s="164" t="s">
        <v>439</v>
      </c>
      <c r="U119" s="164" t="s">
        <v>670</v>
      </c>
      <c r="V119" s="164"/>
      <c r="W119" s="166" t="s">
        <v>665</v>
      </c>
      <c r="X119" s="166" t="s">
        <v>665</v>
      </c>
      <c r="Y119" s="166" t="s">
        <v>481</v>
      </c>
      <c r="Z119" s="166" t="s">
        <v>667</v>
      </c>
      <c r="AA119" s="166"/>
    </row>
    <row r="120" spans="2:27" s="172" customFormat="1" ht="40.5" x14ac:dyDescent="0.3">
      <c r="B120" s="169" t="s">
        <v>466</v>
      </c>
      <c r="C120" s="169" t="s">
        <v>671</v>
      </c>
      <c r="D120" s="169"/>
      <c r="E120" s="170" t="s">
        <v>664</v>
      </c>
      <c r="F120" s="170"/>
      <c r="G120" s="168" t="str">
        <f>VLOOKUP($E120,'Int Finish Style'!$C$26:$D$99,2,FALSE)</f>
        <v>Epoxy Coating</v>
      </c>
      <c r="H120" s="170" t="s">
        <v>547</v>
      </c>
      <c r="I120" s="170"/>
      <c r="J120" s="168" t="str">
        <f>VLOOKUP($H120,'Int Finish Style'!$C$107:$D$129,2,FALSE)</f>
        <v>Epoxy Paint</v>
      </c>
      <c r="K120" s="170" t="s">
        <v>426</v>
      </c>
      <c r="L120" s="170"/>
      <c r="M120" s="168" t="str">
        <f>VLOOKUP($K120,'Int Finish Style'!$C$137:$D$211,2,FALSE)</f>
        <v>Acrylic Emulsion Paint</v>
      </c>
      <c r="N120" s="170" t="s">
        <v>527</v>
      </c>
      <c r="O120" s="170"/>
      <c r="P120" s="168" t="str">
        <f>VLOOKUP($N120,'Int Finish Style'!$C$219:$D$248,2,FALSE)</f>
        <v>Acrylic Emulsion Paint</v>
      </c>
      <c r="Q120" s="171" t="s">
        <v>461</v>
      </c>
      <c r="S120" s="171" t="s">
        <v>461</v>
      </c>
      <c r="T120" s="169" t="s">
        <v>466</v>
      </c>
      <c r="U120" s="169" t="s">
        <v>671</v>
      </c>
      <c r="V120" s="169"/>
      <c r="W120" s="168" t="s">
        <v>548</v>
      </c>
      <c r="X120" s="168" t="s">
        <v>672</v>
      </c>
      <c r="Y120" s="168" t="s">
        <v>464</v>
      </c>
      <c r="Z120" s="168" t="s">
        <v>538</v>
      </c>
      <c r="AA120" s="168"/>
    </row>
    <row r="121" spans="2:27" ht="33.75" x14ac:dyDescent="0.3">
      <c r="B121" s="164" t="s">
        <v>446</v>
      </c>
      <c r="C121" s="164" t="s">
        <v>673</v>
      </c>
      <c r="D121" s="164"/>
      <c r="E121" s="165" t="s">
        <v>674</v>
      </c>
      <c r="F121" s="165"/>
      <c r="G121" s="166" t="str">
        <f>VLOOKUP($E121,'Int Finish Style'!$C$26:$D$99,2,FALSE)</f>
        <v>Hardener Finish(Powder Type)</v>
      </c>
      <c r="H121" s="165" t="s">
        <v>547</v>
      </c>
      <c r="I121" s="165"/>
      <c r="J121" s="166" t="str">
        <f>VLOOKUP($H121,'Int Finish Style'!$C$107:$D$129,2,FALSE)</f>
        <v>Epoxy Paint</v>
      </c>
      <c r="K121" s="165" t="s">
        <v>426</v>
      </c>
      <c r="L121" s="165"/>
      <c r="M121" s="166" t="str">
        <f>VLOOKUP($K121,'Int Finish Style'!$C$137:$D$211,2,FALSE)</f>
        <v>Acrylic Emulsion Paint</v>
      </c>
      <c r="N121" s="165" t="s">
        <v>576</v>
      </c>
      <c r="O121" s="165"/>
      <c r="P121" s="166" t="str">
        <f>VLOOKUP($N121,'Int Finish Style'!$C$219:$D$248,2,FALSE)</f>
        <v>N.A</v>
      </c>
      <c r="Q121" s="167" t="s">
        <v>447</v>
      </c>
      <c r="S121" s="167" t="s">
        <v>447</v>
      </c>
      <c r="T121" s="164" t="s">
        <v>446</v>
      </c>
      <c r="U121" s="164" t="s">
        <v>673</v>
      </c>
      <c r="V121" s="164"/>
      <c r="W121" s="166" t="s">
        <v>675</v>
      </c>
      <c r="X121" s="166" t="s">
        <v>211</v>
      </c>
      <c r="Y121" s="166" t="s">
        <v>450</v>
      </c>
      <c r="Z121" s="166" t="s">
        <v>667</v>
      </c>
      <c r="AA121" s="166"/>
    </row>
    <row r="122" spans="2:27" ht="33" customHeight="1" x14ac:dyDescent="0.3">
      <c r="B122" s="159"/>
      <c r="C122" s="160" t="s">
        <v>676</v>
      </c>
      <c r="D122" s="159"/>
      <c r="E122" s="161" t="s">
        <v>546</v>
      </c>
      <c r="F122" s="161"/>
      <c r="G122" s="162" t="str">
        <f>VLOOKUP($E122,'Int Finish Style'!$C$26:$D$99,2,FALSE)</f>
        <v>Non-Slip Epoxy Paint</v>
      </c>
      <c r="H122" s="161" t="s">
        <v>547</v>
      </c>
      <c r="I122" s="161"/>
      <c r="J122" s="162" t="str">
        <f>VLOOKUP($H122,'Int Finish Style'!$C$107:$D$129,2,FALSE)</f>
        <v>Epoxy Paint</v>
      </c>
      <c r="K122" s="161" t="s">
        <v>426</v>
      </c>
      <c r="L122" s="161"/>
      <c r="M122" s="162" t="str">
        <f>VLOOKUP($K122,'Int Finish Style'!$C$137:$D$211,2,FALSE)</f>
        <v>Acrylic Emulsion Paint</v>
      </c>
      <c r="N122" s="161" t="s">
        <v>576</v>
      </c>
      <c r="O122" s="161"/>
      <c r="P122" s="162" t="str">
        <f>VLOOKUP($N122,'Int Finish Style'!$C$219:$D$248,2,FALSE)</f>
        <v>N.A</v>
      </c>
      <c r="Q122" s="163"/>
      <c r="S122" s="163"/>
      <c r="T122" s="159"/>
      <c r="U122" s="159"/>
      <c r="V122" s="159"/>
      <c r="W122" s="163"/>
      <c r="X122" s="159"/>
      <c r="Y122" s="163"/>
      <c r="Z122" s="163"/>
      <c r="AA122" s="163"/>
    </row>
    <row r="123" spans="2:27" ht="33.75" x14ac:dyDescent="0.3">
      <c r="B123" s="164" t="s">
        <v>446</v>
      </c>
      <c r="C123" s="164" t="s">
        <v>676</v>
      </c>
      <c r="D123" s="164"/>
      <c r="E123" s="165" t="s">
        <v>677</v>
      </c>
      <c r="F123" s="165"/>
      <c r="G123" s="166" t="str">
        <f>VLOOKUP($E123,'Int Finish Style'!$C$26:$D$99,2,FALSE)</f>
        <v>Hardener Finish(Liquid Type)</v>
      </c>
      <c r="H123" s="165" t="s">
        <v>547</v>
      </c>
      <c r="I123" s="165"/>
      <c r="J123" s="166" t="str">
        <f>VLOOKUP($H123,'Int Finish Style'!$C$107:$D$129,2,FALSE)</f>
        <v>Epoxy Paint</v>
      </c>
      <c r="K123" s="165" t="s">
        <v>426</v>
      </c>
      <c r="L123" s="165"/>
      <c r="M123" s="166" t="str">
        <f>VLOOKUP($K123,'Int Finish Style'!$C$137:$D$211,2,FALSE)</f>
        <v>Acrylic Emulsion Paint</v>
      </c>
      <c r="N123" s="165" t="s">
        <v>576</v>
      </c>
      <c r="O123" s="165"/>
      <c r="P123" s="166" t="str">
        <f>VLOOKUP($N123,'Int Finish Style'!$C$219:$D$248,2,FALSE)</f>
        <v>N.A</v>
      </c>
      <c r="Q123" s="167" t="s">
        <v>447</v>
      </c>
      <c r="S123" s="167" t="s">
        <v>447</v>
      </c>
      <c r="T123" s="164" t="s">
        <v>446</v>
      </c>
      <c r="U123" s="164" t="s">
        <v>676</v>
      </c>
      <c r="V123" s="164"/>
      <c r="W123" s="166" t="s">
        <v>675</v>
      </c>
      <c r="X123" s="166" t="s">
        <v>211</v>
      </c>
      <c r="Y123" s="166" t="s">
        <v>450</v>
      </c>
      <c r="Z123" s="166" t="s">
        <v>667</v>
      </c>
      <c r="AA123" s="166"/>
    </row>
    <row r="124" spans="2:27" s="172" customFormat="1" ht="40.5" x14ac:dyDescent="0.3">
      <c r="B124" s="169" t="s">
        <v>466</v>
      </c>
      <c r="C124" s="169" t="s">
        <v>678</v>
      </c>
      <c r="D124" s="169"/>
      <c r="E124" s="170" t="s">
        <v>664</v>
      </c>
      <c r="F124" s="170"/>
      <c r="G124" s="168" t="str">
        <f>VLOOKUP($E124,'Int Finish Style'!$C$26:$D$99,2,FALSE)</f>
        <v>Epoxy Coating</v>
      </c>
      <c r="H124" s="170" t="s">
        <v>547</v>
      </c>
      <c r="I124" s="170"/>
      <c r="J124" s="168" t="str">
        <f>VLOOKUP($H124,'Int Finish Style'!$C$107:$D$129,2,FALSE)</f>
        <v>Epoxy Paint</v>
      </c>
      <c r="K124" s="170" t="s">
        <v>426</v>
      </c>
      <c r="L124" s="170"/>
      <c r="M124" s="168" t="str">
        <f>VLOOKUP($K124,'Int Finish Style'!$C$137:$D$211,2,FALSE)</f>
        <v>Acrylic Emulsion Paint</v>
      </c>
      <c r="N124" s="170" t="s">
        <v>527</v>
      </c>
      <c r="O124" s="170"/>
      <c r="P124" s="168" t="str">
        <f>VLOOKUP($N124,'Int Finish Style'!$C$219:$D$248,2,FALSE)</f>
        <v>Acrylic Emulsion Paint</v>
      </c>
      <c r="Q124" s="171" t="s">
        <v>461</v>
      </c>
      <c r="S124" s="171" t="s">
        <v>461</v>
      </c>
      <c r="T124" s="169" t="s">
        <v>466</v>
      </c>
      <c r="U124" s="169" t="s">
        <v>678</v>
      </c>
      <c r="V124" s="169"/>
      <c r="W124" s="168" t="s">
        <v>548</v>
      </c>
      <c r="X124" s="168" t="s">
        <v>672</v>
      </c>
      <c r="Y124" s="168" t="s">
        <v>464</v>
      </c>
      <c r="Z124" s="168" t="s">
        <v>538</v>
      </c>
      <c r="AA124" s="168"/>
    </row>
    <row r="125" spans="2:27" ht="33" customHeight="1" x14ac:dyDescent="0.3">
      <c r="B125" s="159"/>
      <c r="C125" s="160" t="s">
        <v>679</v>
      </c>
      <c r="D125" s="159"/>
      <c r="E125" s="161" t="s">
        <v>546</v>
      </c>
      <c r="F125" s="161"/>
      <c r="G125" s="162" t="str">
        <f>VLOOKUP($E125,'Int Finish Style'!$C$26:$D$99,2,FALSE)</f>
        <v>Non-Slip Epoxy Paint</v>
      </c>
      <c r="H125" s="161" t="s">
        <v>547</v>
      </c>
      <c r="I125" s="161"/>
      <c r="J125" s="162" t="str">
        <f>VLOOKUP($H125,'Int Finish Style'!$C$107:$D$129,2,FALSE)</f>
        <v>Epoxy Paint</v>
      </c>
      <c r="K125" s="161" t="s">
        <v>426</v>
      </c>
      <c r="L125" s="161"/>
      <c r="M125" s="162" t="str">
        <f>VLOOKUP($K125,'Int Finish Style'!$C$137:$D$211,2,FALSE)</f>
        <v>Acrylic Emulsion Paint</v>
      </c>
      <c r="N125" s="161" t="s">
        <v>576</v>
      </c>
      <c r="O125" s="161"/>
      <c r="P125" s="162" t="str">
        <f>VLOOKUP($N125,'Int Finish Style'!$C$219:$D$248,2,FALSE)</f>
        <v>N.A</v>
      </c>
      <c r="Q125" s="163"/>
      <c r="S125" s="163"/>
      <c r="T125" s="159"/>
      <c r="U125" s="159"/>
      <c r="V125" s="159"/>
      <c r="W125" s="163"/>
      <c r="X125" s="159"/>
      <c r="Y125" s="163"/>
      <c r="Z125" s="163"/>
      <c r="AA125" s="163"/>
    </row>
    <row r="126" spans="2:27" ht="33.75" x14ac:dyDescent="0.3">
      <c r="B126" s="164" t="s">
        <v>446</v>
      </c>
      <c r="C126" s="164" t="s">
        <v>680</v>
      </c>
      <c r="D126" s="164"/>
      <c r="E126" s="165" t="s">
        <v>677</v>
      </c>
      <c r="F126" s="165"/>
      <c r="G126" s="166" t="str">
        <f>VLOOKUP($E126,'Int Finish Style'!$C$26:$D$99,2,FALSE)</f>
        <v>Hardener Finish(Liquid Type)</v>
      </c>
      <c r="H126" s="165" t="s">
        <v>547</v>
      </c>
      <c r="I126" s="165"/>
      <c r="J126" s="166" t="str">
        <f>VLOOKUP($H126,'Int Finish Style'!$C$107:$D$129,2,FALSE)</f>
        <v>Epoxy Paint</v>
      </c>
      <c r="K126" s="165" t="s">
        <v>426</v>
      </c>
      <c r="L126" s="165"/>
      <c r="M126" s="166" t="str">
        <f>VLOOKUP($K126,'Int Finish Style'!$C$137:$D$211,2,FALSE)</f>
        <v>Acrylic Emulsion Paint</v>
      </c>
      <c r="N126" s="165" t="s">
        <v>576</v>
      </c>
      <c r="O126" s="165"/>
      <c r="P126" s="166" t="str">
        <f>VLOOKUP($N126,'Int Finish Style'!$C$219:$D$248,2,FALSE)</f>
        <v>N.A</v>
      </c>
      <c r="Q126" s="167" t="s">
        <v>447</v>
      </c>
      <c r="S126" s="167" t="s">
        <v>447</v>
      </c>
      <c r="T126" s="164" t="s">
        <v>446</v>
      </c>
      <c r="U126" s="164" t="s">
        <v>680</v>
      </c>
      <c r="V126" s="164"/>
      <c r="W126" s="166" t="s">
        <v>675</v>
      </c>
      <c r="X126" s="166" t="s">
        <v>211</v>
      </c>
      <c r="Y126" s="166" t="s">
        <v>450</v>
      </c>
      <c r="Z126" s="166" t="s">
        <v>667</v>
      </c>
      <c r="AA126" s="166"/>
    </row>
    <row r="127" spans="2:27" ht="33.75" x14ac:dyDescent="0.3">
      <c r="B127" s="164" t="s">
        <v>439</v>
      </c>
      <c r="C127" s="164" t="s">
        <v>681</v>
      </c>
      <c r="D127" s="164"/>
      <c r="E127" s="165" t="s">
        <v>682</v>
      </c>
      <c r="F127" s="165"/>
      <c r="G127" s="166" t="str">
        <f>VLOOKUP($E127,'Int Finish Style'!$C$26:$D$99,2,FALSE)</f>
        <v>Non-Slip Epoxy Paint</v>
      </c>
      <c r="H127" s="165" t="s">
        <v>547</v>
      </c>
      <c r="I127" s="165"/>
      <c r="J127" s="166" t="str">
        <f>VLOOKUP($H127,'Int Finish Style'!$C$107:$D$129,2,FALSE)</f>
        <v>Epoxy Paint</v>
      </c>
      <c r="K127" s="165" t="s">
        <v>426</v>
      </c>
      <c r="L127" s="165"/>
      <c r="M127" s="166" t="str">
        <f>VLOOKUP($K127,'Int Finish Style'!$C$137:$D$211,2,FALSE)</f>
        <v>Acrylic Emulsion Paint</v>
      </c>
      <c r="N127" s="165" t="s">
        <v>576</v>
      </c>
      <c r="O127" s="165"/>
      <c r="P127" s="166" t="str">
        <f>VLOOKUP($N127,'Int Finish Style'!$C$219:$D$248,2,FALSE)</f>
        <v>N.A</v>
      </c>
      <c r="Q127" s="167" t="s">
        <v>441</v>
      </c>
      <c r="S127" s="167" t="s">
        <v>441</v>
      </c>
      <c r="T127" s="164" t="s">
        <v>439</v>
      </c>
      <c r="U127" s="164" t="s">
        <v>683</v>
      </c>
      <c r="V127" s="164"/>
      <c r="W127" s="166" t="s">
        <v>684</v>
      </c>
      <c r="X127" s="166" t="s">
        <v>685</v>
      </c>
      <c r="Y127" s="166" t="s">
        <v>686</v>
      </c>
      <c r="Z127" s="166" t="s">
        <v>667</v>
      </c>
      <c r="AA127" s="166"/>
    </row>
    <row r="128" spans="2:27" s="172" customFormat="1" ht="40.5" x14ac:dyDescent="0.3">
      <c r="B128" s="169" t="s">
        <v>466</v>
      </c>
      <c r="C128" s="169" t="s">
        <v>679</v>
      </c>
      <c r="D128" s="169"/>
      <c r="E128" s="170" t="s">
        <v>682</v>
      </c>
      <c r="F128" s="170"/>
      <c r="G128" s="168" t="str">
        <f>VLOOKUP($E128,'Int Finish Style'!$C$26:$D$99,2,FALSE)</f>
        <v>Non-Slip Epoxy Paint</v>
      </c>
      <c r="H128" s="170" t="s">
        <v>547</v>
      </c>
      <c r="I128" s="170"/>
      <c r="J128" s="168" t="str">
        <f>VLOOKUP($H128,'Int Finish Style'!$C$107:$D$129,2,FALSE)</f>
        <v>Epoxy Paint</v>
      </c>
      <c r="K128" s="170" t="s">
        <v>426</v>
      </c>
      <c r="L128" s="170"/>
      <c r="M128" s="168" t="str">
        <f>VLOOKUP($K128,'Int Finish Style'!$C$137:$D$211,2,FALSE)</f>
        <v>Acrylic Emulsion Paint</v>
      </c>
      <c r="N128" s="170" t="s">
        <v>527</v>
      </c>
      <c r="O128" s="170"/>
      <c r="P128" s="168" t="str">
        <f>VLOOKUP($N128,'Int Finish Style'!$C$219:$D$248,2,FALSE)</f>
        <v>Acrylic Emulsion Paint</v>
      </c>
      <c r="Q128" s="171" t="s">
        <v>461</v>
      </c>
      <c r="S128" s="171" t="s">
        <v>461</v>
      </c>
      <c r="T128" s="169" t="s">
        <v>466</v>
      </c>
      <c r="U128" s="169" t="s">
        <v>679</v>
      </c>
      <c r="V128" s="169"/>
      <c r="W128" s="168" t="s">
        <v>548</v>
      </c>
      <c r="X128" s="168" t="s">
        <v>672</v>
      </c>
      <c r="Y128" s="168" t="s">
        <v>464</v>
      </c>
      <c r="Z128" s="168" t="s">
        <v>538</v>
      </c>
      <c r="AA128" s="168"/>
    </row>
    <row r="129" spans="2:27" ht="30" customHeight="1" x14ac:dyDescent="0.3">
      <c r="B129" s="159"/>
      <c r="C129" s="160" t="s">
        <v>687</v>
      </c>
      <c r="D129" s="159"/>
      <c r="E129" s="161" t="s">
        <v>546</v>
      </c>
      <c r="F129" s="161"/>
      <c r="G129" s="162" t="str">
        <f>VLOOKUP($E129,'Int Finish Style'!$C$26:$D$99,2,FALSE)</f>
        <v>Non-Slip Epoxy Paint</v>
      </c>
      <c r="H129" s="161" t="s">
        <v>547</v>
      </c>
      <c r="I129" s="161"/>
      <c r="J129" s="162" t="str">
        <f>VLOOKUP($H129,'Int Finish Style'!$C$107:$D$129,2,FALSE)</f>
        <v>Epoxy Paint</v>
      </c>
      <c r="K129" s="161" t="s">
        <v>426</v>
      </c>
      <c r="L129" s="161"/>
      <c r="M129" s="162" t="str">
        <f>VLOOKUP($K129,'Int Finish Style'!$C$137:$D$211,2,FALSE)</f>
        <v>Acrylic Emulsion Paint</v>
      </c>
      <c r="N129" s="161" t="s">
        <v>576</v>
      </c>
      <c r="O129" s="161"/>
      <c r="P129" s="162" t="str">
        <f>VLOOKUP($N129,'Int Finish Style'!$C$219:$D$248,2,FALSE)</f>
        <v>N.A</v>
      </c>
      <c r="Q129" s="163"/>
      <c r="S129" s="163"/>
      <c r="T129" s="159"/>
      <c r="U129" s="159"/>
      <c r="V129" s="159"/>
      <c r="W129" s="163"/>
      <c r="X129" s="159"/>
      <c r="Y129" s="163"/>
      <c r="Z129" s="163"/>
      <c r="AA129" s="163"/>
    </row>
    <row r="130" spans="2:27" ht="33.75" x14ac:dyDescent="0.3">
      <c r="B130" s="164" t="s">
        <v>439</v>
      </c>
      <c r="C130" s="164" t="s">
        <v>687</v>
      </c>
      <c r="D130" s="164"/>
      <c r="E130" s="165" t="s">
        <v>682</v>
      </c>
      <c r="F130" s="165"/>
      <c r="G130" s="166" t="str">
        <f>VLOOKUP($E130,'Int Finish Style'!$C$26:$D$99,2,FALSE)</f>
        <v>Non-Slip Epoxy Paint</v>
      </c>
      <c r="H130" s="165" t="s">
        <v>547</v>
      </c>
      <c r="I130" s="165"/>
      <c r="J130" s="166" t="str">
        <f>VLOOKUP($H130,'Int Finish Style'!$C$107:$D$129,2,FALSE)</f>
        <v>Epoxy Paint</v>
      </c>
      <c r="K130" s="165" t="s">
        <v>426</v>
      </c>
      <c r="L130" s="165"/>
      <c r="M130" s="166" t="str">
        <f>VLOOKUP($K130,'Int Finish Style'!$C$137:$D$211,2,FALSE)</f>
        <v>Acrylic Emulsion Paint</v>
      </c>
      <c r="N130" s="165" t="s">
        <v>576</v>
      </c>
      <c r="O130" s="165"/>
      <c r="P130" s="166" t="str">
        <f>VLOOKUP($N130,'Int Finish Style'!$C$219:$D$248,2,FALSE)</f>
        <v>N.A</v>
      </c>
      <c r="Q130" s="167" t="s">
        <v>441</v>
      </c>
      <c r="S130" s="167" t="s">
        <v>441</v>
      </c>
      <c r="T130" s="164" t="s">
        <v>439</v>
      </c>
      <c r="U130" s="164" t="s">
        <v>687</v>
      </c>
      <c r="V130" s="164"/>
      <c r="W130" s="166" t="s">
        <v>684</v>
      </c>
      <c r="X130" s="166" t="s">
        <v>685</v>
      </c>
      <c r="Y130" s="166" t="s">
        <v>444</v>
      </c>
      <c r="Z130" s="166" t="s">
        <v>688</v>
      </c>
      <c r="AA130" s="166"/>
    </row>
    <row r="131" spans="2:27" s="172" customFormat="1" ht="40.5" x14ac:dyDescent="0.3">
      <c r="B131" s="169" t="s">
        <v>466</v>
      </c>
      <c r="C131" s="169" t="s">
        <v>687</v>
      </c>
      <c r="D131" s="169"/>
      <c r="E131" s="170" t="s">
        <v>682</v>
      </c>
      <c r="F131" s="170"/>
      <c r="G131" s="168" t="str">
        <f>VLOOKUP($E131,'Int Finish Style'!$C$26:$D$99,2,FALSE)</f>
        <v>Non-Slip Epoxy Paint</v>
      </c>
      <c r="H131" s="170" t="s">
        <v>547</v>
      </c>
      <c r="I131" s="170"/>
      <c r="J131" s="168" t="str">
        <f>VLOOKUP($H131,'Int Finish Style'!$C$107:$D$129,2,FALSE)</f>
        <v>Epoxy Paint</v>
      </c>
      <c r="K131" s="170" t="s">
        <v>426</v>
      </c>
      <c r="L131" s="170"/>
      <c r="M131" s="168" t="str">
        <f>VLOOKUP($K131,'Int Finish Style'!$C$137:$D$211,2,FALSE)</f>
        <v>Acrylic Emulsion Paint</v>
      </c>
      <c r="N131" s="170" t="s">
        <v>527</v>
      </c>
      <c r="O131" s="170"/>
      <c r="P131" s="168" t="str">
        <f>VLOOKUP($N131,'Int Finish Style'!$C$219:$D$248,2,FALSE)</f>
        <v>Acrylic Emulsion Paint</v>
      </c>
      <c r="Q131" s="171" t="s">
        <v>461</v>
      </c>
      <c r="S131" s="171" t="s">
        <v>461</v>
      </c>
      <c r="T131" s="169" t="s">
        <v>466</v>
      </c>
      <c r="U131" s="169" t="s">
        <v>687</v>
      </c>
      <c r="V131" s="169"/>
      <c r="W131" s="168" t="s">
        <v>548</v>
      </c>
      <c r="X131" s="168" t="s">
        <v>672</v>
      </c>
      <c r="Y131" s="168" t="s">
        <v>464</v>
      </c>
      <c r="Z131" s="168" t="s">
        <v>538</v>
      </c>
      <c r="AA131" s="168"/>
    </row>
    <row r="132" spans="2:27" ht="45" x14ac:dyDescent="0.3">
      <c r="B132" s="159"/>
      <c r="C132" s="160" t="s">
        <v>689</v>
      </c>
      <c r="D132" s="174" t="s">
        <v>690</v>
      </c>
      <c r="E132" s="161" t="s">
        <v>691</v>
      </c>
      <c r="F132" s="161"/>
      <c r="G132" s="162" t="str">
        <f>VLOOKUP($E132,'Int Finish Style'!$C$26:$D$99,2,FALSE)</f>
        <v>Anti-Dust Epoxy Paint / Anti-Static Vinyl Tile on Raised Floor</v>
      </c>
      <c r="H132" s="161" t="s">
        <v>460</v>
      </c>
      <c r="I132" s="161"/>
      <c r="J132" s="162" t="e">
        <f>VLOOKUP($H132,'Int Finish Style'!$C$107:$D$129,2,FALSE)</f>
        <v>#N/A</v>
      </c>
      <c r="K132" s="161" t="s">
        <v>426</v>
      </c>
      <c r="L132" s="161"/>
      <c r="M132" s="162" t="str">
        <f>VLOOKUP($K132,'Int Finish Style'!$C$137:$D$211,2,FALSE)</f>
        <v>Acrylic Emulsion Paint</v>
      </c>
      <c r="N132" s="161" t="s">
        <v>427</v>
      </c>
      <c r="O132" s="161"/>
      <c r="P132" s="162" t="str">
        <f>VLOOKUP($N132,'Int Finish Style'!$C$219:$D$248,2,FALSE)</f>
        <v>Suspended Acoustic Tiled Ceiling (M-Bar)</v>
      </c>
      <c r="Q132" s="163"/>
      <c r="S132" s="163"/>
      <c r="T132" s="159"/>
      <c r="U132" s="159"/>
      <c r="V132" s="159"/>
      <c r="W132" s="163"/>
      <c r="X132" s="159"/>
      <c r="Y132" s="163"/>
      <c r="Z132" s="163"/>
      <c r="AA132" s="163"/>
    </row>
    <row r="133" spans="2:27" ht="56.25" x14ac:dyDescent="0.3">
      <c r="B133" s="164" t="s">
        <v>428</v>
      </c>
      <c r="C133" s="164" t="s">
        <v>692</v>
      </c>
      <c r="D133" s="164"/>
      <c r="E133" s="165" t="s">
        <v>691</v>
      </c>
      <c r="F133" s="165"/>
      <c r="G133" s="166" t="str">
        <f>VLOOKUP($E133,'Int Finish Style'!$C$26:$D$99,2,FALSE)</f>
        <v>Anti-Dust Epoxy Paint / Anti-Static Vinyl Tile on Raised Floor</v>
      </c>
      <c r="H133" s="165" t="s">
        <v>460</v>
      </c>
      <c r="I133" s="165"/>
      <c r="J133" s="166" t="e">
        <f>VLOOKUP($H133,'Int Finish Style'!$C$107:$D$129,2,FALSE)</f>
        <v>#N/A</v>
      </c>
      <c r="K133" s="165" t="s">
        <v>426</v>
      </c>
      <c r="L133" s="165"/>
      <c r="M133" s="166" t="str">
        <f>VLOOKUP($K133,'Int Finish Style'!$C$137:$D$211,2,FALSE)</f>
        <v>Acrylic Emulsion Paint</v>
      </c>
      <c r="N133" s="165" t="s">
        <v>427</v>
      </c>
      <c r="O133" s="165"/>
      <c r="P133" s="166" t="str">
        <f>VLOOKUP($N133,'Int Finish Style'!$C$219:$D$248,2,FALSE)</f>
        <v>Suspended Acoustic Tiled Ceiling (M-Bar)</v>
      </c>
      <c r="Q133" s="167" t="s">
        <v>212</v>
      </c>
      <c r="S133" s="167" t="s">
        <v>212</v>
      </c>
      <c r="T133" s="164" t="s">
        <v>428</v>
      </c>
      <c r="U133" s="164" t="s">
        <v>692</v>
      </c>
      <c r="V133" s="164"/>
      <c r="W133" s="168" t="s">
        <v>693</v>
      </c>
      <c r="X133" s="166" t="s">
        <v>514</v>
      </c>
      <c r="Y133" s="166" t="s">
        <v>432</v>
      </c>
      <c r="Z133" s="166" t="s">
        <v>433</v>
      </c>
      <c r="AA133" s="166"/>
    </row>
    <row r="134" spans="2:27" s="172" customFormat="1" ht="56.25" x14ac:dyDescent="0.3">
      <c r="B134" s="169" t="s">
        <v>428</v>
      </c>
      <c r="C134" s="169" t="s">
        <v>689</v>
      </c>
      <c r="D134" s="169"/>
      <c r="E134" s="170" t="s">
        <v>691</v>
      </c>
      <c r="F134" s="170"/>
      <c r="G134" s="168" t="str">
        <f>VLOOKUP($E134,'Int Finish Style'!$C$26:$D$99,2,FALSE)</f>
        <v>Anti-Dust Epoxy Paint / Anti-Static Vinyl Tile on Raised Floor</v>
      </c>
      <c r="H134" s="170" t="s">
        <v>460</v>
      </c>
      <c r="I134" s="170"/>
      <c r="J134" s="168" t="e">
        <f>VLOOKUP($H134,'Int Finish Style'!$C$107:$D$129,2,FALSE)</f>
        <v>#N/A</v>
      </c>
      <c r="K134" s="170" t="s">
        <v>426</v>
      </c>
      <c r="L134" s="170"/>
      <c r="M134" s="168" t="str">
        <f>VLOOKUP($K134,'Int Finish Style'!$C$137:$D$211,2,FALSE)</f>
        <v>Acrylic Emulsion Paint</v>
      </c>
      <c r="N134" s="170" t="s">
        <v>427</v>
      </c>
      <c r="O134" s="170"/>
      <c r="P134" s="168" t="str">
        <f>VLOOKUP($N134,'Int Finish Style'!$C$219:$D$248,2,FALSE)</f>
        <v>Suspended Acoustic Tiled Ceiling (M-Bar)</v>
      </c>
      <c r="Q134" s="171" t="s">
        <v>461</v>
      </c>
      <c r="S134" s="171" t="s">
        <v>461</v>
      </c>
      <c r="T134" s="169" t="s">
        <v>428</v>
      </c>
      <c r="U134" s="169" t="s">
        <v>689</v>
      </c>
      <c r="V134" s="169"/>
      <c r="W134" s="168" t="s">
        <v>694</v>
      </c>
      <c r="X134" s="168" t="s">
        <v>463</v>
      </c>
      <c r="Y134" s="168" t="s">
        <v>695</v>
      </c>
      <c r="Z134" s="168" t="s">
        <v>465</v>
      </c>
      <c r="AA134" s="168"/>
    </row>
    <row r="135" spans="2:27" s="172" customFormat="1" ht="48" customHeight="1" x14ac:dyDescent="0.3">
      <c r="B135" s="169"/>
      <c r="C135" s="169"/>
      <c r="D135" s="169"/>
      <c r="E135" s="170"/>
      <c r="F135" s="170"/>
      <c r="G135" s="168"/>
      <c r="H135" s="170"/>
      <c r="I135" s="170"/>
      <c r="J135" s="168"/>
      <c r="K135" s="170"/>
      <c r="L135" s="170"/>
      <c r="M135" s="168"/>
      <c r="N135" s="170"/>
      <c r="O135" s="170"/>
      <c r="P135" s="168"/>
      <c r="Q135" s="171"/>
      <c r="S135" s="171" t="s">
        <v>491</v>
      </c>
      <c r="T135" s="169" t="s">
        <v>492</v>
      </c>
      <c r="U135" s="169" t="s">
        <v>689</v>
      </c>
      <c r="V135" s="169"/>
      <c r="W135" s="168" t="s">
        <v>696</v>
      </c>
      <c r="X135" s="168" t="s">
        <v>697</v>
      </c>
      <c r="Y135" s="168" t="s">
        <v>498</v>
      </c>
      <c r="Z135" s="168" t="s">
        <v>698</v>
      </c>
      <c r="AA135" s="168"/>
    </row>
    <row r="136" spans="2:27" ht="30" customHeight="1" x14ac:dyDescent="0.3">
      <c r="B136" s="159"/>
      <c r="C136" s="160" t="s">
        <v>689</v>
      </c>
      <c r="D136" s="174" t="s">
        <v>699</v>
      </c>
      <c r="E136" s="161" t="s">
        <v>546</v>
      </c>
      <c r="F136" s="161"/>
      <c r="G136" s="162" t="str">
        <f>VLOOKUP($E136,'Int Finish Style'!$C$26:$D$99,2,FALSE)</f>
        <v>Non-Slip Epoxy Paint</v>
      </c>
      <c r="H136" s="161" t="s">
        <v>547</v>
      </c>
      <c r="I136" s="161"/>
      <c r="J136" s="162" t="str">
        <f>VLOOKUP($H136,'Int Finish Style'!$C$107:$D$129,2,FALSE)</f>
        <v>Epoxy Paint</v>
      </c>
      <c r="K136" s="161" t="s">
        <v>426</v>
      </c>
      <c r="L136" s="161"/>
      <c r="M136" s="162" t="str">
        <f>VLOOKUP($K136,'Int Finish Style'!$C$137:$D$211,2,FALSE)</f>
        <v>Acrylic Emulsion Paint</v>
      </c>
      <c r="N136" s="161" t="s">
        <v>527</v>
      </c>
      <c r="O136" s="161"/>
      <c r="P136" s="162" t="str">
        <f>VLOOKUP($N136,'Int Finish Style'!$C$219:$D$248,2,FALSE)</f>
        <v>Acrylic Emulsion Paint</v>
      </c>
      <c r="Q136" s="174"/>
      <c r="S136" s="163"/>
      <c r="T136" s="159"/>
      <c r="U136" s="159"/>
      <c r="V136" s="159"/>
      <c r="W136" s="163"/>
      <c r="X136" s="159"/>
      <c r="Y136" s="163"/>
      <c r="Z136" s="163"/>
      <c r="AA136" s="163"/>
    </row>
    <row r="137" spans="2:27" ht="31.9" customHeight="1" x14ac:dyDescent="0.3">
      <c r="B137" s="164" t="s">
        <v>700</v>
      </c>
      <c r="C137" s="164" t="s">
        <v>689</v>
      </c>
      <c r="D137" s="164"/>
      <c r="E137" s="165" t="s">
        <v>546</v>
      </c>
      <c r="F137" s="165"/>
      <c r="G137" s="166" t="str">
        <f>VLOOKUP($E137,'Int Finish Style'!$C$26:$D$99,2,FALSE)</f>
        <v>Non-Slip Epoxy Paint</v>
      </c>
      <c r="H137" s="165" t="s">
        <v>547</v>
      </c>
      <c r="I137" s="165"/>
      <c r="J137" s="166" t="str">
        <f>VLOOKUP($H137,'Int Finish Style'!$C$107:$D$129,2,FALSE)</f>
        <v>Epoxy Paint</v>
      </c>
      <c r="K137" s="165" t="s">
        <v>505</v>
      </c>
      <c r="L137" s="165"/>
      <c r="M137" s="166" t="str">
        <f>VLOOKUP($K137,'Int Finish Style'!$C$137:$D$211,2,FALSE)</f>
        <v>Latex Paint</v>
      </c>
      <c r="N137" s="165" t="s">
        <v>644</v>
      </c>
      <c r="O137" s="165"/>
      <c r="P137" s="166" t="str">
        <f>VLOOKUP($N137,'Int Finish Style'!$C$219:$D$248,2,FALSE)</f>
        <v>Latex Paint</v>
      </c>
      <c r="Q137" s="167" t="s">
        <v>506</v>
      </c>
      <c r="S137" s="167" t="s">
        <v>506</v>
      </c>
      <c r="T137" s="164" t="s">
        <v>700</v>
      </c>
      <c r="U137" s="164" t="s">
        <v>689</v>
      </c>
      <c r="V137" s="164"/>
      <c r="W137" s="166" t="s">
        <v>548</v>
      </c>
      <c r="X137" s="166" t="s">
        <v>211</v>
      </c>
      <c r="Y137" s="166" t="s">
        <v>509</v>
      </c>
      <c r="Z137" s="166" t="s">
        <v>647</v>
      </c>
      <c r="AA137" s="166"/>
    </row>
    <row r="138" spans="2:27" ht="31.9" customHeight="1" x14ac:dyDescent="0.3">
      <c r="B138" s="164"/>
      <c r="C138" s="164"/>
      <c r="D138" s="164"/>
      <c r="E138" s="165"/>
      <c r="F138" s="165"/>
      <c r="G138" s="166"/>
      <c r="H138" s="165"/>
      <c r="I138" s="165"/>
      <c r="J138" s="166"/>
      <c r="K138" s="165"/>
      <c r="L138" s="165"/>
      <c r="M138" s="166"/>
      <c r="N138" s="165"/>
      <c r="O138" s="165"/>
      <c r="P138" s="166"/>
      <c r="Q138" s="166" t="s">
        <v>701</v>
      </c>
      <c r="S138" s="167"/>
      <c r="T138" s="164"/>
      <c r="U138" s="164"/>
      <c r="V138" s="164"/>
      <c r="W138" s="166"/>
      <c r="X138" s="166"/>
      <c r="Y138" s="166"/>
      <c r="Z138" s="166"/>
      <c r="AA138" s="166"/>
    </row>
    <row r="139" spans="2:27" ht="31.9" customHeight="1" x14ac:dyDescent="0.3">
      <c r="B139" s="164"/>
      <c r="C139" s="164"/>
      <c r="D139" s="164"/>
      <c r="E139" s="165"/>
      <c r="F139" s="165"/>
      <c r="G139" s="166"/>
      <c r="H139" s="165"/>
      <c r="I139" s="165"/>
      <c r="J139" s="166"/>
      <c r="K139" s="165"/>
      <c r="L139" s="165"/>
      <c r="M139" s="166"/>
      <c r="N139" s="165"/>
      <c r="O139" s="165"/>
      <c r="P139" s="166"/>
      <c r="Q139" s="166" t="s">
        <v>702</v>
      </c>
      <c r="S139" s="167"/>
      <c r="T139" s="164"/>
      <c r="U139" s="164"/>
      <c r="V139" s="164"/>
      <c r="W139" s="166"/>
      <c r="X139" s="166"/>
      <c r="Y139" s="166"/>
      <c r="Z139" s="166"/>
      <c r="AA139" s="166"/>
    </row>
    <row r="140" spans="2:27" ht="45" x14ac:dyDescent="0.3">
      <c r="B140" s="159"/>
      <c r="C140" s="160" t="s">
        <v>703</v>
      </c>
      <c r="D140" s="174" t="s">
        <v>704</v>
      </c>
      <c r="E140" s="161" t="s">
        <v>691</v>
      </c>
      <c r="F140" s="161"/>
      <c r="G140" s="162" t="str">
        <f>VLOOKUP($E140,'Int Finish Style'!$C$26:$D$99,2,FALSE)</f>
        <v>Anti-Dust Epoxy Paint / Anti-Static Vinyl Tile on Raised Floor</v>
      </c>
      <c r="H140" s="161" t="s">
        <v>460</v>
      </c>
      <c r="I140" s="161"/>
      <c r="J140" s="162" t="e">
        <f>VLOOKUP($H140,'Int Finish Style'!$C$107:$D$129,2,FALSE)</f>
        <v>#N/A</v>
      </c>
      <c r="K140" s="161" t="s">
        <v>426</v>
      </c>
      <c r="L140" s="161"/>
      <c r="M140" s="162" t="str">
        <f>VLOOKUP($K140,'Int Finish Style'!$C$137:$D$211,2,FALSE)</f>
        <v>Acrylic Emulsion Paint</v>
      </c>
      <c r="N140" s="161" t="s">
        <v>427</v>
      </c>
      <c r="O140" s="161"/>
      <c r="P140" s="162" t="str">
        <f>VLOOKUP($N140,'Int Finish Style'!$C$219:$D$248,2,FALSE)</f>
        <v>Suspended Acoustic Tiled Ceiling (M-Bar)</v>
      </c>
      <c r="Q140" s="163"/>
      <c r="S140" s="163"/>
      <c r="T140" s="159"/>
      <c r="U140" s="159"/>
      <c r="V140" s="159"/>
      <c r="W140" s="163"/>
      <c r="X140" s="159"/>
      <c r="Y140" s="163"/>
      <c r="Z140" s="163"/>
      <c r="AA140" s="163"/>
    </row>
    <row r="141" spans="2:27" ht="56.25" x14ac:dyDescent="0.3">
      <c r="B141" s="164" t="s">
        <v>428</v>
      </c>
      <c r="C141" s="164" t="s">
        <v>703</v>
      </c>
      <c r="D141" s="164"/>
      <c r="E141" s="165" t="s">
        <v>691</v>
      </c>
      <c r="F141" s="165"/>
      <c r="G141" s="166" t="str">
        <f>VLOOKUP($E141,'Int Finish Style'!$C$26:$D$99,2,FALSE)</f>
        <v>Anti-Dust Epoxy Paint / Anti-Static Vinyl Tile on Raised Floor</v>
      </c>
      <c r="H141" s="165" t="s">
        <v>460</v>
      </c>
      <c r="I141" s="165"/>
      <c r="J141" s="166" t="e">
        <f>VLOOKUP($H141,'Int Finish Style'!$C$107:$D$129,2,FALSE)</f>
        <v>#N/A</v>
      </c>
      <c r="K141" s="165" t="s">
        <v>426</v>
      </c>
      <c r="L141" s="165"/>
      <c r="M141" s="166" t="str">
        <f>VLOOKUP($K141,'Int Finish Style'!$C$137:$D$211,2,FALSE)</f>
        <v>Acrylic Emulsion Paint</v>
      </c>
      <c r="N141" s="165" t="s">
        <v>427</v>
      </c>
      <c r="O141" s="165"/>
      <c r="P141" s="166" t="str">
        <f>VLOOKUP($N141,'Int Finish Style'!$C$219:$D$248,2,FALSE)</f>
        <v>Suspended Acoustic Tiled Ceiling (M-Bar)</v>
      </c>
      <c r="Q141" s="167" t="s">
        <v>212</v>
      </c>
      <c r="S141" s="167" t="s">
        <v>212</v>
      </c>
      <c r="T141" s="164" t="s">
        <v>428</v>
      </c>
      <c r="U141" s="164" t="s">
        <v>703</v>
      </c>
      <c r="V141" s="164"/>
      <c r="W141" s="168" t="s">
        <v>693</v>
      </c>
      <c r="X141" s="166" t="s">
        <v>514</v>
      </c>
      <c r="Y141" s="166" t="s">
        <v>432</v>
      </c>
      <c r="Z141" s="166" t="s">
        <v>433</v>
      </c>
      <c r="AA141" s="166"/>
    </row>
    <row r="142" spans="2:27" ht="56.25" x14ac:dyDescent="0.3">
      <c r="B142" s="164" t="s">
        <v>428</v>
      </c>
      <c r="C142" s="164" t="s">
        <v>705</v>
      </c>
      <c r="D142" s="164"/>
      <c r="E142" s="165" t="s">
        <v>691</v>
      </c>
      <c r="F142" s="165"/>
      <c r="G142" s="166" t="str">
        <f>VLOOKUP($E142,'Int Finish Style'!$C$26:$D$99,2,FALSE)</f>
        <v>Anti-Dust Epoxy Paint / Anti-Static Vinyl Tile on Raised Floor</v>
      </c>
      <c r="H142" s="165" t="s">
        <v>460</v>
      </c>
      <c r="I142" s="165"/>
      <c r="J142" s="166" t="e">
        <f>VLOOKUP($H142,'Int Finish Style'!$C$107:$D$129,2,FALSE)</f>
        <v>#N/A</v>
      </c>
      <c r="K142" s="165" t="s">
        <v>426</v>
      </c>
      <c r="L142" s="165"/>
      <c r="M142" s="166" t="str">
        <f>VLOOKUP($K142,'Int Finish Style'!$C$137:$D$211,2,FALSE)</f>
        <v>Acrylic Emulsion Paint</v>
      </c>
      <c r="N142" s="165" t="s">
        <v>427</v>
      </c>
      <c r="O142" s="165"/>
      <c r="P142" s="166" t="str">
        <f>VLOOKUP($N142,'Int Finish Style'!$C$219:$D$248,2,FALSE)</f>
        <v>Suspended Acoustic Tiled Ceiling (M-Bar)</v>
      </c>
      <c r="Q142" s="167" t="s">
        <v>212</v>
      </c>
      <c r="S142" s="167" t="s">
        <v>212</v>
      </c>
      <c r="T142" s="164" t="s">
        <v>428</v>
      </c>
      <c r="U142" s="164" t="s">
        <v>705</v>
      </c>
      <c r="V142" s="164"/>
      <c r="W142" s="168" t="s">
        <v>693</v>
      </c>
      <c r="X142" s="166" t="s">
        <v>514</v>
      </c>
      <c r="Y142" s="166" t="s">
        <v>432</v>
      </c>
      <c r="Z142" s="166" t="s">
        <v>433</v>
      </c>
      <c r="AA142" s="166"/>
    </row>
    <row r="143" spans="2:27" s="172" customFormat="1" ht="56.25" x14ac:dyDescent="0.3">
      <c r="B143" s="169" t="s">
        <v>428</v>
      </c>
      <c r="C143" s="169" t="s">
        <v>706</v>
      </c>
      <c r="D143" s="169"/>
      <c r="E143" s="170" t="s">
        <v>691</v>
      </c>
      <c r="F143" s="170"/>
      <c r="G143" s="168" t="str">
        <f>VLOOKUP($E143,'Int Finish Style'!$C$26:$D$99,2,FALSE)</f>
        <v>Anti-Dust Epoxy Paint / Anti-Static Vinyl Tile on Raised Floor</v>
      </c>
      <c r="H143" s="170" t="s">
        <v>460</v>
      </c>
      <c r="I143" s="170"/>
      <c r="J143" s="168" t="e">
        <f>VLOOKUP($H143,'Int Finish Style'!$C$107:$D$129,2,FALSE)</f>
        <v>#N/A</v>
      </c>
      <c r="K143" s="170" t="s">
        <v>426</v>
      </c>
      <c r="L143" s="170"/>
      <c r="M143" s="168" t="str">
        <f>VLOOKUP($K143,'Int Finish Style'!$C$137:$D$211,2,FALSE)</f>
        <v>Acrylic Emulsion Paint</v>
      </c>
      <c r="N143" s="170" t="s">
        <v>427</v>
      </c>
      <c r="O143" s="170"/>
      <c r="P143" s="168" t="str">
        <f>VLOOKUP($N143,'Int Finish Style'!$C$219:$D$248,2,FALSE)</f>
        <v>Suspended Acoustic Tiled Ceiling (M-Bar)</v>
      </c>
      <c r="Q143" s="171" t="s">
        <v>461</v>
      </c>
      <c r="S143" s="171" t="s">
        <v>461</v>
      </c>
      <c r="T143" s="169" t="s">
        <v>428</v>
      </c>
      <c r="U143" s="169" t="s">
        <v>706</v>
      </c>
      <c r="V143" s="169"/>
      <c r="W143" s="168" t="s">
        <v>694</v>
      </c>
      <c r="X143" s="168" t="s">
        <v>463</v>
      </c>
      <c r="Y143" s="168" t="s">
        <v>695</v>
      </c>
      <c r="Z143" s="168" t="s">
        <v>465</v>
      </c>
      <c r="AA143" s="168"/>
    </row>
    <row r="144" spans="2:27" s="172" customFormat="1" ht="48" customHeight="1" x14ac:dyDescent="0.3">
      <c r="B144" s="169"/>
      <c r="C144" s="169"/>
      <c r="D144" s="169"/>
      <c r="E144" s="170"/>
      <c r="F144" s="170"/>
      <c r="G144" s="168"/>
      <c r="H144" s="170"/>
      <c r="I144" s="170"/>
      <c r="J144" s="168"/>
      <c r="K144" s="170"/>
      <c r="L144" s="170"/>
      <c r="M144" s="168"/>
      <c r="N144" s="170"/>
      <c r="O144" s="170"/>
      <c r="P144" s="168"/>
      <c r="Q144" s="171"/>
      <c r="S144" s="171" t="s">
        <v>491</v>
      </c>
      <c r="T144" s="169" t="s">
        <v>492</v>
      </c>
      <c r="U144" s="169" t="s">
        <v>706</v>
      </c>
      <c r="V144" s="169"/>
      <c r="W144" s="168" t="s">
        <v>696</v>
      </c>
      <c r="X144" s="168" t="s">
        <v>697</v>
      </c>
      <c r="Y144" s="168" t="s">
        <v>498</v>
      </c>
      <c r="Z144" s="168" t="s">
        <v>698</v>
      </c>
      <c r="AA144" s="168"/>
    </row>
    <row r="145" spans="2:27" ht="55.15" customHeight="1" x14ac:dyDescent="0.3">
      <c r="B145" s="159"/>
      <c r="C145" s="160" t="s">
        <v>707</v>
      </c>
      <c r="D145" s="174"/>
      <c r="E145" s="161" t="s">
        <v>691</v>
      </c>
      <c r="F145" s="161"/>
      <c r="G145" s="162" t="str">
        <f>VLOOKUP($E145,'Int Finish Style'!$C$26:$D$99,2,FALSE)</f>
        <v>Anti-Dust Epoxy Paint / Anti-Static Vinyl Tile on Raised Floor</v>
      </c>
      <c r="H145" s="161" t="s">
        <v>460</v>
      </c>
      <c r="I145" s="161"/>
      <c r="J145" s="162" t="e">
        <f>VLOOKUP($H145,'Int Finish Style'!$C$107:$D$129,2,FALSE)</f>
        <v>#N/A</v>
      </c>
      <c r="K145" s="161" t="s">
        <v>426</v>
      </c>
      <c r="L145" s="161"/>
      <c r="M145" s="162" t="str">
        <f>VLOOKUP($K145,'Int Finish Style'!$C$137:$D$211,2,FALSE)</f>
        <v>Acrylic Emulsion Paint</v>
      </c>
      <c r="N145" s="161" t="s">
        <v>427</v>
      </c>
      <c r="O145" s="161"/>
      <c r="P145" s="162" t="str">
        <f>VLOOKUP($N145,'Int Finish Style'!$C$219:$D$248,2,FALSE)</f>
        <v>Suspended Acoustic Tiled Ceiling (M-Bar)</v>
      </c>
      <c r="Q145" s="174" t="s">
        <v>708</v>
      </c>
      <c r="S145" s="163"/>
      <c r="T145" s="159"/>
      <c r="U145" s="159"/>
      <c r="V145" s="159"/>
      <c r="W145" s="163"/>
      <c r="X145" s="159"/>
      <c r="Y145" s="163"/>
      <c r="Z145" s="163"/>
      <c r="AA145" s="163"/>
    </row>
    <row r="146" spans="2:27" ht="56.25" x14ac:dyDescent="0.3">
      <c r="B146" s="164" t="s">
        <v>428</v>
      </c>
      <c r="C146" s="164" t="s">
        <v>709</v>
      </c>
      <c r="D146" s="164"/>
      <c r="E146" s="165" t="s">
        <v>459</v>
      </c>
      <c r="F146" s="165"/>
      <c r="G146" s="166" t="str">
        <f>VLOOKUP($E146,'Int Finish Style'!$C$26:$D$99,2,FALSE)</f>
        <v>Vinyl Tile</v>
      </c>
      <c r="H146" s="165" t="s">
        <v>460</v>
      </c>
      <c r="I146" s="165"/>
      <c r="J146" s="166" t="e">
        <f>VLOOKUP($H146,'Int Finish Style'!$C$107:$D$129,2,FALSE)</f>
        <v>#N/A</v>
      </c>
      <c r="K146" s="165" t="s">
        <v>426</v>
      </c>
      <c r="L146" s="165"/>
      <c r="M146" s="166" t="str">
        <f>VLOOKUP($K146,'Int Finish Style'!$C$137:$D$211,2,FALSE)</f>
        <v>Acrylic Emulsion Paint</v>
      </c>
      <c r="N146" s="165" t="s">
        <v>527</v>
      </c>
      <c r="O146" s="165"/>
      <c r="P146" s="166" t="str">
        <f>VLOOKUP($N146,'Int Finish Style'!$C$219:$D$248,2,FALSE)</f>
        <v>Acrylic Emulsion Paint</v>
      </c>
      <c r="Q146" s="167" t="s">
        <v>212</v>
      </c>
      <c r="S146" s="167" t="s">
        <v>212</v>
      </c>
      <c r="T146" s="164" t="s">
        <v>428</v>
      </c>
      <c r="U146" s="164" t="s">
        <v>709</v>
      </c>
      <c r="V146" s="164"/>
      <c r="W146" s="168" t="s">
        <v>513</v>
      </c>
      <c r="X146" s="166" t="s">
        <v>514</v>
      </c>
      <c r="Y146" s="166" t="s">
        <v>710</v>
      </c>
      <c r="Z146" s="166" t="s">
        <v>533</v>
      </c>
      <c r="AA146" s="166"/>
    </row>
    <row r="147" spans="2:27" ht="78.75" x14ac:dyDescent="0.3">
      <c r="B147" s="164" t="s">
        <v>525</v>
      </c>
      <c r="C147" s="164" t="s">
        <v>707</v>
      </c>
      <c r="D147" s="164"/>
      <c r="E147" s="165" t="s">
        <v>691</v>
      </c>
      <c r="F147" s="165"/>
      <c r="G147" s="166" t="str">
        <f>VLOOKUP($E147,'Int Finish Style'!$C$26:$D$99,2,FALSE)</f>
        <v>Anti-Dust Epoxy Paint / Anti-Static Vinyl Tile on Raised Floor</v>
      </c>
      <c r="H147" s="165" t="s">
        <v>460</v>
      </c>
      <c r="I147" s="165"/>
      <c r="J147" s="166" t="e">
        <f>VLOOKUP($H147,'Int Finish Style'!$C$107:$D$129,2,FALSE)</f>
        <v>#N/A</v>
      </c>
      <c r="K147" s="165" t="s">
        <v>426</v>
      </c>
      <c r="L147" s="165"/>
      <c r="M147" s="166" t="str">
        <f>VLOOKUP($K147,'Int Finish Style'!$C$137:$D$211,2,FALSE)</f>
        <v>Acrylic Emulsion Paint</v>
      </c>
      <c r="N147" s="165" t="s">
        <v>527</v>
      </c>
      <c r="O147" s="165"/>
      <c r="P147" s="166" t="str">
        <f>VLOOKUP($N147,'Int Finish Style'!$C$219:$D$248,2,FALSE)</f>
        <v>Acrylic Emulsion Paint</v>
      </c>
      <c r="Q147" s="167" t="s">
        <v>528</v>
      </c>
      <c r="S147" s="167" t="s">
        <v>528</v>
      </c>
      <c r="T147" s="164" t="s">
        <v>525</v>
      </c>
      <c r="U147" s="164" t="s">
        <v>707</v>
      </c>
      <c r="V147" s="164"/>
      <c r="W147" s="166" t="s">
        <v>711</v>
      </c>
      <c r="X147" s="166" t="s">
        <v>712</v>
      </c>
      <c r="Y147" s="166" t="s">
        <v>532</v>
      </c>
      <c r="Z147" s="166" t="s">
        <v>533</v>
      </c>
      <c r="AA147" s="166"/>
    </row>
    <row r="148" spans="2:27" ht="56.25" x14ac:dyDescent="0.3">
      <c r="B148" s="164" t="s">
        <v>428</v>
      </c>
      <c r="C148" s="164" t="s">
        <v>713</v>
      </c>
      <c r="D148" s="164"/>
      <c r="E148" s="165" t="s">
        <v>691</v>
      </c>
      <c r="F148" s="165"/>
      <c r="G148" s="166" t="str">
        <f>VLOOKUP($E148,'Int Finish Style'!$C$26:$D$99,2,FALSE)</f>
        <v>Anti-Dust Epoxy Paint / Anti-Static Vinyl Tile on Raised Floor</v>
      </c>
      <c r="H148" s="165" t="s">
        <v>460</v>
      </c>
      <c r="I148" s="165"/>
      <c r="J148" s="166" t="e">
        <f>VLOOKUP($H148,'Int Finish Style'!$C$107:$D$129,2,FALSE)</f>
        <v>#N/A</v>
      </c>
      <c r="K148" s="165" t="s">
        <v>426</v>
      </c>
      <c r="L148" s="165"/>
      <c r="M148" s="166" t="str">
        <f>VLOOKUP($K148,'Int Finish Style'!$C$137:$D$211,2,FALSE)</f>
        <v>Acrylic Emulsion Paint</v>
      </c>
      <c r="N148" s="165" t="s">
        <v>527</v>
      </c>
      <c r="O148" s="165"/>
      <c r="P148" s="166" t="str">
        <f>VLOOKUP($N148,'Int Finish Style'!$C$219:$D$248,2,FALSE)</f>
        <v>Acrylic Emulsion Paint</v>
      </c>
      <c r="Q148" s="167" t="s">
        <v>212</v>
      </c>
      <c r="S148" s="167" t="s">
        <v>212</v>
      </c>
      <c r="T148" s="164" t="s">
        <v>428</v>
      </c>
      <c r="U148" s="164" t="s">
        <v>713</v>
      </c>
      <c r="V148" s="164"/>
      <c r="W148" s="168" t="s">
        <v>693</v>
      </c>
      <c r="X148" s="166" t="s">
        <v>514</v>
      </c>
      <c r="Y148" s="166" t="s">
        <v>710</v>
      </c>
      <c r="Z148" s="166" t="s">
        <v>533</v>
      </c>
      <c r="AA148" s="166"/>
    </row>
    <row r="149" spans="2:27" s="172" customFormat="1" ht="56.25" x14ac:dyDescent="0.3">
      <c r="B149" s="169" t="s">
        <v>428</v>
      </c>
      <c r="C149" s="169" t="s">
        <v>714</v>
      </c>
      <c r="D149" s="169"/>
      <c r="E149" s="170" t="s">
        <v>691</v>
      </c>
      <c r="F149" s="170"/>
      <c r="G149" s="168" t="str">
        <f>VLOOKUP($E149,'Int Finish Style'!$C$26:$D$99,2,FALSE)</f>
        <v>Anti-Dust Epoxy Paint / Anti-Static Vinyl Tile on Raised Floor</v>
      </c>
      <c r="H149" s="170" t="s">
        <v>460</v>
      </c>
      <c r="I149" s="170"/>
      <c r="J149" s="168" t="e">
        <f>VLOOKUP($H149,'Int Finish Style'!$C$107:$D$129,2,FALSE)</f>
        <v>#N/A</v>
      </c>
      <c r="K149" s="170" t="s">
        <v>426</v>
      </c>
      <c r="L149" s="170"/>
      <c r="M149" s="168" t="str">
        <f>VLOOKUP($K149,'Int Finish Style'!$C$137:$D$211,2,FALSE)</f>
        <v>Acrylic Emulsion Paint</v>
      </c>
      <c r="N149" s="170" t="s">
        <v>427</v>
      </c>
      <c r="O149" s="170"/>
      <c r="P149" s="168" t="str">
        <f>VLOOKUP($N149,'Int Finish Style'!$C$219:$D$248,2,FALSE)</f>
        <v>Suspended Acoustic Tiled Ceiling (M-Bar)</v>
      </c>
      <c r="Q149" s="171" t="s">
        <v>461</v>
      </c>
      <c r="S149" s="171" t="s">
        <v>461</v>
      </c>
      <c r="T149" s="169" t="s">
        <v>428</v>
      </c>
      <c r="U149" s="169" t="s">
        <v>714</v>
      </c>
      <c r="V149" s="169"/>
      <c r="W149" s="168" t="s">
        <v>694</v>
      </c>
      <c r="X149" s="168" t="s">
        <v>463</v>
      </c>
      <c r="Y149" s="168" t="s">
        <v>695</v>
      </c>
      <c r="Z149" s="168" t="s">
        <v>465</v>
      </c>
      <c r="AA149" s="168"/>
    </row>
    <row r="150" spans="2:27" s="172" customFormat="1" ht="48" customHeight="1" x14ac:dyDescent="0.3">
      <c r="B150" s="169"/>
      <c r="C150" s="169"/>
      <c r="D150" s="169"/>
      <c r="E150" s="170"/>
      <c r="F150" s="170"/>
      <c r="G150" s="168"/>
      <c r="H150" s="170"/>
      <c r="I150" s="170"/>
      <c r="J150" s="168"/>
      <c r="K150" s="170"/>
      <c r="L150" s="170"/>
      <c r="M150" s="168"/>
      <c r="N150" s="170"/>
      <c r="O150" s="170"/>
      <c r="P150" s="168"/>
      <c r="Q150" s="171"/>
      <c r="S150" s="171" t="s">
        <v>491</v>
      </c>
      <c r="T150" s="169" t="s">
        <v>492</v>
      </c>
      <c r="U150" s="169" t="s">
        <v>714</v>
      </c>
      <c r="V150" s="169"/>
      <c r="W150" s="168" t="s">
        <v>715</v>
      </c>
      <c r="X150" s="168" t="s">
        <v>716</v>
      </c>
      <c r="Y150" s="168" t="s">
        <v>450</v>
      </c>
      <c r="Z150" s="168" t="s">
        <v>717</v>
      </c>
      <c r="AA150" s="168"/>
    </row>
    <row r="151" spans="2:27" ht="45" x14ac:dyDescent="0.3">
      <c r="B151" s="159"/>
      <c r="C151" s="160" t="s">
        <v>718</v>
      </c>
      <c r="D151" s="174"/>
      <c r="E151" s="161" t="s">
        <v>691</v>
      </c>
      <c r="F151" s="161"/>
      <c r="G151" s="162" t="str">
        <f>VLOOKUP($E151,'Int Finish Style'!$C$26:$D$99,2,FALSE)</f>
        <v>Anti-Dust Epoxy Paint / Anti-Static Vinyl Tile on Raised Floor</v>
      </c>
      <c r="H151" s="161" t="s">
        <v>460</v>
      </c>
      <c r="I151" s="161"/>
      <c r="J151" s="162" t="e">
        <f>VLOOKUP($H151,'Int Finish Style'!$C$107:$D$129,2,FALSE)</f>
        <v>#N/A</v>
      </c>
      <c r="K151" s="161" t="s">
        <v>426</v>
      </c>
      <c r="L151" s="161"/>
      <c r="M151" s="162" t="str">
        <f>VLOOKUP($K151,'Int Finish Style'!$C$137:$D$211,2,FALSE)</f>
        <v>Acrylic Emulsion Paint</v>
      </c>
      <c r="N151" s="161" t="s">
        <v>427</v>
      </c>
      <c r="O151" s="161"/>
      <c r="P151" s="162" t="str">
        <f>VLOOKUP($N151,'Int Finish Style'!$C$219:$D$248,2,FALSE)</f>
        <v>Suspended Acoustic Tiled Ceiling (M-Bar)</v>
      </c>
      <c r="Q151" s="174" t="s">
        <v>708</v>
      </c>
      <c r="S151" s="163"/>
      <c r="T151" s="159"/>
      <c r="U151" s="159"/>
      <c r="V151" s="159"/>
      <c r="W151" s="163"/>
      <c r="X151" s="159"/>
      <c r="Y151" s="163"/>
      <c r="Z151" s="163"/>
      <c r="AA151" s="163"/>
    </row>
    <row r="152" spans="2:27" ht="56.25" x14ac:dyDescent="0.3">
      <c r="B152" s="164" t="s">
        <v>428</v>
      </c>
      <c r="C152" s="164" t="s">
        <v>719</v>
      </c>
      <c r="D152" s="164"/>
      <c r="E152" s="165" t="s">
        <v>691</v>
      </c>
      <c r="F152" s="165"/>
      <c r="G152" s="166" t="str">
        <f>VLOOKUP($E152,'Int Finish Style'!$C$26:$D$99,2,FALSE)</f>
        <v>Anti-Dust Epoxy Paint / Anti-Static Vinyl Tile on Raised Floor</v>
      </c>
      <c r="H152" s="165" t="s">
        <v>460</v>
      </c>
      <c r="I152" s="165"/>
      <c r="J152" s="166" t="e">
        <f>VLOOKUP($H152,'Int Finish Style'!$C$107:$D$129,2,FALSE)</f>
        <v>#N/A</v>
      </c>
      <c r="K152" s="165" t="s">
        <v>426</v>
      </c>
      <c r="L152" s="165"/>
      <c r="M152" s="166" t="str">
        <f>VLOOKUP($K152,'Int Finish Style'!$C$137:$D$211,2,FALSE)</f>
        <v>Acrylic Emulsion Paint</v>
      </c>
      <c r="N152" s="165" t="s">
        <v>427</v>
      </c>
      <c r="O152" s="165"/>
      <c r="P152" s="166" t="str">
        <f>VLOOKUP($N152,'Int Finish Style'!$C$219:$D$248,2,FALSE)</f>
        <v>Suspended Acoustic Tiled Ceiling (M-Bar)</v>
      </c>
      <c r="Q152" s="167" t="s">
        <v>212</v>
      </c>
      <c r="S152" s="167" t="s">
        <v>212</v>
      </c>
      <c r="T152" s="164" t="s">
        <v>428</v>
      </c>
      <c r="U152" s="164" t="s">
        <v>719</v>
      </c>
      <c r="V152" s="164"/>
      <c r="W152" s="168" t="s">
        <v>693</v>
      </c>
      <c r="X152" s="166" t="s">
        <v>514</v>
      </c>
      <c r="Y152" s="166" t="s">
        <v>432</v>
      </c>
      <c r="Z152" s="166" t="s">
        <v>433</v>
      </c>
      <c r="AA152" s="166"/>
    </row>
    <row r="153" spans="2:27" ht="56.25" x14ac:dyDescent="0.3">
      <c r="B153" s="164" t="s">
        <v>428</v>
      </c>
      <c r="C153" s="164" t="s">
        <v>720</v>
      </c>
      <c r="D153" s="164"/>
      <c r="E153" s="165" t="s">
        <v>691</v>
      </c>
      <c r="F153" s="165"/>
      <c r="G153" s="166" t="str">
        <f>VLOOKUP($E153,'Int Finish Style'!$C$26:$D$99,2,FALSE)</f>
        <v>Anti-Dust Epoxy Paint / Anti-Static Vinyl Tile on Raised Floor</v>
      </c>
      <c r="H153" s="165" t="s">
        <v>460</v>
      </c>
      <c r="I153" s="165"/>
      <c r="J153" s="166" t="e">
        <f>VLOOKUP($H153,'Int Finish Style'!$C$107:$D$129,2,FALSE)</f>
        <v>#N/A</v>
      </c>
      <c r="K153" s="165" t="s">
        <v>426</v>
      </c>
      <c r="L153" s="165"/>
      <c r="M153" s="166" t="str">
        <f>VLOOKUP($K153,'Int Finish Style'!$C$137:$D$211,2,FALSE)</f>
        <v>Acrylic Emulsion Paint</v>
      </c>
      <c r="N153" s="165" t="s">
        <v>427</v>
      </c>
      <c r="O153" s="165"/>
      <c r="P153" s="166" t="str">
        <f>VLOOKUP($N153,'Int Finish Style'!$C$219:$D$248,2,FALSE)</f>
        <v>Suspended Acoustic Tiled Ceiling (M-Bar)</v>
      </c>
      <c r="Q153" s="167" t="s">
        <v>212</v>
      </c>
      <c r="S153" s="167" t="s">
        <v>212</v>
      </c>
      <c r="T153" s="164" t="s">
        <v>428</v>
      </c>
      <c r="U153" s="164" t="s">
        <v>720</v>
      </c>
      <c r="V153" s="164"/>
      <c r="W153" s="168" t="s">
        <v>693</v>
      </c>
      <c r="X153" s="166" t="s">
        <v>514</v>
      </c>
      <c r="Y153" s="166" t="s">
        <v>432</v>
      </c>
      <c r="Z153" s="166" t="s">
        <v>433</v>
      </c>
      <c r="AA153" s="166"/>
    </row>
    <row r="154" spans="2:27" s="172" customFormat="1" ht="56.25" x14ac:dyDescent="0.3">
      <c r="B154" s="169" t="s">
        <v>428</v>
      </c>
      <c r="C154" s="169" t="s">
        <v>721</v>
      </c>
      <c r="D154" s="169"/>
      <c r="E154" s="170" t="s">
        <v>691</v>
      </c>
      <c r="F154" s="170"/>
      <c r="G154" s="168" t="str">
        <f>VLOOKUP($E154,'Int Finish Style'!$C$26:$D$99,2,FALSE)</f>
        <v>Anti-Dust Epoxy Paint / Anti-Static Vinyl Tile on Raised Floor</v>
      </c>
      <c r="H154" s="170" t="s">
        <v>460</v>
      </c>
      <c r="I154" s="170"/>
      <c r="J154" s="168" t="e">
        <f>VLOOKUP($H154,'Int Finish Style'!$C$107:$D$129,2,FALSE)</f>
        <v>#N/A</v>
      </c>
      <c r="K154" s="170" t="s">
        <v>426</v>
      </c>
      <c r="L154" s="170"/>
      <c r="M154" s="168" t="str">
        <f>VLOOKUP($K154,'Int Finish Style'!$C$137:$D$211,2,FALSE)</f>
        <v>Acrylic Emulsion Paint</v>
      </c>
      <c r="N154" s="170" t="s">
        <v>427</v>
      </c>
      <c r="O154" s="170"/>
      <c r="P154" s="168" t="str">
        <f>VLOOKUP($N154,'Int Finish Style'!$C$219:$D$248,2,FALSE)</f>
        <v>Suspended Acoustic Tiled Ceiling (M-Bar)</v>
      </c>
      <c r="Q154" s="171" t="s">
        <v>461</v>
      </c>
      <c r="S154" s="171" t="s">
        <v>461</v>
      </c>
      <c r="T154" s="169" t="s">
        <v>428</v>
      </c>
      <c r="U154" s="169" t="s">
        <v>721</v>
      </c>
      <c r="V154" s="169"/>
      <c r="W154" s="168" t="s">
        <v>694</v>
      </c>
      <c r="X154" s="168" t="s">
        <v>463</v>
      </c>
      <c r="Y154" s="168" t="s">
        <v>695</v>
      </c>
      <c r="Z154" s="168" t="s">
        <v>465</v>
      </c>
      <c r="AA154" s="168"/>
    </row>
    <row r="155" spans="2:27" ht="55.15" customHeight="1" x14ac:dyDescent="0.3">
      <c r="B155" s="159"/>
      <c r="C155" s="160" t="s">
        <v>722</v>
      </c>
      <c r="D155" s="159"/>
      <c r="E155" s="161" t="s">
        <v>691</v>
      </c>
      <c r="F155" s="161"/>
      <c r="G155" s="162" t="str">
        <f>VLOOKUP($E155,'Int Finish Style'!$C$26:$D$99,2,FALSE)</f>
        <v>Anti-Dust Epoxy Paint / Anti-Static Vinyl Tile on Raised Floor</v>
      </c>
      <c r="H155" s="161" t="s">
        <v>460</v>
      </c>
      <c r="I155" s="161"/>
      <c r="J155" s="162" t="e">
        <f>VLOOKUP($H155,'Int Finish Style'!$C$107:$D$129,2,FALSE)</f>
        <v>#N/A</v>
      </c>
      <c r="K155" s="161" t="s">
        <v>426</v>
      </c>
      <c r="L155" s="161"/>
      <c r="M155" s="162" t="str">
        <f>VLOOKUP($K155,'Int Finish Style'!$C$137:$D$211,2,FALSE)</f>
        <v>Acrylic Emulsion Paint</v>
      </c>
      <c r="N155" s="161" t="s">
        <v>527</v>
      </c>
      <c r="O155" s="161"/>
      <c r="P155" s="162" t="str">
        <f>VLOOKUP($N155,'Int Finish Style'!$C$219:$D$248,2,FALSE)</f>
        <v>Acrylic Emulsion Paint</v>
      </c>
      <c r="Q155" s="163"/>
      <c r="S155" s="163"/>
      <c r="T155" s="159"/>
      <c r="U155" s="159"/>
      <c r="V155" s="159"/>
      <c r="W155" s="163"/>
      <c r="X155" s="159"/>
      <c r="Y155" s="163"/>
      <c r="Z155" s="163"/>
      <c r="AA155" s="163"/>
    </row>
    <row r="156" spans="2:27" ht="55.15" customHeight="1" x14ac:dyDescent="0.3">
      <c r="B156" s="164" t="s">
        <v>525</v>
      </c>
      <c r="C156" s="164" t="s">
        <v>719</v>
      </c>
      <c r="D156" s="164"/>
      <c r="E156" s="165" t="s">
        <v>691</v>
      </c>
      <c r="F156" s="165"/>
      <c r="G156" s="166" t="str">
        <f>VLOOKUP($E156,'Int Finish Style'!$C$26:$D$99,2,FALSE)</f>
        <v>Anti-Dust Epoxy Paint / Anti-Static Vinyl Tile on Raised Floor</v>
      </c>
      <c r="H156" s="165" t="s">
        <v>460</v>
      </c>
      <c r="I156" s="165"/>
      <c r="J156" s="166" t="e">
        <f>VLOOKUP($H156,'Int Finish Style'!$C$107:$D$129,2,FALSE)</f>
        <v>#N/A</v>
      </c>
      <c r="K156" s="165" t="s">
        <v>426</v>
      </c>
      <c r="L156" s="165"/>
      <c r="M156" s="166" t="str">
        <f>VLOOKUP($K156,'Int Finish Style'!$C$137:$D$211,2,FALSE)</f>
        <v>Acrylic Emulsion Paint</v>
      </c>
      <c r="N156" s="165" t="s">
        <v>527</v>
      </c>
      <c r="O156" s="165"/>
      <c r="P156" s="166" t="str">
        <f>VLOOKUP($N156,'Int Finish Style'!$C$219:$D$248,2,FALSE)</f>
        <v>Acrylic Emulsion Paint</v>
      </c>
      <c r="Q156" s="167" t="s">
        <v>660</v>
      </c>
      <c r="S156" s="167" t="s">
        <v>660</v>
      </c>
      <c r="T156" s="164" t="s">
        <v>525</v>
      </c>
      <c r="U156" s="164" t="s">
        <v>719</v>
      </c>
      <c r="V156" s="164"/>
      <c r="W156" s="166" t="s">
        <v>723</v>
      </c>
      <c r="X156" s="166" t="s">
        <v>472</v>
      </c>
      <c r="Y156" s="166" t="s">
        <v>662</v>
      </c>
      <c r="Z156" s="166" t="s">
        <v>538</v>
      </c>
      <c r="AA156" s="166"/>
    </row>
    <row r="157" spans="2:27" s="172" customFormat="1" ht="55.15" customHeight="1" x14ac:dyDescent="0.3">
      <c r="B157" s="169" t="s">
        <v>525</v>
      </c>
      <c r="C157" s="169" t="s">
        <v>719</v>
      </c>
      <c r="D157" s="169"/>
      <c r="E157" s="170" t="s">
        <v>691</v>
      </c>
      <c r="F157" s="170"/>
      <c r="G157" s="168" t="str">
        <f>VLOOKUP($E157,'Int Finish Style'!$C$26:$D$99,2,FALSE)</f>
        <v>Anti-Dust Epoxy Paint / Anti-Static Vinyl Tile on Raised Floor</v>
      </c>
      <c r="H157" s="170" t="s">
        <v>460</v>
      </c>
      <c r="I157" s="170"/>
      <c r="J157" s="168" t="e">
        <f>VLOOKUP($H157,'Int Finish Style'!$C$107:$D$129,2,FALSE)</f>
        <v>#N/A</v>
      </c>
      <c r="K157" s="170" t="s">
        <v>426</v>
      </c>
      <c r="L157" s="170"/>
      <c r="M157" s="168" t="str">
        <f>VLOOKUP($K157,'Int Finish Style'!$C$137:$D$211,2,FALSE)</f>
        <v>Acrylic Emulsion Paint</v>
      </c>
      <c r="N157" s="170" t="s">
        <v>527</v>
      </c>
      <c r="O157" s="170"/>
      <c r="P157" s="168" t="str">
        <f>VLOOKUP($N157,'Int Finish Style'!$C$219:$D$248,2,FALSE)</f>
        <v>Acrylic Emulsion Paint</v>
      </c>
      <c r="Q157" s="171" t="s">
        <v>461</v>
      </c>
      <c r="S157" s="171" t="s">
        <v>461</v>
      </c>
      <c r="T157" s="169" t="s">
        <v>525</v>
      </c>
      <c r="U157" s="169" t="s">
        <v>719</v>
      </c>
      <c r="V157" s="169"/>
      <c r="W157" s="168" t="s">
        <v>724</v>
      </c>
      <c r="X157" s="168" t="s">
        <v>463</v>
      </c>
      <c r="Y157" s="168" t="s">
        <v>695</v>
      </c>
      <c r="Z157" s="168" t="s">
        <v>538</v>
      </c>
      <c r="AA157" s="168"/>
    </row>
    <row r="158" spans="2:27" ht="55.15" customHeight="1" x14ac:dyDescent="0.3">
      <c r="B158" s="164" t="s">
        <v>525</v>
      </c>
      <c r="C158" s="164" t="s">
        <v>719</v>
      </c>
      <c r="D158" s="164"/>
      <c r="E158" s="165" t="s">
        <v>691</v>
      </c>
      <c r="F158" s="165"/>
      <c r="G158" s="166" t="str">
        <f>VLOOKUP($E158,'Int Finish Style'!$C$26:$D$99,2,FALSE)</f>
        <v>Anti-Dust Epoxy Paint / Anti-Static Vinyl Tile on Raised Floor</v>
      </c>
      <c r="H158" s="165" t="s">
        <v>460</v>
      </c>
      <c r="I158" s="165"/>
      <c r="J158" s="166" t="e">
        <f>VLOOKUP($H158,'Int Finish Style'!$C$107:$D$129,2,FALSE)</f>
        <v>#N/A</v>
      </c>
      <c r="K158" s="165" t="s">
        <v>426</v>
      </c>
      <c r="L158" s="165"/>
      <c r="M158" s="166" t="str">
        <f>VLOOKUP($K158,'Int Finish Style'!$C$137:$D$211,2,FALSE)</f>
        <v>Acrylic Emulsion Paint</v>
      </c>
      <c r="N158" s="165" t="s">
        <v>427</v>
      </c>
      <c r="O158" s="165"/>
      <c r="P158" s="166" t="str">
        <f>VLOOKUP($N158,'Int Finish Style'!$C$219:$D$248,2,FALSE)</f>
        <v>Suspended Acoustic Tiled Ceiling (M-Bar)</v>
      </c>
      <c r="Q158" s="167" t="s">
        <v>725</v>
      </c>
      <c r="S158" s="167" t="s">
        <v>725</v>
      </c>
      <c r="T158" s="164" t="s">
        <v>525</v>
      </c>
      <c r="U158" s="164" t="s">
        <v>719</v>
      </c>
      <c r="V158" s="164"/>
      <c r="W158" s="166" t="s">
        <v>726</v>
      </c>
      <c r="X158" s="166" t="s">
        <v>472</v>
      </c>
      <c r="Y158" s="166" t="s">
        <v>727</v>
      </c>
      <c r="Z158" s="166" t="s">
        <v>445</v>
      </c>
      <c r="AA158" s="166"/>
    </row>
    <row r="159" spans="2:27" ht="55.15" customHeight="1" x14ac:dyDescent="0.3">
      <c r="B159" s="164"/>
      <c r="C159" s="164"/>
      <c r="D159" s="164"/>
      <c r="E159" s="165"/>
      <c r="F159" s="165"/>
      <c r="G159" s="166"/>
      <c r="H159" s="165"/>
      <c r="I159" s="165"/>
      <c r="J159" s="166"/>
      <c r="K159" s="165"/>
      <c r="L159" s="165"/>
      <c r="M159" s="166"/>
      <c r="N159" s="165"/>
      <c r="O159" s="165"/>
      <c r="P159" s="166"/>
      <c r="Q159" s="167"/>
      <c r="S159" s="167" t="s">
        <v>491</v>
      </c>
      <c r="T159" s="164" t="s">
        <v>728</v>
      </c>
      <c r="U159" s="164" t="s">
        <v>719</v>
      </c>
      <c r="V159" s="164"/>
      <c r="W159" s="166" t="s">
        <v>729</v>
      </c>
      <c r="X159" s="166" t="s">
        <v>730</v>
      </c>
      <c r="Y159" s="166" t="s">
        <v>450</v>
      </c>
      <c r="Z159" s="166" t="s">
        <v>538</v>
      </c>
      <c r="AA159" s="166"/>
    </row>
    <row r="160" spans="2:27" s="172" customFormat="1" ht="48" customHeight="1" x14ac:dyDescent="0.3">
      <c r="B160" s="169"/>
      <c r="C160" s="169"/>
      <c r="D160" s="169"/>
      <c r="E160" s="170"/>
      <c r="F160" s="170"/>
      <c r="G160" s="168"/>
      <c r="H160" s="170"/>
      <c r="I160" s="170"/>
      <c r="J160" s="168"/>
      <c r="K160" s="170"/>
      <c r="L160" s="170"/>
      <c r="M160" s="168"/>
      <c r="N160" s="170"/>
      <c r="O160" s="170"/>
      <c r="P160" s="168"/>
      <c r="Q160" s="171"/>
      <c r="S160" s="171" t="s">
        <v>491</v>
      </c>
      <c r="T160" s="169" t="s">
        <v>492</v>
      </c>
      <c r="U160" s="169" t="s">
        <v>731</v>
      </c>
      <c r="V160" s="169"/>
      <c r="W160" s="168" t="s">
        <v>715</v>
      </c>
      <c r="X160" s="168" t="s">
        <v>716</v>
      </c>
      <c r="Y160" s="168" t="s">
        <v>450</v>
      </c>
      <c r="Z160" s="168" t="s">
        <v>717</v>
      </c>
      <c r="AA160" s="168"/>
    </row>
    <row r="161" spans="2:27" ht="30" customHeight="1" x14ac:dyDescent="0.3">
      <c r="B161" s="159"/>
      <c r="C161" s="160" t="s">
        <v>732</v>
      </c>
      <c r="D161" s="174" t="s">
        <v>733</v>
      </c>
      <c r="E161" s="161" t="s">
        <v>123</v>
      </c>
      <c r="F161" s="161"/>
      <c r="G161" s="162" t="str">
        <f>VLOOKUP($E161,'Int Finish Style'!$C$26:$D$99,2,FALSE)</f>
        <v>Anti-Static Vinyl Tile</v>
      </c>
      <c r="H161" s="161" t="s">
        <v>460</v>
      </c>
      <c r="I161" s="161"/>
      <c r="J161" s="162" t="e">
        <f>VLOOKUP($H161,'Int Finish Style'!$C$107:$D$129,2,FALSE)</f>
        <v>#N/A</v>
      </c>
      <c r="K161" s="161" t="s">
        <v>426</v>
      </c>
      <c r="L161" s="161"/>
      <c r="M161" s="162" t="str">
        <f>VLOOKUP($K161,'Int Finish Style'!$C$137:$D$211,2,FALSE)</f>
        <v>Acrylic Emulsion Paint</v>
      </c>
      <c r="N161" s="161" t="s">
        <v>527</v>
      </c>
      <c r="O161" s="161"/>
      <c r="P161" s="162" t="str">
        <f>VLOOKUP($N161,'Int Finish Style'!$C$219:$D$248,2,FALSE)</f>
        <v>Acrylic Emulsion Paint</v>
      </c>
      <c r="Q161" s="174"/>
      <c r="S161" s="163"/>
      <c r="T161" s="159"/>
      <c r="U161" s="159"/>
      <c r="V161" s="159"/>
      <c r="W161" s="163"/>
      <c r="X161" s="159"/>
      <c r="Y161" s="163"/>
      <c r="Z161" s="163"/>
      <c r="AA161" s="163"/>
    </row>
    <row r="162" spans="2:27" ht="45" x14ac:dyDescent="0.3">
      <c r="B162" s="164" t="s">
        <v>525</v>
      </c>
      <c r="C162" s="164" t="s">
        <v>732</v>
      </c>
      <c r="D162" s="164"/>
      <c r="E162" s="165" t="s">
        <v>526</v>
      </c>
      <c r="F162" s="165"/>
      <c r="G162" s="166" t="str">
        <f>VLOOKUP($E162,'Int Finish Style'!$C$26:$D$99,2,FALSE)</f>
        <v>Rubber Tile</v>
      </c>
      <c r="H162" s="165" t="s">
        <v>504</v>
      </c>
      <c r="I162" s="165"/>
      <c r="J162" s="166" t="str">
        <f>VLOOKUP($H162,'Int Finish Style'!$C$107:$D$129,2,FALSE)</f>
        <v>Coved Rubber Skirting</v>
      </c>
      <c r="K162" s="165" t="s">
        <v>426</v>
      </c>
      <c r="L162" s="165"/>
      <c r="M162" s="166" t="str">
        <f>VLOOKUP($K162,'Int Finish Style'!$C$137:$D$211,2,FALSE)</f>
        <v>Acrylic Emulsion Paint</v>
      </c>
      <c r="N162" s="165" t="s">
        <v>527</v>
      </c>
      <c r="O162" s="165"/>
      <c r="P162" s="166" t="str">
        <f>VLOOKUP($N162,'Int Finish Style'!$C$219:$D$248,2,FALSE)</f>
        <v>Acrylic Emulsion Paint</v>
      </c>
      <c r="Q162" s="166" t="s">
        <v>528</v>
      </c>
      <c r="S162" s="167" t="s">
        <v>528</v>
      </c>
      <c r="T162" s="164" t="s">
        <v>525</v>
      </c>
      <c r="U162" s="164" t="s">
        <v>732</v>
      </c>
      <c r="V162" s="164"/>
      <c r="W162" s="166" t="s">
        <v>554</v>
      </c>
      <c r="X162" s="166" t="s">
        <v>531</v>
      </c>
      <c r="Y162" s="166" t="s">
        <v>532</v>
      </c>
      <c r="Z162" s="166" t="s">
        <v>533</v>
      </c>
      <c r="AA162" s="166"/>
    </row>
    <row r="163" spans="2:27" ht="33" customHeight="1" x14ac:dyDescent="0.3">
      <c r="B163" s="164"/>
      <c r="C163" s="164"/>
      <c r="D163" s="164"/>
      <c r="E163" s="165"/>
      <c r="F163" s="165"/>
      <c r="G163" s="166"/>
      <c r="H163" s="165"/>
      <c r="I163" s="165"/>
      <c r="J163" s="166"/>
      <c r="K163" s="165"/>
      <c r="L163" s="165"/>
      <c r="M163" s="166"/>
      <c r="N163" s="165"/>
      <c r="O163" s="165"/>
      <c r="P163" s="166"/>
      <c r="Q163" s="166" t="s">
        <v>734</v>
      </c>
      <c r="S163" s="167"/>
      <c r="T163" s="164"/>
      <c r="U163" s="164"/>
      <c r="V163" s="164"/>
      <c r="W163" s="166"/>
      <c r="X163" s="166"/>
      <c r="Y163" s="166"/>
      <c r="Z163" s="166"/>
      <c r="AA163" s="166"/>
    </row>
    <row r="164" spans="2:27" ht="34.9" customHeight="1" x14ac:dyDescent="0.3">
      <c r="B164" s="159"/>
      <c r="C164" s="160" t="s">
        <v>735</v>
      </c>
      <c r="D164" s="159"/>
      <c r="E164" s="161" t="s">
        <v>546</v>
      </c>
      <c r="F164" s="161"/>
      <c r="G164" s="162" t="str">
        <f>VLOOKUP($E164,'Int Finish Style'!$C$26:$D$99,2,FALSE)</f>
        <v>Non-Slip Epoxy Paint</v>
      </c>
      <c r="H164" s="161" t="s">
        <v>547</v>
      </c>
      <c r="I164" s="161"/>
      <c r="J164" s="162" t="str">
        <f>VLOOKUP($H164,'Int Finish Style'!$C$107:$D$129,2,FALSE)</f>
        <v>Epoxy Paint</v>
      </c>
      <c r="K164" s="161" t="s">
        <v>426</v>
      </c>
      <c r="L164" s="161"/>
      <c r="M164" s="162" t="str">
        <f>VLOOKUP($K164,'Int Finish Style'!$C$137:$D$211,2,FALSE)</f>
        <v>Acrylic Emulsion Paint</v>
      </c>
      <c r="N164" s="161" t="s">
        <v>527</v>
      </c>
      <c r="O164" s="161"/>
      <c r="P164" s="162" t="str">
        <f>VLOOKUP($N164,'Int Finish Style'!$C$219:$D$248,2,FALSE)</f>
        <v>Acrylic Emulsion Paint</v>
      </c>
      <c r="Q164" s="176"/>
      <c r="S164" s="163"/>
      <c r="T164" s="159"/>
      <c r="U164" s="159"/>
      <c r="V164" s="159"/>
      <c r="W164" s="163"/>
      <c r="X164" s="159"/>
      <c r="Y164" s="163"/>
      <c r="Z164" s="163"/>
      <c r="AA164" s="163"/>
    </row>
    <row r="165" spans="2:27" ht="34.9" customHeight="1" x14ac:dyDescent="0.3">
      <c r="B165" s="164" t="s">
        <v>428</v>
      </c>
      <c r="C165" s="164" t="s">
        <v>735</v>
      </c>
      <c r="D165" s="164"/>
      <c r="E165" s="165" t="s">
        <v>546</v>
      </c>
      <c r="F165" s="165"/>
      <c r="G165" s="166" t="str">
        <f>VLOOKUP($E165,'Int Finish Style'!$C$26:$D$99,2,FALSE)</f>
        <v>Non-Slip Epoxy Paint</v>
      </c>
      <c r="H165" s="165" t="s">
        <v>547</v>
      </c>
      <c r="I165" s="165"/>
      <c r="J165" s="166" t="str">
        <f>VLOOKUP($H165,'Int Finish Style'!$C$107:$D$129,2,FALSE)</f>
        <v>Epoxy Paint</v>
      </c>
      <c r="K165" s="165" t="s">
        <v>426</v>
      </c>
      <c r="L165" s="165"/>
      <c r="M165" s="166" t="str">
        <f>VLOOKUP($K165,'Int Finish Style'!$C$137:$D$211,2,FALSE)</f>
        <v>Acrylic Emulsion Paint</v>
      </c>
      <c r="N165" s="165" t="s">
        <v>527</v>
      </c>
      <c r="O165" s="165"/>
      <c r="P165" s="166" t="str">
        <f>VLOOKUP($N165,'Int Finish Style'!$C$219:$D$248,2,FALSE)</f>
        <v>Acrylic Emulsion Paint</v>
      </c>
      <c r="Q165" s="167" t="s">
        <v>212</v>
      </c>
      <c r="S165" s="167" t="s">
        <v>212</v>
      </c>
      <c r="T165" s="164" t="s">
        <v>428</v>
      </c>
      <c r="U165" s="164" t="s">
        <v>735</v>
      </c>
      <c r="V165" s="164"/>
      <c r="W165" s="168" t="s">
        <v>736</v>
      </c>
      <c r="X165" s="166" t="s">
        <v>737</v>
      </c>
      <c r="Y165" s="166" t="s">
        <v>432</v>
      </c>
      <c r="Z165" s="166" t="s">
        <v>533</v>
      </c>
      <c r="AA165" s="166"/>
    </row>
    <row r="166" spans="2:27" ht="34.9" customHeight="1" x14ac:dyDescent="0.3">
      <c r="B166" s="164" t="s">
        <v>446</v>
      </c>
      <c r="C166" s="164" t="s">
        <v>735</v>
      </c>
      <c r="D166" s="164"/>
      <c r="E166" s="165" t="s">
        <v>546</v>
      </c>
      <c r="F166" s="165"/>
      <c r="G166" s="166" t="str">
        <f>VLOOKUP($E166,'Int Finish Style'!$C$26:$D$99,2,FALSE)</f>
        <v>Non-Slip Epoxy Paint</v>
      </c>
      <c r="H166" s="165" t="s">
        <v>547</v>
      </c>
      <c r="I166" s="165"/>
      <c r="J166" s="166" t="str">
        <f>VLOOKUP($H166,'Int Finish Style'!$C$107:$D$129,2,FALSE)</f>
        <v>Epoxy Paint</v>
      </c>
      <c r="K166" s="165" t="s">
        <v>426</v>
      </c>
      <c r="L166" s="165"/>
      <c r="M166" s="166" t="str">
        <f>VLOOKUP($K166,'Int Finish Style'!$C$137:$D$211,2,FALSE)</f>
        <v>Acrylic Emulsion Paint</v>
      </c>
      <c r="N166" s="165" t="s">
        <v>427</v>
      </c>
      <c r="O166" s="165"/>
      <c r="P166" s="166" t="str">
        <f>VLOOKUP($N166,'Int Finish Style'!$C$219:$D$248,2,FALSE)</f>
        <v>Suspended Acoustic Tiled Ceiling (M-Bar)</v>
      </c>
      <c r="Q166" s="167" t="s">
        <v>447</v>
      </c>
      <c r="S166" s="167" t="s">
        <v>447</v>
      </c>
      <c r="T166" s="164" t="s">
        <v>446</v>
      </c>
      <c r="U166" s="164" t="s">
        <v>735</v>
      </c>
      <c r="V166" s="164"/>
      <c r="W166" s="166" t="s">
        <v>211</v>
      </c>
      <c r="X166" s="166" t="s">
        <v>211</v>
      </c>
      <c r="Y166" s="166" t="s">
        <v>450</v>
      </c>
      <c r="Z166" s="166" t="s">
        <v>451</v>
      </c>
      <c r="AA166" s="166"/>
    </row>
    <row r="167" spans="2:27" ht="34.9" customHeight="1" x14ac:dyDescent="0.3">
      <c r="B167" s="164" t="s">
        <v>700</v>
      </c>
      <c r="C167" s="164" t="s">
        <v>735</v>
      </c>
      <c r="D167" s="164"/>
      <c r="E167" s="165" t="s">
        <v>546</v>
      </c>
      <c r="F167" s="165"/>
      <c r="G167" s="166" t="str">
        <f>VLOOKUP($E167,'Int Finish Style'!$C$26:$D$99,2,FALSE)</f>
        <v>Non-Slip Epoxy Paint</v>
      </c>
      <c r="H167" s="165" t="s">
        <v>547</v>
      </c>
      <c r="I167" s="165"/>
      <c r="J167" s="166" t="str">
        <f>VLOOKUP($H167,'Int Finish Style'!$C$107:$D$129,2,FALSE)</f>
        <v>Epoxy Paint</v>
      </c>
      <c r="K167" s="165" t="s">
        <v>505</v>
      </c>
      <c r="L167" s="165"/>
      <c r="M167" s="166" t="str">
        <f>VLOOKUP($K167,'Int Finish Style'!$C$137:$D$211,2,FALSE)</f>
        <v>Latex Paint</v>
      </c>
      <c r="N167" s="165" t="s">
        <v>644</v>
      </c>
      <c r="O167" s="165"/>
      <c r="P167" s="166" t="str">
        <f>VLOOKUP($N167,'Int Finish Style'!$C$219:$D$248,2,FALSE)</f>
        <v>Latex Paint</v>
      </c>
      <c r="Q167" s="167" t="s">
        <v>506</v>
      </c>
      <c r="S167" s="167" t="s">
        <v>506</v>
      </c>
      <c r="T167" s="164" t="s">
        <v>700</v>
      </c>
      <c r="U167" s="164" t="s">
        <v>738</v>
      </c>
      <c r="V167" s="164"/>
      <c r="W167" s="166" t="s">
        <v>548</v>
      </c>
      <c r="X167" s="166" t="s">
        <v>211</v>
      </c>
      <c r="Y167" s="166" t="s">
        <v>509</v>
      </c>
      <c r="Z167" s="166" t="s">
        <v>647</v>
      </c>
      <c r="AA167" s="166"/>
    </row>
    <row r="168" spans="2:27" s="172" customFormat="1" ht="45" customHeight="1" x14ac:dyDescent="0.3">
      <c r="B168" s="169" t="s">
        <v>466</v>
      </c>
      <c r="C168" s="169" t="s">
        <v>735</v>
      </c>
      <c r="D168" s="169"/>
      <c r="E168" s="170" t="s">
        <v>546</v>
      </c>
      <c r="F168" s="170"/>
      <c r="G168" s="168" t="str">
        <f>VLOOKUP($E168,'Int Finish Style'!$C$26:$D$99,2,FALSE)</f>
        <v>Non-Slip Epoxy Paint</v>
      </c>
      <c r="H168" s="170" t="s">
        <v>547</v>
      </c>
      <c r="I168" s="170"/>
      <c r="J168" s="168" t="str">
        <f>VLOOKUP($H168,'Int Finish Style'!$C$107:$D$129,2,FALSE)</f>
        <v>Epoxy Paint</v>
      </c>
      <c r="K168" s="170" t="s">
        <v>426</v>
      </c>
      <c r="L168" s="170"/>
      <c r="M168" s="168" t="str">
        <f>VLOOKUP($K168,'Int Finish Style'!$C$137:$D$211,2,FALSE)</f>
        <v>Acrylic Emulsion Paint</v>
      </c>
      <c r="N168" s="170" t="s">
        <v>527</v>
      </c>
      <c r="O168" s="170"/>
      <c r="P168" s="168" t="str">
        <f>VLOOKUP($N168,'Int Finish Style'!$C$219:$D$248,2,FALSE)</f>
        <v>Acrylic Emulsion Paint</v>
      </c>
      <c r="Q168" s="171" t="s">
        <v>461</v>
      </c>
      <c r="S168" s="171" t="s">
        <v>461</v>
      </c>
      <c r="T168" s="169" t="s">
        <v>466</v>
      </c>
      <c r="U168" s="169" t="s">
        <v>735</v>
      </c>
      <c r="V168" s="169"/>
      <c r="W168" s="168" t="s">
        <v>548</v>
      </c>
      <c r="X168" s="168" t="s">
        <v>672</v>
      </c>
      <c r="Y168" s="168" t="s">
        <v>464</v>
      </c>
      <c r="Z168" s="168" t="s">
        <v>538</v>
      </c>
      <c r="AA168" s="168"/>
    </row>
    <row r="169" spans="2:27" ht="34.9" customHeight="1" x14ac:dyDescent="0.3">
      <c r="B169" s="164" t="s">
        <v>439</v>
      </c>
      <c r="C169" s="164" t="s">
        <v>735</v>
      </c>
      <c r="D169" s="164"/>
      <c r="E169" s="165" t="s">
        <v>682</v>
      </c>
      <c r="F169" s="165"/>
      <c r="G169" s="166" t="str">
        <f>VLOOKUP($E169,'Int Finish Style'!$C$26:$D$99,2,FALSE)</f>
        <v>Non-Slip Epoxy Paint</v>
      </c>
      <c r="H169" s="165" t="s">
        <v>547</v>
      </c>
      <c r="I169" s="165"/>
      <c r="J169" s="166" t="str">
        <f>VLOOKUP($H169,'Int Finish Style'!$C$107:$D$129,2,FALSE)</f>
        <v>Epoxy Paint</v>
      </c>
      <c r="K169" s="165" t="s">
        <v>426</v>
      </c>
      <c r="L169" s="165"/>
      <c r="M169" s="166" t="str">
        <f>VLOOKUP($K169,'Int Finish Style'!$C$137:$D$211,2,FALSE)</f>
        <v>Acrylic Emulsion Paint</v>
      </c>
      <c r="N169" s="165" t="s">
        <v>576</v>
      </c>
      <c r="O169" s="165"/>
      <c r="P169" s="166" t="str">
        <f>VLOOKUP($N169,'Int Finish Style'!$C$219:$D$248,2,FALSE)</f>
        <v>N.A</v>
      </c>
      <c r="Q169" s="167" t="s">
        <v>441</v>
      </c>
      <c r="S169" s="167" t="s">
        <v>441</v>
      </c>
      <c r="T169" s="164" t="s">
        <v>439</v>
      </c>
      <c r="U169" s="164" t="s">
        <v>735</v>
      </c>
      <c r="V169" s="164"/>
      <c r="W169" s="166" t="s">
        <v>684</v>
      </c>
      <c r="X169" s="166" t="s">
        <v>685</v>
      </c>
      <c r="Y169" s="166" t="s">
        <v>686</v>
      </c>
      <c r="Z169" s="166" t="s">
        <v>688</v>
      </c>
      <c r="AA169" s="166"/>
    </row>
    <row r="170" spans="2:27" s="172" customFormat="1" ht="34.9" customHeight="1" x14ac:dyDescent="0.3">
      <c r="B170" s="169" t="s">
        <v>525</v>
      </c>
      <c r="C170" s="169" t="s">
        <v>735</v>
      </c>
      <c r="D170" s="169"/>
      <c r="E170" s="170" t="s">
        <v>691</v>
      </c>
      <c r="F170" s="170"/>
      <c r="G170" s="168" t="str">
        <f>VLOOKUP($E170,'Int Finish Style'!$C$26:$D$99,2,FALSE)</f>
        <v>Anti-Dust Epoxy Paint / Anti-Static Vinyl Tile on Raised Floor</v>
      </c>
      <c r="H170" s="170" t="s">
        <v>460</v>
      </c>
      <c r="I170" s="170"/>
      <c r="J170" s="168" t="e">
        <f>VLOOKUP($H170,'Int Finish Style'!$C$107:$D$129,2,FALSE)</f>
        <v>#N/A</v>
      </c>
      <c r="K170" s="170" t="s">
        <v>426</v>
      </c>
      <c r="L170" s="170"/>
      <c r="M170" s="168" t="str">
        <f>VLOOKUP($K170,'Int Finish Style'!$C$137:$D$211,2,FALSE)</f>
        <v>Acrylic Emulsion Paint</v>
      </c>
      <c r="N170" s="170" t="s">
        <v>527</v>
      </c>
      <c r="O170" s="170"/>
      <c r="P170" s="168" t="str">
        <f>VLOOKUP($N170,'Int Finish Style'!$C$219:$D$248,2,FALSE)</f>
        <v>Acrylic Emulsion Paint</v>
      </c>
      <c r="Q170" s="171" t="s">
        <v>461</v>
      </c>
      <c r="S170" s="171" t="s">
        <v>461</v>
      </c>
      <c r="T170" s="169" t="s">
        <v>525</v>
      </c>
      <c r="U170" s="169" t="s">
        <v>735</v>
      </c>
      <c r="V170" s="169"/>
      <c r="W170" s="168" t="s">
        <v>694</v>
      </c>
      <c r="X170" s="168" t="s">
        <v>463</v>
      </c>
      <c r="Y170" s="168" t="s">
        <v>695</v>
      </c>
      <c r="Z170" s="168" t="s">
        <v>538</v>
      </c>
      <c r="AA170" s="168"/>
    </row>
    <row r="171" spans="2:27" s="172" customFormat="1" ht="48" customHeight="1" x14ac:dyDescent="0.3">
      <c r="B171" s="169"/>
      <c r="C171" s="169"/>
      <c r="D171" s="169"/>
      <c r="E171" s="170"/>
      <c r="F171" s="170"/>
      <c r="G171" s="168"/>
      <c r="H171" s="170"/>
      <c r="I171" s="170"/>
      <c r="J171" s="168"/>
      <c r="K171" s="170"/>
      <c r="L171" s="170"/>
      <c r="M171" s="168"/>
      <c r="N171" s="170"/>
      <c r="O171" s="170"/>
      <c r="P171" s="168"/>
      <c r="Q171" s="171"/>
      <c r="S171" s="171" t="s">
        <v>491</v>
      </c>
      <c r="T171" s="169" t="s">
        <v>492</v>
      </c>
      <c r="U171" s="169" t="s">
        <v>735</v>
      </c>
      <c r="V171" s="169"/>
      <c r="W171" s="168" t="s">
        <v>715</v>
      </c>
      <c r="X171" s="168" t="s">
        <v>716</v>
      </c>
      <c r="Y171" s="168" t="s">
        <v>450</v>
      </c>
      <c r="Z171" s="168" t="s">
        <v>717</v>
      </c>
      <c r="AA171" s="168"/>
    </row>
    <row r="172" spans="2:27" ht="34.9" customHeight="1" x14ac:dyDescent="0.3">
      <c r="B172" s="159"/>
      <c r="C172" s="160" t="s">
        <v>739</v>
      </c>
      <c r="D172" s="159"/>
      <c r="E172" s="161" t="s">
        <v>546</v>
      </c>
      <c r="F172" s="161"/>
      <c r="G172" s="162" t="str">
        <f>VLOOKUP($E172,'Int Finish Style'!$C$26:$D$99,2,FALSE)</f>
        <v>Non-Slip Epoxy Paint</v>
      </c>
      <c r="H172" s="161" t="s">
        <v>547</v>
      </c>
      <c r="I172" s="161"/>
      <c r="J172" s="162" t="str">
        <f>VLOOKUP($H172,'Int Finish Style'!$C$107:$D$129,2,FALSE)</f>
        <v>Epoxy Paint</v>
      </c>
      <c r="K172" s="161" t="s">
        <v>426</v>
      </c>
      <c r="L172" s="161"/>
      <c r="M172" s="162" t="str">
        <f>VLOOKUP($K172,'Int Finish Style'!$C$137:$D$211,2,FALSE)</f>
        <v>Acrylic Emulsion Paint</v>
      </c>
      <c r="N172" s="161" t="s">
        <v>527</v>
      </c>
      <c r="O172" s="161"/>
      <c r="P172" s="162" t="str">
        <f>VLOOKUP($N172,'Int Finish Style'!$C$219:$D$248,2,FALSE)</f>
        <v>Acrylic Emulsion Paint</v>
      </c>
      <c r="Q172" s="176"/>
      <c r="S172" s="163"/>
      <c r="T172" s="159"/>
      <c r="U172" s="159"/>
      <c r="V172" s="159"/>
      <c r="W172" s="163"/>
      <c r="X172" s="159"/>
      <c r="Y172" s="163"/>
      <c r="Z172" s="163"/>
      <c r="AA172" s="163"/>
    </row>
    <row r="173" spans="2:27" s="172" customFormat="1" ht="27" x14ac:dyDescent="0.3">
      <c r="B173" s="169" t="s">
        <v>525</v>
      </c>
      <c r="C173" s="169" t="s">
        <v>739</v>
      </c>
      <c r="D173" s="169"/>
      <c r="E173" s="170" t="s">
        <v>546</v>
      </c>
      <c r="F173" s="170"/>
      <c r="G173" s="168" t="str">
        <f>VLOOKUP($E173,'Int Finish Style'!$C$26:$D$99,2,FALSE)</f>
        <v>Non-Slip Epoxy Paint</v>
      </c>
      <c r="H173" s="170" t="s">
        <v>547</v>
      </c>
      <c r="I173" s="170"/>
      <c r="J173" s="168" t="str">
        <f>VLOOKUP($H173,'Int Finish Style'!$C$107:$D$129,2,FALSE)</f>
        <v>Epoxy Paint</v>
      </c>
      <c r="K173" s="170" t="s">
        <v>426</v>
      </c>
      <c r="L173" s="170"/>
      <c r="M173" s="168" t="str">
        <f>VLOOKUP($K173,'Int Finish Style'!$C$137:$D$211,2,FALSE)</f>
        <v>Acrylic Emulsion Paint</v>
      </c>
      <c r="N173" s="170" t="s">
        <v>527</v>
      </c>
      <c r="O173" s="170"/>
      <c r="P173" s="168" t="str">
        <f>VLOOKUP($N173,'Int Finish Style'!$C$219:$D$248,2,FALSE)</f>
        <v>Acrylic Emulsion Paint</v>
      </c>
      <c r="Q173" s="171" t="s">
        <v>461</v>
      </c>
      <c r="S173" s="171" t="s">
        <v>461</v>
      </c>
      <c r="T173" s="169" t="s">
        <v>525</v>
      </c>
      <c r="U173" s="169" t="s">
        <v>739</v>
      </c>
      <c r="V173" s="169"/>
      <c r="W173" s="168" t="s">
        <v>740</v>
      </c>
      <c r="X173" s="168" t="s">
        <v>672</v>
      </c>
      <c r="Y173" s="168" t="s">
        <v>464</v>
      </c>
      <c r="Z173" s="168" t="s">
        <v>538</v>
      </c>
      <c r="AA173" s="168"/>
    </row>
    <row r="174" spans="2:27" ht="40.5" x14ac:dyDescent="0.3">
      <c r="B174" s="164" t="s">
        <v>741</v>
      </c>
      <c r="C174" s="164" t="s">
        <v>739</v>
      </c>
      <c r="D174" s="164"/>
      <c r="E174" s="165" t="s">
        <v>546</v>
      </c>
      <c r="F174" s="165"/>
      <c r="G174" s="166" t="str">
        <f>VLOOKUP($E174,'Int Finish Style'!$C$26:$D$99,2,FALSE)</f>
        <v>Non-Slip Epoxy Paint</v>
      </c>
      <c r="H174" s="165" t="s">
        <v>547</v>
      </c>
      <c r="I174" s="165"/>
      <c r="J174" s="166" t="str">
        <f>VLOOKUP($H174,'Int Finish Style'!$C$107:$D$129,2,FALSE)</f>
        <v>Epoxy Paint</v>
      </c>
      <c r="K174" s="165" t="s">
        <v>505</v>
      </c>
      <c r="L174" s="165"/>
      <c r="M174" s="166" t="str">
        <f>VLOOKUP($K174,'Int Finish Style'!$C$137:$D$211,2,FALSE)</f>
        <v>Latex Paint</v>
      </c>
      <c r="N174" s="165" t="s">
        <v>644</v>
      </c>
      <c r="O174" s="165"/>
      <c r="P174" s="166" t="str">
        <f>VLOOKUP($N174,'Int Finish Style'!$C$219:$D$248,2,FALSE)</f>
        <v>Latex Paint</v>
      </c>
      <c r="Q174" s="167" t="s">
        <v>506</v>
      </c>
      <c r="S174" s="167" t="s">
        <v>506</v>
      </c>
      <c r="T174" s="164" t="s">
        <v>741</v>
      </c>
      <c r="U174" s="164" t="s">
        <v>739</v>
      </c>
      <c r="V174" s="164"/>
      <c r="W174" s="166" t="s">
        <v>548</v>
      </c>
      <c r="X174" s="166" t="s">
        <v>211</v>
      </c>
      <c r="Y174" s="166" t="s">
        <v>647</v>
      </c>
      <c r="Z174" s="166" t="s">
        <v>647</v>
      </c>
      <c r="AA174" s="166"/>
    </row>
    <row r="175" spans="2:27" ht="34.9" customHeight="1" x14ac:dyDescent="0.3">
      <c r="B175" s="164" t="s">
        <v>525</v>
      </c>
      <c r="C175" s="164" t="s">
        <v>739</v>
      </c>
      <c r="D175" s="164"/>
      <c r="E175" s="165" t="s">
        <v>526</v>
      </c>
      <c r="F175" s="165"/>
      <c r="G175" s="166" t="str">
        <f>VLOOKUP($E175,'Int Finish Style'!$C$26:$D$99,2,FALSE)</f>
        <v>Rubber Tile</v>
      </c>
      <c r="H175" s="165" t="s">
        <v>742</v>
      </c>
      <c r="I175" s="165"/>
      <c r="J175" s="166" t="str">
        <f>VLOOKUP($H175,'Int Finish Style'!$C$107:$D$129,2,FALSE)</f>
        <v>Acrylic Emulsion Paint</v>
      </c>
      <c r="K175" s="165" t="s">
        <v>426</v>
      </c>
      <c r="L175" s="165"/>
      <c r="M175" s="166" t="str">
        <f>VLOOKUP($K175,'Int Finish Style'!$C$137:$D$211,2,FALSE)</f>
        <v>Acrylic Emulsion Paint</v>
      </c>
      <c r="N175" s="165" t="s">
        <v>527</v>
      </c>
      <c r="O175" s="165"/>
      <c r="P175" s="166" t="str">
        <f>VLOOKUP($N175,'Int Finish Style'!$C$219:$D$248,2,FALSE)</f>
        <v>Acrylic Emulsion Paint</v>
      </c>
      <c r="Q175" s="167" t="s">
        <v>725</v>
      </c>
      <c r="S175" s="167" t="s">
        <v>725</v>
      </c>
      <c r="T175" s="164" t="s">
        <v>525</v>
      </c>
      <c r="U175" s="164" t="s">
        <v>739</v>
      </c>
      <c r="V175" s="164"/>
      <c r="W175" s="166" t="s">
        <v>743</v>
      </c>
      <c r="X175" s="166" t="s">
        <v>55</v>
      </c>
      <c r="Y175" s="166" t="s">
        <v>744</v>
      </c>
      <c r="Z175" s="166" t="s">
        <v>745</v>
      </c>
      <c r="AA175" s="166"/>
    </row>
    <row r="176" spans="2:27" ht="45" x14ac:dyDescent="0.3">
      <c r="B176" s="164" t="s">
        <v>525</v>
      </c>
      <c r="C176" s="164" t="s">
        <v>746</v>
      </c>
      <c r="D176" s="164"/>
      <c r="E176" s="165" t="s">
        <v>526</v>
      </c>
      <c r="F176" s="165"/>
      <c r="G176" s="166" t="str">
        <f>VLOOKUP($E176,'Int Finish Style'!$C$26:$D$99,2,FALSE)</f>
        <v>Rubber Tile</v>
      </c>
      <c r="H176" s="165" t="s">
        <v>504</v>
      </c>
      <c r="I176" s="165"/>
      <c r="J176" s="166" t="str">
        <f>VLOOKUP($H176,'Int Finish Style'!$C$107:$D$129,2,FALSE)</f>
        <v>Coved Rubber Skirting</v>
      </c>
      <c r="K176" s="165" t="s">
        <v>426</v>
      </c>
      <c r="L176" s="165"/>
      <c r="M176" s="166" t="str">
        <f>VLOOKUP($K176,'Int Finish Style'!$C$137:$D$211,2,FALSE)</f>
        <v>Acrylic Emulsion Paint</v>
      </c>
      <c r="N176" s="165" t="s">
        <v>527</v>
      </c>
      <c r="O176" s="165"/>
      <c r="P176" s="166" t="str">
        <f>VLOOKUP($N176,'Int Finish Style'!$C$219:$D$248,2,FALSE)</f>
        <v>Acrylic Emulsion Paint</v>
      </c>
      <c r="Q176" s="167" t="s">
        <v>528</v>
      </c>
      <c r="S176" s="167" t="s">
        <v>528</v>
      </c>
      <c r="T176" s="164" t="s">
        <v>525</v>
      </c>
      <c r="U176" s="164" t="s">
        <v>746</v>
      </c>
      <c r="V176" s="164"/>
      <c r="W176" s="166" t="s">
        <v>554</v>
      </c>
      <c r="X176" s="166" t="s">
        <v>531</v>
      </c>
      <c r="Y176" s="166" t="s">
        <v>532</v>
      </c>
      <c r="Z176" s="166" t="s">
        <v>533</v>
      </c>
      <c r="AA176" s="166"/>
    </row>
    <row r="177" spans="2:27" ht="45" x14ac:dyDescent="0.3">
      <c r="B177" s="164" t="s">
        <v>525</v>
      </c>
      <c r="C177" s="164" t="s">
        <v>747</v>
      </c>
      <c r="D177" s="164"/>
      <c r="E177" s="165" t="s">
        <v>526</v>
      </c>
      <c r="F177" s="165"/>
      <c r="G177" s="166" t="str">
        <f>VLOOKUP($E177,'Int Finish Style'!$C$26:$D$99,2,FALSE)</f>
        <v>Rubber Tile</v>
      </c>
      <c r="H177" s="165" t="s">
        <v>504</v>
      </c>
      <c r="I177" s="165"/>
      <c r="J177" s="166" t="str">
        <f>VLOOKUP($H177,'Int Finish Style'!$C$107:$D$129,2,FALSE)</f>
        <v>Coved Rubber Skirting</v>
      </c>
      <c r="K177" s="165" t="s">
        <v>426</v>
      </c>
      <c r="L177" s="165"/>
      <c r="M177" s="166" t="str">
        <f>VLOOKUP($K177,'Int Finish Style'!$C$137:$D$211,2,FALSE)</f>
        <v>Acrylic Emulsion Paint</v>
      </c>
      <c r="N177" s="165" t="s">
        <v>527</v>
      </c>
      <c r="O177" s="165"/>
      <c r="P177" s="166" t="str">
        <f>VLOOKUP($N177,'Int Finish Style'!$C$219:$D$248,2,FALSE)</f>
        <v>Acrylic Emulsion Paint</v>
      </c>
      <c r="Q177" s="167" t="s">
        <v>528</v>
      </c>
      <c r="S177" s="167" t="s">
        <v>528</v>
      </c>
      <c r="T177" s="164" t="s">
        <v>525</v>
      </c>
      <c r="U177" s="164" t="s">
        <v>747</v>
      </c>
      <c r="V177" s="164"/>
      <c r="W177" s="166" t="s">
        <v>554</v>
      </c>
      <c r="X177" s="166" t="s">
        <v>531</v>
      </c>
      <c r="Y177" s="166" t="s">
        <v>532</v>
      </c>
      <c r="Z177" s="166" t="s">
        <v>533</v>
      </c>
      <c r="AA177" s="166"/>
    </row>
    <row r="178" spans="2:27" s="172" customFormat="1" ht="54.6" customHeight="1" x14ac:dyDescent="0.3">
      <c r="B178" s="169"/>
      <c r="C178" s="169"/>
      <c r="D178" s="169"/>
      <c r="E178" s="170"/>
      <c r="F178" s="170"/>
      <c r="G178" s="168"/>
      <c r="H178" s="170"/>
      <c r="I178" s="170"/>
      <c r="J178" s="168"/>
      <c r="K178" s="170"/>
      <c r="L178" s="170"/>
      <c r="M178" s="168"/>
      <c r="N178" s="170"/>
      <c r="O178" s="170"/>
      <c r="P178" s="168"/>
      <c r="Q178" s="171"/>
      <c r="S178" s="171" t="s">
        <v>491</v>
      </c>
      <c r="T178" s="169" t="s">
        <v>728</v>
      </c>
      <c r="U178" s="169" t="s">
        <v>739</v>
      </c>
      <c r="V178" s="169"/>
      <c r="W178" s="168" t="s">
        <v>548</v>
      </c>
      <c r="X178" s="166" t="s">
        <v>748</v>
      </c>
      <c r="Y178" s="166" t="s">
        <v>450</v>
      </c>
      <c r="Z178" s="168" t="s">
        <v>538</v>
      </c>
      <c r="AA178" s="168"/>
    </row>
    <row r="179" spans="2:27" ht="34.9" customHeight="1" x14ac:dyDescent="0.3">
      <c r="B179" s="159"/>
      <c r="C179" s="160" t="s">
        <v>749</v>
      </c>
      <c r="D179" s="159"/>
      <c r="E179" s="161" t="s">
        <v>546</v>
      </c>
      <c r="F179" s="161"/>
      <c r="G179" s="162" t="str">
        <f>VLOOKUP($E179,'Int Finish Style'!$C$26:$D$99,2,FALSE)</f>
        <v>Non-Slip Epoxy Paint</v>
      </c>
      <c r="H179" s="161" t="s">
        <v>547</v>
      </c>
      <c r="I179" s="161"/>
      <c r="J179" s="162" t="str">
        <f>VLOOKUP($H179,'Int Finish Style'!$C$107:$D$129,2,FALSE)</f>
        <v>Epoxy Paint</v>
      </c>
      <c r="K179" s="161" t="s">
        <v>426</v>
      </c>
      <c r="L179" s="161"/>
      <c r="M179" s="162" t="str">
        <f>VLOOKUP($K179,'Int Finish Style'!$C$137:$D$211,2,FALSE)</f>
        <v>Acrylic Emulsion Paint</v>
      </c>
      <c r="N179" s="161" t="s">
        <v>527</v>
      </c>
      <c r="O179" s="161"/>
      <c r="P179" s="162" t="str">
        <f>VLOOKUP($N179,'Int Finish Style'!$C$219:$D$248,2,FALSE)</f>
        <v>Acrylic Emulsion Paint</v>
      </c>
      <c r="Q179" s="163"/>
      <c r="S179" s="163"/>
      <c r="T179" s="159"/>
      <c r="U179" s="159"/>
      <c r="V179" s="159"/>
      <c r="W179" s="163"/>
      <c r="X179" s="159"/>
      <c r="Y179" s="163"/>
      <c r="Z179" s="163"/>
      <c r="AA179" s="163"/>
    </row>
    <row r="180" spans="2:27" ht="34.9" customHeight="1" x14ac:dyDescent="0.3">
      <c r="B180" s="164" t="s">
        <v>525</v>
      </c>
      <c r="C180" s="164" t="s">
        <v>750</v>
      </c>
      <c r="D180" s="164"/>
      <c r="E180" s="165" t="s">
        <v>546</v>
      </c>
      <c r="F180" s="165"/>
      <c r="G180" s="166" t="str">
        <f>VLOOKUP($E180,'Int Finish Style'!$C$26:$D$99,2,FALSE)</f>
        <v>Non-Slip Epoxy Paint</v>
      </c>
      <c r="H180" s="165" t="s">
        <v>547</v>
      </c>
      <c r="I180" s="165"/>
      <c r="J180" s="166" t="str">
        <f>VLOOKUP($H180,'Int Finish Style'!$C$107:$D$129,2,FALSE)</f>
        <v>Epoxy Paint</v>
      </c>
      <c r="K180" s="165" t="s">
        <v>426</v>
      </c>
      <c r="L180" s="165"/>
      <c r="M180" s="166" t="str">
        <f>VLOOKUP($K180,'Int Finish Style'!$C$137:$D$211,2,FALSE)</f>
        <v>Acrylic Emulsion Paint</v>
      </c>
      <c r="N180" s="165" t="s">
        <v>527</v>
      </c>
      <c r="O180" s="165"/>
      <c r="P180" s="166" t="str">
        <f>VLOOKUP($N180,'Int Finish Style'!$C$219:$D$248,2,FALSE)</f>
        <v>Acrylic Emulsion Paint</v>
      </c>
      <c r="Q180" s="167" t="s">
        <v>660</v>
      </c>
      <c r="S180" s="167" t="s">
        <v>660</v>
      </c>
      <c r="T180" s="164" t="s">
        <v>525</v>
      </c>
      <c r="U180" s="164" t="s">
        <v>750</v>
      </c>
      <c r="V180" s="164"/>
      <c r="W180" s="166" t="s">
        <v>661</v>
      </c>
      <c r="X180" s="166" t="s">
        <v>211</v>
      </c>
      <c r="Y180" s="166" t="s">
        <v>662</v>
      </c>
      <c r="Z180" s="166" t="s">
        <v>538</v>
      </c>
      <c r="AA180" s="166"/>
    </row>
    <row r="181" spans="2:27" ht="45" x14ac:dyDescent="0.3">
      <c r="B181" s="164" t="s">
        <v>525</v>
      </c>
      <c r="C181" s="164" t="s">
        <v>751</v>
      </c>
      <c r="D181" s="164"/>
      <c r="E181" s="165" t="s">
        <v>691</v>
      </c>
      <c r="F181" s="165"/>
      <c r="G181" s="166" t="str">
        <f>VLOOKUP($E181,'Int Finish Style'!$C$26:$D$99,2,FALSE)</f>
        <v>Anti-Dust Epoxy Paint / Anti-Static Vinyl Tile on Raised Floor</v>
      </c>
      <c r="H181" s="165" t="s">
        <v>547</v>
      </c>
      <c r="I181" s="165"/>
      <c r="J181" s="166" t="str">
        <f>VLOOKUP($H181,'Int Finish Style'!$C$107:$D$129,2,FALSE)</f>
        <v>Epoxy Paint</v>
      </c>
      <c r="K181" s="165" t="s">
        <v>426</v>
      </c>
      <c r="L181" s="165"/>
      <c r="M181" s="166" t="str">
        <f>VLOOKUP($K181,'Int Finish Style'!$C$137:$D$211,2,FALSE)</f>
        <v>Acrylic Emulsion Paint</v>
      </c>
      <c r="N181" s="165" t="s">
        <v>527</v>
      </c>
      <c r="O181" s="165"/>
      <c r="P181" s="166" t="str">
        <f>VLOOKUP($N181,'Int Finish Style'!$C$219:$D$248,2,FALSE)</f>
        <v>Acrylic Emulsion Paint</v>
      </c>
      <c r="Q181" s="167" t="s">
        <v>660</v>
      </c>
      <c r="S181" s="167" t="s">
        <v>660</v>
      </c>
      <c r="T181" s="164" t="s">
        <v>525</v>
      </c>
      <c r="U181" s="164" t="s">
        <v>751</v>
      </c>
      <c r="V181" s="164"/>
      <c r="W181" s="166" t="s">
        <v>723</v>
      </c>
      <c r="X181" s="166" t="s">
        <v>211</v>
      </c>
      <c r="Y181" s="166" t="s">
        <v>662</v>
      </c>
      <c r="Z181" s="166" t="s">
        <v>538</v>
      </c>
      <c r="AA181" s="166"/>
    </row>
    <row r="182" spans="2:27" ht="30" customHeight="1" x14ac:dyDescent="0.3">
      <c r="B182" s="159"/>
      <c r="C182" s="160" t="s">
        <v>752</v>
      </c>
      <c r="D182" s="159"/>
      <c r="E182" s="161" t="s">
        <v>123</v>
      </c>
      <c r="F182" s="161"/>
      <c r="G182" s="162" t="str">
        <f>VLOOKUP($E182,'Int Finish Style'!$C$26:$D$99,2,FALSE)</f>
        <v>Anti-Static Vinyl Tile</v>
      </c>
      <c r="H182" s="161" t="s">
        <v>460</v>
      </c>
      <c r="I182" s="161"/>
      <c r="J182" s="162" t="e">
        <f>VLOOKUP($H182,'Int Finish Style'!$C$107:$D$129,2,FALSE)</f>
        <v>#N/A</v>
      </c>
      <c r="K182" s="161" t="s">
        <v>426</v>
      </c>
      <c r="L182" s="161"/>
      <c r="M182" s="162" t="str">
        <f>VLOOKUP($K182,'Int Finish Style'!$C$137:$D$211,2,FALSE)</f>
        <v>Acrylic Emulsion Paint</v>
      </c>
      <c r="N182" s="161" t="s">
        <v>527</v>
      </c>
      <c r="O182" s="161"/>
      <c r="P182" s="162" t="str">
        <f>VLOOKUP($N182,'Int Finish Style'!$C$219:$D$248,2,FALSE)</f>
        <v>Acrylic Emulsion Paint</v>
      </c>
      <c r="Q182" s="174"/>
      <c r="S182" s="163"/>
      <c r="T182" s="159"/>
      <c r="U182" s="159"/>
      <c r="V182" s="159"/>
      <c r="W182" s="163"/>
      <c r="X182" s="159"/>
      <c r="Y182" s="163"/>
      <c r="Z182" s="163"/>
      <c r="AA182" s="163"/>
    </row>
    <row r="183" spans="2:27" ht="45" x14ac:dyDescent="0.3">
      <c r="B183" s="164" t="s">
        <v>525</v>
      </c>
      <c r="C183" s="164" t="s">
        <v>752</v>
      </c>
      <c r="D183" s="164"/>
      <c r="E183" s="165" t="s">
        <v>526</v>
      </c>
      <c r="F183" s="165"/>
      <c r="G183" s="166" t="str">
        <f>VLOOKUP($E183,'Int Finish Style'!$C$26:$D$99,2,FALSE)</f>
        <v>Rubber Tile</v>
      </c>
      <c r="H183" s="165" t="s">
        <v>504</v>
      </c>
      <c r="I183" s="165"/>
      <c r="J183" s="166" t="str">
        <f>VLOOKUP($H183,'Int Finish Style'!$C$107:$D$129,2,FALSE)</f>
        <v>Coved Rubber Skirting</v>
      </c>
      <c r="K183" s="165" t="s">
        <v>426</v>
      </c>
      <c r="L183" s="165"/>
      <c r="M183" s="166" t="str">
        <f>VLOOKUP($K183,'Int Finish Style'!$C$137:$D$211,2,FALSE)</f>
        <v>Acrylic Emulsion Paint</v>
      </c>
      <c r="N183" s="165" t="s">
        <v>527</v>
      </c>
      <c r="O183" s="165"/>
      <c r="P183" s="166" t="str">
        <f>VLOOKUP($N183,'Int Finish Style'!$C$219:$D$248,2,FALSE)</f>
        <v>Acrylic Emulsion Paint</v>
      </c>
      <c r="Q183" s="167" t="s">
        <v>528</v>
      </c>
      <c r="S183" s="167" t="s">
        <v>528</v>
      </c>
      <c r="T183" s="164" t="s">
        <v>525</v>
      </c>
      <c r="U183" s="164" t="s">
        <v>752</v>
      </c>
      <c r="V183" s="164"/>
      <c r="W183" s="166" t="s">
        <v>554</v>
      </c>
      <c r="X183" s="166" t="s">
        <v>531</v>
      </c>
      <c r="Y183" s="166" t="s">
        <v>532</v>
      </c>
      <c r="Z183" s="166" t="s">
        <v>533</v>
      </c>
      <c r="AA183" s="166"/>
    </row>
    <row r="184" spans="2:27" ht="22.5" x14ac:dyDescent="0.3">
      <c r="B184" s="164"/>
      <c r="C184" s="164"/>
      <c r="D184" s="164"/>
      <c r="E184" s="165"/>
      <c r="F184" s="165"/>
      <c r="G184" s="166"/>
      <c r="H184" s="165"/>
      <c r="I184" s="165"/>
      <c r="J184" s="166"/>
      <c r="K184" s="165"/>
      <c r="L184" s="165"/>
      <c r="M184" s="166"/>
      <c r="N184" s="165"/>
      <c r="O184" s="165"/>
      <c r="P184" s="166"/>
      <c r="Q184" s="166" t="s">
        <v>734</v>
      </c>
      <c r="S184" s="167"/>
      <c r="T184" s="164"/>
      <c r="U184" s="164"/>
      <c r="V184" s="164"/>
      <c r="W184" s="166"/>
      <c r="X184" s="166"/>
      <c r="Y184" s="166"/>
      <c r="Z184" s="166"/>
      <c r="AA184" s="166"/>
    </row>
    <row r="185" spans="2:27" ht="33" customHeight="1" x14ac:dyDescent="0.3">
      <c r="B185" s="164"/>
      <c r="C185" s="164"/>
      <c r="D185" s="164"/>
      <c r="E185" s="165"/>
      <c r="F185" s="165"/>
      <c r="G185" s="166"/>
      <c r="H185" s="165"/>
      <c r="I185" s="165"/>
      <c r="J185" s="166"/>
      <c r="K185" s="165"/>
      <c r="L185" s="165"/>
      <c r="M185" s="166"/>
      <c r="N185" s="165"/>
      <c r="O185" s="165"/>
      <c r="P185" s="166"/>
      <c r="Q185" s="166"/>
      <c r="S185" s="167" t="s">
        <v>491</v>
      </c>
      <c r="T185" s="164" t="s">
        <v>728</v>
      </c>
      <c r="U185" s="164" t="s">
        <v>752</v>
      </c>
      <c r="V185" s="164"/>
      <c r="W185" s="168" t="s">
        <v>548</v>
      </c>
      <c r="X185" s="166" t="s">
        <v>748</v>
      </c>
      <c r="Y185" s="166" t="s">
        <v>450</v>
      </c>
      <c r="Z185" s="168" t="s">
        <v>538</v>
      </c>
      <c r="AA185" s="166"/>
    </row>
    <row r="186" spans="2:27" ht="33" customHeight="1" x14ac:dyDescent="0.3">
      <c r="B186" s="159"/>
      <c r="C186" s="160" t="s">
        <v>753</v>
      </c>
      <c r="D186" s="159"/>
      <c r="E186" s="161" t="s">
        <v>754</v>
      </c>
      <c r="F186" s="161"/>
      <c r="G186" s="162" t="str">
        <f>VLOOKUP($E186,'Int Finish Style'!$C$26:$D$99,2,FALSE)</f>
        <v>Acid Resistant Paint</v>
      </c>
      <c r="H186" s="161" t="s">
        <v>755</v>
      </c>
      <c r="I186" s="161"/>
      <c r="J186" s="162" t="str">
        <f>VLOOKUP($H186,'Int Finish Style'!$C$107:$D$129,2,FALSE)</f>
        <v>Acid Resistant Paint</v>
      </c>
      <c r="K186" s="161" t="s">
        <v>756</v>
      </c>
      <c r="L186" s="161"/>
      <c r="M186" s="162" t="str">
        <f>VLOOKUP($K186,'Int Finish Style'!$C$137:$D$211,2,FALSE)</f>
        <v>Acid Resistant Paint</v>
      </c>
      <c r="N186" s="161" t="s">
        <v>367</v>
      </c>
      <c r="O186" s="161"/>
      <c r="P186" s="162" t="str">
        <f>VLOOKUP($N186,'Int Finish Style'!$C$219:$D$248,2,FALSE)</f>
        <v>Acid Resistant Paint</v>
      </c>
      <c r="Q186" s="174" t="s">
        <v>757</v>
      </c>
      <c r="S186" s="163"/>
      <c r="T186" s="159"/>
      <c r="U186" s="159"/>
      <c r="V186" s="159"/>
      <c r="W186" s="163"/>
      <c r="X186" s="159"/>
      <c r="Y186" s="163"/>
      <c r="Z186" s="163"/>
      <c r="AA186" s="163"/>
    </row>
    <row r="187" spans="2:27" ht="33" customHeight="1" x14ac:dyDescent="0.3">
      <c r="B187" s="164" t="s">
        <v>428</v>
      </c>
      <c r="C187" s="164" t="s">
        <v>753</v>
      </c>
      <c r="D187" s="164"/>
      <c r="E187" s="165" t="s">
        <v>758</v>
      </c>
      <c r="F187" s="165"/>
      <c r="G187" s="166" t="e">
        <f>VLOOKUP($E187,'Int Finish Style'!$C$26:$D$99,2,FALSE)</f>
        <v>#N/A</v>
      </c>
      <c r="H187" s="165" t="s">
        <v>222</v>
      </c>
      <c r="I187" s="165"/>
      <c r="J187" s="166" t="str">
        <f>VLOOKUP($H187,'Int Finish Style'!$C$107:$D$129,2,FALSE)</f>
        <v>Acid Resistant Ceramic Tile</v>
      </c>
      <c r="K187" s="165" t="s">
        <v>426</v>
      </c>
      <c r="L187" s="165"/>
      <c r="M187" s="166" t="str">
        <f>VLOOKUP($K187,'Int Finish Style'!$C$137:$D$211,2,FALSE)</f>
        <v>Acrylic Emulsion Paint</v>
      </c>
      <c r="N187" s="165" t="s">
        <v>527</v>
      </c>
      <c r="O187" s="165"/>
      <c r="P187" s="166" t="str">
        <f>VLOOKUP($N187,'Int Finish Style'!$C$219:$D$248,2,FALSE)</f>
        <v>Acrylic Emulsion Paint</v>
      </c>
      <c r="Q187" s="167" t="s">
        <v>212</v>
      </c>
      <c r="S187" s="167" t="s">
        <v>212</v>
      </c>
      <c r="T187" s="164" t="s">
        <v>428</v>
      </c>
      <c r="U187" s="164" t="s">
        <v>753</v>
      </c>
      <c r="V187" s="164"/>
      <c r="W187" s="168" t="s">
        <v>759</v>
      </c>
      <c r="X187" s="166" t="s">
        <v>760</v>
      </c>
      <c r="Y187" s="166" t="s">
        <v>533</v>
      </c>
      <c r="Z187" s="166" t="s">
        <v>533</v>
      </c>
      <c r="AA187" s="166"/>
    </row>
    <row r="188" spans="2:27" ht="45" x14ac:dyDescent="0.3">
      <c r="B188" s="164" t="s">
        <v>525</v>
      </c>
      <c r="C188" s="164" t="s">
        <v>753</v>
      </c>
      <c r="D188" s="164"/>
      <c r="E188" s="165" t="s">
        <v>758</v>
      </c>
      <c r="F188" s="165"/>
      <c r="G188" s="166" t="e">
        <f>VLOOKUP($E188,'Int Finish Style'!$C$26:$D$99,2,FALSE)</f>
        <v>#N/A</v>
      </c>
      <c r="H188" s="165" t="s">
        <v>222</v>
      </c>
      <c r="I188" s="165"/>
      <c r="J188" s="166" t="str">
        <f>VLOOKUP($H188,'Int Finish Style'!$C$107:$D$129,2,FALSE)</f>
        <v>Acid Resistant Ceramic Tile</v>
      </c>
      <c r="K188" s="165" t="s">
        <v>426</v>
      </c>
      <c r="L188" s="165"/>
      <c r="M188" s="166" t="str">
        <f>VLOOKUP($K188,'Int Finish Style'!$C$137:$D$211,2,FALSE)</f>
        <v>Acrylic Emulsion Paint</v>
      </c>
      <c r="N188" s="165" t="s">
        <v>527</v>
      </c>
      <c r="O188" s="165"/>
      <c r="P188" s="166" t="str">
        <f>VLOOKUP($N188,'Int Finish Style'!$C$219:$D$248,2,FALSE)</f>
        <v>Acrylic Emulsion Paint</v>
      </c>
      <c r="Q188" s="167" t="s">
        <v>528</v>
      </c>
      <c r="S188" s="167" t="s">
        <v>528</v>
      </c>
      <c r="T188" s="164" t="s">
        <v>525</v>
      </c>
      <c r="U188" s="164" t="s">
        <v>753</v>
      </c>
      <c r="V188" s="164"/>
      <c r="W188" s="173" t="s">
        <v>761</v>
      </c>
      <c r="X188" s="173" t="s">
        <v>762</v>
      </c>
      <c r="Y188" s="166" t="s">
        <v>532</v>
      </c>
      <c r="Z188" s="166" t="s">
        <v>533</v>
      </c>
      <c r="AA188" s="166"/>
    </row>
    <row r="189" spans="2:27" ht="33.75" x14ac:dyDescent="0.3">
      <c r="B189" s="164" t="s">
        <v>525</v>
      </c>
      <c r="C189" s="164" t="s">
        <v>753</v>
      </c>
      <c r="D189" s="164"/>
      <c r="E189" s="165" t="s">
        <v>754</v>
      </c>
      <c r="F189" s="165"/>
      <c r="G189" s="166" t="str">
        <f>VLOOKUP($E189,'Int Finish Style'!$C$26:$D$99,2,FALSE)</f>
        <v>Acid Resistant Paint</v>
      </c>
      <c r="H189" s="165" t="s">
        <v>755</v>
      </c>
      <c r="I189" s="165"/>
      <c r="J189" s="166" t="str">
        <f>VLOOKUP($H189,'Int Finish Style'!$C$107:$D$129,2,FALSE)</f>
        <v>Acid Resistant Paint</v>
      </c>
      <c r="K189" s="165" t="s">
        <v>756</v>
      </c>
      <c r="L189" s="165"/>
      <c r="M189" s="166" t="str">
        <f>VLOOKUP($K189,'Int Finish Style'!$C$137:$D$211,2,FALSE)</f>
        <v>Acid Resistant Paint</v>
      </c>
      <c r="N189" s="165" t="s">
        <v>367</v>
      </c>
      <c r="O189" s="165"/>
      <c r="P189" s="166" t="str">
        <f>VLOOKUP($N189,'Int Finish Style'!$C$219:$D$248,2,FALSE)</f>
        <v>Acid Resistant Paint</v>
      </c>
      <c r="Q189" s="167" t="s">
        <v>725</v>
      </c>
      <c r="S189" s="167" t="s">
        <v>725</v>
      </c>
      <c r="T189" s="164" t="s">
        <v>525</v>
      </c>
      <c r="U189" s="164" t="s">
        <v>753</v>
      </c>
      <c r="V189" s="164"/>
      <c r="W189" s="166" t="s">
        <v>763</v>
      </c>
      <c r="X189" s="166" t="s">
        <v>276</v>
      </c>
      <c r="Y189" s="166" t="s">
        <v>764</v>
      </c>
      <c r="Z189" s="166" t="s">
        <v>276</v>
      </c>
      <c r="AA189" s="166"/>
    </row>
    <row r="190" spans="2:27" ht="67.5" x14ac:dyDescent="0.3">
      <c r="B190" s="164" t="s">
        <v>741</v>
      </c>
      <c r="C190" s="164" t="s">
        <v>753</v>
      </c>
      <c r="D190" s="164"/>
      <c r="E190" s="165" t="s">
        <v>754</v>
      </c>
      <c r="F190" s="165"/>
      <c r="G190" s="166" t="str">
        <f>VLOOKUP($E190,'Int Finish Style'!$C$26:$D$99,2,FALSE)</f>
        <v>Acid Resistant Paint</v>
      </c>
      <c r="H190" s="165" t="s">
        <v>755</v>
      </c>
      <c r="I190" s="165"/>
      <c r="J190" s="166" t="str">
        <f>VLOOKUP($H190,'Int Finish Style'!$C$107:$D$129,2,FALSE)</f>
        <v>Acid Resistant Paint</v>
      </c>
      <c r="K190" s="165" t="s">
        <v>756</v>
      </c>
      <c r="L190" s="165"/>
      <c r="M190" s="166" t="str">
        <f>VLOOKUP($K190,'Int Finish Style'!$C$137:$D$211,2,FALSE)</f>
        <v>Acid Resistant Paint</v>
      </c>
      <c r="N190" s="165" t="s">
        <v>644</v>
      </c>
      <c r="O190" s="165"/>
      <c r="P190" s="166" t="str">
        <f>VLOOKUP($N190,'Int Finish Style'!$C$219:$D$248,2,FALSE)</f>
        <v>Latex Paint</v>
      </c>
      <c r="Q190" s="167" t="s">
        <v>506</v>
      </c>
      <c r="S190" s="167" t="s">
        <v>506</v>
      </c>
      <c r="T190" s="164" t="s">
        <v>525</v>
      </c>
      <c r="U190" s="164" t="s">
        <v>753</v>
      </c>
      <c r="V190" s="164"/>
      <c r="W190" s="166" t="s">
        <v>765</v>
      </c>
      <c r="X190" s="166" t="s">
        <v>766</v>
      </c>
      <c r="Y190" s="166" t="s">
        <v>767</v>
      </c>
      <c r="Z190" s="166" t="s">
        <v>647</v>
      </c>
      <c r="AA190" s="166"/>
    </row>
    <row r="191" spans="2:27" s="172" customFormat="1" ht="67.5" x14ac:dyDescent="0.3">
      <c r="B191" s="169" t="s">
        <v>525</v>
      </c>
      <c r="C191" s="169" t="s">
        <v>753</v>
      </c>
      <c r="D191" s="169"/>
      <c r="E191" s="170" t="s">
        <v>758</v>
      </c>
      <c r="F191" s="170"/>
      <c r="G191" s="168" t="e">
        <f>VLOOKUP($E191,'Int Finish Style'!$C$26:$D$99,2,FALSE)</f>
        <v>#N/A</v>
      </c>
      <c r="H191" s="170" t="s">
        <v>222</v>
      </c>
      <c r="I191" s="170"/>
      <c r="J191" s="168" t="str">
        <f>VLOOKUP($H191,'Int Finish Style'!$C$107:$D$129,2,FALSE)</f>
        <v>Acid Resistant Ceramic Tile</v>
      </c>
      <c r="K191" s="170" t="s">
        <v>768</v>
      </c>
      <c r="L191" s="170"/>
      <c r="M191" s="168" t="str">
        <f>VLOOKUP($K191,'Int Finish Style'!$C$137:$D$211,2,FALSE)</f>
        <v>Glazed Ceramic Tile (≤1200) / Acrylic Emulsion Paint (&gt;1200)</v>
      </c>
      <c r="N191" s="170" t="s">
        <v>527</v>
      </c>
      <c r="O191" s="170"/>
      <c r="P191" s="168" t="str">
        <f>VLOOKUP($N191,'Int Finish Style'!$C$219:$D$248,2,FALSE)</f>
        <v>Acrylic Emulsion Paint</v>
      </c>
      <c r="Q191" s="171" t="s">
        <v>461</v>
      </c>
      <c r="S191" s="171" t="s">
        <v>461</v>
      </c>
      <c r="T191" s="169" t="s">
        <v>525</v>
      </c>
      <c r="U191" s="169" t="s">
        <v>753</v>
      </c>
      <c r="V191" s="169"/>
      <c r="W191" s="168" t="s">
        <v>769</v>
      </c>
      <c r="X191" s="168" t="s">
        <v>537</v>
      </c>
      <c r="Y191" s="168" t="s">
        <v>770</v>
      </c>
      <c r="Z191" s="168" t="s">
        <v>538</v>
      </c>
      <c r="AA191" s="168"/>
    </row>
    <row r="192" spans="2:27" s="172" customFormat="1" ht="48" customHeight="1" x14ac:dyDescent="0.3">
      <c r="B192" s="169"/>
      <c r="C192" s="169"/>
      <c r="D192" s="169"/>
      <c r="E192" s="170"/>
      <c r="F192" s="170"/>
      <c r="G192" s="168"/>
      <c r="H192" s="170"/>
      <c r="I192" s="170"/>
      <c r="J192" s="168"/>
      <c r="K192" s="170"/>
      <c r="L192" s="170"/>
      <c r="M192" s="168"/>
      <c r="N192" s="170"/>
      <c r="O192" s="170"/>
      <c r="P192" s="168"/>
      <c r="Q192" s="171"/>
      <c r="S192" s="171" t="s">
        <v>491</v>
      </c>
      <c r="T192" s="164" t="s">
        <v>728</v>
      </c>
      <c r="U192" s="169" t="s">
        <v>753</v>
      </c>
      <c r="V192" s="169"/>
      <c r="W192" s="166" t="s">
        <v>771</v>
      </c>
      <c r="X192" s="168" t="s">
        <v>537</v>
      </c>
      <c r="Y192" s="168" t="s">
        <v>772</v>
      </c>
      <c r="Z192" s="168" t="s">
        <v>538</v>
      </c>
      <c r="AA192" s="168"/>
    </row>
    <row r="193" spans="2:27" ht="33" customHeight="1" x14ac:dyDescent="0.3">
      <c r="B193" s="159"/>
      <c r="C193" s="160" t="s">
        <v>773</v>
      </c>
      <c r="D193" s="174"/>
      <c r="E193" s="161" t="s">
        <v>774</v>
      </c>
      <c r="F193" s="161"/>
      <c r="G193" s="162" t="str">
        <f>VLOOKUP($E193,'Int Finish Style'!$C$26:$D$99,2,FALSE)</f>
        <v>Steel Trowel Finish</v>
      </c>
      <c r="H193" s="161" t="s">
        <v>576</v>
      </c>
      <c r="I193" s="161"/>
      <c r="J193" s="162" t="str">
        <f>VLOOKUP($H193,'Int Finish Style'!$C$107:$D$129,2,FALSE)</f>
        <v>N.A</v>
      </c>
      <c r="K193" s="161" t="s">
        <v>576</v>
      </c>
      <c r="L193" s="161"/>
      <c r="M193" s="162" t="str">
        <f>VLOOKUP($K193,'Int Finish Style'!$C$137:$D$211,2,FALSE)</f>
        <v>N.A</v>
      </c>
      <c r="N193" s="161" t="s">
        <v>576</v>
      </c>
      <c r="O193" s="161"/>
      <c r="P193" s="162" t="str">
        <f>VLOOKUP($N193,'Int Finish Style'!$C$219:$D$248,2,FALSE)</f>
        <v>N.A</v>
      </c>
      <c r="Q193" s="174" t="s">
        <v>775</v>
      </c>
      <c r="S193" s="163"/>
      <c r="T193" s="159"/>
      <c r="U193" s="159"/>
      <c r="V193" s="159"/>
      <c r="W193" s="163"/>
      <c r="X193" s="159"/>
      <c r="Y193" s="163"/>
      <c r="Z193" s="163"/>
      <c r="AA193" s="163"/>
    </row>
    <row r="194" spans="2:27" ht="33" customHeight="1" x14ac:dyDescent="0.3">
      <c r="B194" s="164" t="s">
        <v>525</v>
      </c>
      <c r="C194" s="164" t="s">
        <v>776</v>
      </c>
      <c r="D194" s="164"/>
      <c r="E194" s="165" t="s">
        <v>774</v>
      </c>
      <c r="F194" s="165"/>
      <c r="G194" s="166" t="str">
        <f>VLOOKUP($E194,'Int Finish Style'!$C$26:$D$99,2,FALSE)</f>
        <v>Steel Trowel Finish</v>
      </c>
      <c r="H194" s="165" t="s">
        <v>576</v>
      </c>
      <c r="I194" s="165"/>
      <c r="J194" s="166" t="str">
        <f>VLOOKUP($H194,'Int Finish Style'!$C$107:$D$129,2,FALSE)</f>
        <v>N.A</v>
      </c>
      <c r="K194" s="165" t="s">
        <v>576</v>
      </c>
      <c r="L194" s="165"/>
      <c r="M194" s="166" t="str">
        <f>VLOOKUP($K194,'Int Finish Style'!$C$137:$D$211,2,FALSE)</f>
        <v>N.A</v>
      </c>
      <c r="N194" s="165" t="s">
        <v>576</v>
      </c>
      <c r="O194" s="165"/>
      <c r="P194" s="166" t="str">
        <f>VLOOKUP($N194,'Int Finish Style'!$C$219:$D$248,2,FALSE)</f>
        <v>N.A</v>
      </c>
      <c r="Q194" s="167" t="s">
        <v>660</v>
      </c>
      <c r="S194" s="167" t="s">
        <v>660</v>
      </c>
      <c r="T194" s="164" t="s">
        <v>525</v>
      </c>
      <c r="U194" s="164" t="s">
        <v>776</v>
      </c>
      <c r="V194" s="164"/>
      <c r="W194" s="166" t="s">
        <v>59</v>
      </c>
      <c r="X194" s="166"/>
      <c r="Y194" s="166"/>
      <c r="Z194" s="166" t="s">
        <v>777</v>
      </c>
      <c r="AA194" s="166"/>
    </row>
    <row r="195" spans="2:27" ht="33" customHeight="1" x14ac:dyDescent="0.3">
      <c r="B195" s="164" t="s">
        <v>525</v>
      </c>
      <c r="C195" s="164" t="s">
        <v>776</v>
      </c>
      <c r="D195" s="164"/>
      <c r="E195" s="165"/>
      <c r="F195" s="165"/>
      <c r="G195" s="166" t="s">
        <v>778</v>
      </c>
      <c r="H195" s="165"/>
      <c r="I195" s="165"/>
      <c r="J195" s="166"/>
      <c r="K195" s="165"/>
      <c r="L195" s="165"/>
      <c r="M195" s="166" t="s">
        <v>779</v>
      </c>
      <c r="N195" s="165"/>
      <c r="O195" s="165"/>
      <c r="P195" s="166"/>
      <c r="Q195" s="167" t="s">
        <v>725</v>
      </c>
      <c r="S195" s="167" t="s">
        <v>725</v>
      </c>
      <c r="T195" s="164" t="s">
        <v>525</v>
      </c>
      <c r="U195" s="164" t="s">
        <v>776</v>
      </c>
      <c r="V195" s="164"/>
      <c r="W195" s="173" t="s">
        <v>778</v>
      </c>
      <c r="X195" s="166"/>
      <c r="Y195" s="166" t="s">
        <v>779</v>
      </c>
      <c r="Z195" s="166"/>
      <c r="AA195" s="166"/>
    </row>
    <row r="196" spans="2:27" ht="33" customHeight="1" x14ac:dyDescent="0.3">
      <c r="B196" s="164" t="s">
        <v>525</v>
      </c>
      <c r="C196" s="164" t="s">
        <v>776</v>
      </c>
      <c r="D196" s="164"/>
      <c r="E196" s="165"/>
      <c r="F196" s="165"/>
      <c r="G196" s="166" t="s">
        <v>780</v>
      </c>
      <c r="H196" s="165"/>
      <c r="I196" s="165"/>
      <c r="J196" s="166"/>
      <c r="K196" s="165" t="s">
        <v>426</v>
      </c>
      <c r="L196" s="165"/>
      <c r="M196" s="166" t="str">
        <f>VLOOKUP($K196,'Int Finish Style'!$C$137:$D$211,2,FALSE)</f>
        <v>Acrylic Emulsion Paint</v>
      </c>
      <c r="N196" s="165" t="s">
        <v>527</v>
      </c>
      <c r="O196" s="165"/>
      <c r="P196" s="166" t="str">
        <f>VLOOKUP($N196,'Int Finish Style'!$C$219:$D$248,2,FALSE)</f>
        <v>Acrylic Emulsion Paint</v>
      </c>
      <c r="Q196" s="167" t="s">
        <v>528</v>
      </c>
      <c r="S196" s="167" t="s">
        <v>528</v>
      </c>
      <c r="T196" s="164" t="s">
        <v>525</v>
      </c>
      <c r="U196" s="164" t="s">
        <v>776</v>
      </c>
      <c r="V196" s="164"/>
      <c r="W196" s="173" t="s">
        <v>780</v>
      </c>
      <c r="X196" s="166"/>
      <c r="Y196" s="166" t="s">
        <v>533</v>
      </c>
      <c r="Z196" s="166" t="s">
        <v>533</v>
      </c>
      <c r="AA196" s="166"/>
    </row>
    <row r="197" spans="2:27" s="172" customFormat="1" ht="33" customHeight="1" x14ac:dyDescent="0.3">
      <c r="B197" s="169" t="s">
        <v>525</v>
      </c>
      <c r="C197" s="169" t="s">
        <v>776</v>
      </c>
      <c r="D197" s="169"/>
      <c r="E197" s="170"/>
      <c r="F197" s="170"/>
      <c r="G197" s="168" t="s">
        <v>780</v>
      </c>
      <c r="H197" s="170"/>
      <c r="I197" s="170"/>
      <c r="J197" s="168"/>
      <c r="K197" s="170" t="s">
        <v>426</v>
      </c>
      <c r="L197" s="170"/>
      <c r="M197" s="168" t="str">
        <f>VLOOKUP($K197,'Int Finish Style'!$C$137:$D$211,2,FALSE)</f>
        <v>Acrylic Emulsion Paint</v>
      </c>
      <c r="N197" s="170" t="s">
        <v>527</v>
      </c>
      <c r="O197" s="170"/>
      <c r="P197" s="168" t="str">
        <f>VLOOKUP($N197,'Int Finish Style'!$C$219:$D$248,2,FALSE)</f>
        <v>Acrylic Emulsion Paint</v>
      </c>
      <c r="Q197" s="171" t="s">
        <v>461</v>
      </c>
      <c r="S197" s="171" t="s">
        <v>461</v>
      </c>
      <c r="T197" s="169" t="s">
        <v>525</v>
      </c>
      <c r="U197" s="169" t="s">
        <v>776</v>
      </c>
      <c r="V197" s="169"/>
      <c r="W197" s="168" t="s">
        <v>780</v>
      </c>
      <c r="X197" s="168" t="s">
        <v>537</v>
      </c>
      <c r="Y197" s="168" t="s">
        <v>464</v>
      </c>
      <c r="Z197" s="168" t="s">
        <v>538</v>
      </c>
      <c r="AA197" s="168"/>
    </row>
    <row r="198" spans="2:27" ht="27" x14ac:dyDescent="0.3">
      <c r="B198" s="164"/>
      <c r="C198" s="164"/>
      <c r="D198" s="164"/>
      <c r="E198" s="165"/>
      <c r="F198" s="165"/>
      <c r="G198" s="166"/>
      <c r="H198" s="165"/>
      <c r="I198" s="165"/>
      <c r="J198" s="166"/>
      <c r="K198" s="165"/>
      <c r="L198" s="165"/>
      <c r="M198" s="166"/>
      <c r="N198" s="165"/>
      <c r="O198" s="165"/>
      <c r="P198" s="166"/>
      <c r="Q198" s="167"/>
      <c r="S198" s="167" t="s">
        <v>491</v>
      </c>
      <c r="T198" s="164" t="s">
        <v>728</v>
      </c>
      <c r="U198" s="164" t="s">
        <v>776</v>
      </c>
      <c r="V198" s="164" t="s">
        <v>781</v>
      </c>
      <c r="W198" s="166" t="s">
        <v>59</v>
      </c>
      <c r="X198" s="166" t="s">
        <v>782</v>
      </c>
      <c r="Y198" s="166" t="s">
        <v>782</v>
      </c>
      <c r="Z198" s="166" t="s">
        <v>782</v>
      </c>
      <c r="AA198" s="166"/>
    </row>
    <row r="199" spans="2:27" ht="30" customHeight="1" x14ac:dyDescent="0.3">
      <c r="B199" s="159"/>
      <c r="C199" s="160" t="s">
        <v>783</v>
      </c>
      <c r="D199" s="159"/>
      <c r="E199" s="161" t="s">
        <v>546</v>
      </c>
      <c r="F199" s="161"/>
      <c r="G199" s="162" t="str">
        <f>VLOOKUP($E199,'Int Finish Style'!$C$26:$D$99,2,FALSE)</f>
        <v>Non-Slip Epoxy Paint</v>
      </c>
      <c r="H199" s="161" t="s">
        <v>547</v>
      </c>
      <c r="I199" s="161"/>
      <c r="J199" s="162" t="str">
        <f>VLOOKUP($H199,'Int Finish Style'!$C$107:$D$129,2,FALSE)</f>
        <v>Epoxy Paint</v>
      </c>
      <c r="K199" s="161" t="s">
        <v>426</v>
      </c>
      <c r="L199" s="161"/>
      <c r="M199" s="162" t="str">
        <f>VLOOKUP($K199,'Int Finish Style'!$C$137:$D$211,2,FALSE)</f>
        <v>Acrylic Emulsion Paint</v>
      </c>
      <c r="N199" s="161" t="s">
        <v>527</v>
      </c>
      <c r="O199" s="161"/>
      <c r="P199" s="162" t="str">
        <f>VLOOKUP($N199,'Int Finish Style'!$C$219:$D$248,2,FALSE)</f>
        <v>Acrylic Emulsion Paint</v>
      </c>
      <c r="Q199" s="174" t="s">
        <v>757</v>
      </c>
      <c r="S199" s="163"/>
      <c r="T199" s="159"/>
      <c r="U199" s="159"/>
      <c r="V199" s="159"/>
      <c r="W199" s="163"/>
      <c r="X199" s="159"/>
      <c r="Y199" s="163"/>
      <c r="Z199" s="163"/>
      <c r="AA199" s="163"/>
    </row>
    <row r="200" spans="2:27" ht="33.75" x14ac:dyDescent="0.3">
      <c r="B200" s="164" t="s">
        <v>784</v>
      </c>
      <c r="C200" s="164" t="s">
        <v>785</v>
      </c>
      <c r="D200" s="164"/>
      <c r="E200" s="165" t="s">
        <v>786</v>
      </c>
      <c r="F200" s="165"/>
      <c r="G200" s="166" t="str">
        <f>VLOOKUP($E200,'Int Finish Style'!$C$26:$D$99,2,FALSE)</f>
        <v>Epoxy Screed and Seal Coat</v>
      </c>
      <c r="H200" s="165" t="s">
        <v>547</v>
      </c>
      <c r="I200" s="165"/>
      <c r="J200" s="166" t="str">
        <f>VLOOKUP($H200,'Int Finish Style'!$C$107:$D$129,2,FALSE)</f>
        <v>Epoxy Paint</v>
      </c>
      <c r="K200" s="165" t="s">
        <v>552</v>
      </c>
      <c r="L200" s="165"/>
      <c r="M200" s="166" t="str">
        <f>VLOOKUP($K200,'Int Finish Style'!$C$137:$D$211,2,FALSE)</f>
        <v>Acrylic Emulsion Paint</v>
      </c>
      <c r="N200" s="165" t="s">
        <v>527</v>
      </c>
      <c r="O200" s="165"/>
      <c r="P200" s="166" t="str">
        <f>VLOOKUP($N200,'Int Finish Style'!$C$219:$D$248,2,FALSE)</f>
        <v>Acrylic Emulsion Paint</v>
      </c>
      <c r="Q200" s="167" t="s">
        <v>471</v>
      </c>
      <c r="S200" s="167" t="s">
        <v>471</v>
      </c>
      <c r="T200" s="164" t="s">
        <v>784</v>
      </c>
      <c r="U200" s="164" t="s">
        <v>785</v>
      </c>
      <c r="V200" s="164"/>
      <c r="W200" s="166" t="s">
        <v>787</v>
      </c>
      <c r="X200" s="166" t="s">
        <v>748</v>
      </c>
      <c r="Y200" s="166" t="s">
        <v>538</v>
      </c>
      <c r="Z200" s="166" t="s">
        <v>538</v>
      </c>
      <c r="AA200" s="166"/>
    </row>
    <row r="201" spans="2:27" ht="40.5" x14ac:dyDescent="0.3">
      <c r="B201" s="164" t="s">
        <v>741</v>
      </c>
      <c r="C201" s="164" t="s">
        <v>788</v>
      </c>
      <c r="D201" s="164"/>
      <c r="E201" s="165" t="s">
        <v>546</v>
      </c>
      <c r="F201" s="165"/>
      <c r="G201" s="166" t="str">
        <f>VLOOKUP($E201,'Int Finish Style'!$C$26:$D$99,2,FALSE)</f>
        <v>Non-Slip Epoxy Paint</v>
      </c>
      <c r="H201" s="165" t="s">
        <v>547</v>
      </c>
      <c r="I201" s="165"/>
      <c r="J201" s="166" t="str">
        <f>VLOOKUP($H201,'Int Finish Style'!$C$107:$D$129,2,FALSE)</f>
        <v>Epoxy Paint</v>
      </c>
      <c r="K201" s="165" t="s">
        <v>789</v>
      </c>
      <c r="L201" s="165"/>
      <c r="M201" s="166" t="str">
        <f>VLOOKUP($K201,'Int Finish Style'!$C$137:$D$211,2,FALSE)</f>
        <v>Latex Paint</v>
      </c>
      <c r="N201" s="165" t="s">
        <v>644</v>
      </c>
      <c r="O201" s="165"/>
      <c r="P201" s="166" t="str">
        <f>VLOOKUP($N201,'Int Finish Style'!$C$219:$D$248,2,FALSE)</f>
        <v>Latex Paint</v>
      </c>
      <c r="Q201" s="167" t="s">
        <v>506</v>
      </c>
      <c r="S201" s="167" t="s">
        <v>506</v>
      </c>
      <c r="T201" s="164" t="s">
        <v>741</v>
      </c>
      <c r="U201" s="164" t="s">
        <v>788</v>
      </c>
      <c r="V201" s="164"/>
      <c r="W201" s="166" t="s">
        <v>548</v>
      </c>
      <c r="X201" s="166" t="s">
        <v>211</v>
      </c>
      <c r="Y201" s="166" t="s">
        <v>647</v>
      </c>
      <c r="Z201" s="166" t="s">
        <v>647</v>
      </c>
      <c r="AA201" s="166"/>
    </row>
    <row r="202" spans="2:27" ht="33" customHeight="1" x14ac:dyDescent="0.3">
      <c r="B202" s="159"/>
      <c r="C202" s="160" t="s">
        <v>790</v>
      </c>
      <c r="D202" s="159"/>
      <c r="E202" s="161" t="s">
        <v>546</v>
      </c>
      <c r="F202" s="161"/>
      <c r="G202" s="162" t="str">
        <f>VLOOKUP($E202,'Int Finish Style'!$C$26:$D$99,2,FALSE)</f>
        <v>Non-Slip Epoxy Paint</v>
      </c>
      <c r="H202" s="161" t="s">
        <v>547</v>
      </c>
      <c r="I202" s="161"/>
      <c r="J202" s="162" t="str">
        <f>VLOOKUP($H202,'Int Finish Style'!$C$107:$D$129,2,FALSE)</f>
        <v>Epoxy Paint</v>
      </c>
      <c r="K202" s="161" t="s">
        <v>426</v>
      </c>
      <c r="L202" s="161"/>
      <c r="M202" s="162" t="str">
        <f>VLOOKUP($K202,'Int Finish Style'!$C$137:$D$211,2,FALSE)</f>
        <v>Acrylic Emulsion Paint</v>
      </c>
      <c r="N202" s="161" t="s">
        <v>527</v>
      </c>
      <c r="O202" s="161"/>
      <c r="P202" s="162" t="str">
        <f>VLOOKUP($N202,'Int Finish Style'!$C$219:$D$248,2,FALSE)</f>
        <v>Acrylic Emulsion Paint</v>
      </c>
      <c r="Q202" s="163"/>
      <c r="S202" s="163"/>
      <c r="T202" s="159"/>
      <c r="U202" s="159"/>
      <c r="V202" s="159"/>
      <c r="W202" s="163"/>
      <c r="X202" s="159"/>
      <c r="Y202" s="163"/>
      <c r="Z202" s="163"/>
      <c r="AA202" s="163"/>
    </row>
    <row r="203" spans="2:27" ht="33" customHeight="1" x14ac:dyDescent="0.3">
      <c r="B203" s="164" t="s">
        <v>525</v>
      </c>
      <c r="C203" s="164" t="s">
        <v>790</v>
      </c>
      <c r="D203" s="164"/>
      <c r="E203" s="165" t="s">
        <v>546</v>
      </c>
      <c r="F203" s="165"/>
      <c r="G203" s="166" t="str">
        <f>VLOOKUP($E203,'Int Finish Style'!$C$26:$D$99,2,FALSE)</f>
        <v>Non-Slip Epoxy Paint</v>
      </c>
      <c r="H203" s="165" t="s">
        <v>547</v>
      </c>
      <c r="I203" s="165"/>
      <c r="J203" s="166" t="str">
        <f>VLOOKUP($H203,'Int Finish Style'!$C$107:$D$129,2,FALSE)</f>
        <v>Epoxy Paint</v>
      </c>
      <c r="K203" s="165" t="s">
        <v>426</v>
      </c>
      <c r="L203" s="165"/>
      <c r="M203" s="166" t="str">
        <f>VLOOKUP($K203,'Int Finish Style'!$C$137:$D$211,2,FALSE)</f>
        <v>Acrylic Emulsion Paint</v>
      </c>
      <c r="N203" s="165" t="s">
        <v>576</v>
      </c>
      <c r="O203" s="165"/>
      <c r="P203" s="166" t="str">
        <f>VLOOKUP($N203,'Int Finish Style'!$C$219:$D$248,2,FALSE)</f>
        <v>N.A</v>
      </c>
      <c r="Q203" s="167" t="s">
        <v>660</v>
      </c>
      <c r="S203" s="167" t="s">
        <v>660</v>
      </c>
      <c r="T203" s="164" t="s">
        <v>525</v>
      </c>
      <c r="U203" s="164" t="s">
        <v>790</v>
      </c>
      <c r="V203" s="164"/>
      <c r="W203" s="166" t="s">
        <v>661</v>
      </c>
      <c r="X203" s="166" t="s">
        <v>211</v>
      </c>
      <c r="Y203" s="166" t="s">
        <v>450</v>
      </c>
      <c r="Z203" s="166" t="s">
        <v>782</v>
      </c>
      <c r="AA203" s="166"/>
    </row>
    <row r="204" spans="2:27" ht="33" customHeight="1" x14ac:dyDescent="0.3">
      <c r="B204" s="164"/>
      <c r="C204" s="164"/>
      <c r="D204" s="164"/>
      <c r="E204" s="165"/>
      <c r="F204" s="165"/>
      <c r="G204" s="166"/>
      <c r="H204" s="165"/>
      <c r="I204" s="165"/>
      <c r="J204" s="166"/>
      <c r="K204" s="165"/>
      <c r="L204" s="165"/>
      <c r="M204" s="166"/>
      <c r="N204" s="165"/>
      <c r="O204" s="165"/>
      <c r="P204" s="166"/>
      <c r="Q204" s="167"/>
      <c r="S204" s="167" t="s">
        <v>491</v>
      </c>
      <c r="T204" s="164" t="s">
        <v>728</v>
      </c>
      <c r="U204" s="164" t="s">
        <v>790</v>
      </c>
      <c r="V204" s="164"/>
      <c r="W204" s="166" t="s">
        <v>548</v>
      </c>
      <c r="X204" s="166" t="s">
        <v>748</v>
      </c>
      <c r="Y204" s="166" t="s">
        <v>450</v>
      </c>
      <c r="Z204" s="166" t="s">
        <v>538</v>
      </c>
      <c r="AA204" s="166"/>
    </row>
    <row r="205" spans="2:27" ht="30" customHeight="1" x14ac:dyDescent="0.3">
      <c r="B205" s="159"/>
      <c r="C205" s="160" t="s">
        <v>791</v>
      </c>
      <c r="D205" s="159"/>
      <c r="E205" s="161" t="s">
        <v>546</v>
      </c>
      <c r="F205" s="161"/>
      <c r="G205" s="162" t="str">
        <f>VLOOKUP($E205,'Int Finish Style'!$C$26:$D$99,2,FALSE)</f>
        <v>Non-Slip Epoxy Paint</v>
      </c>
      <c r="H205" s="161" t="s">
        <v>547</v>
      </c>
      <c r="I205" s="161"/>
      <c r="J205" s="162" t="str">
        <f>VLOOKUP($H205,'Int Finish Style'!$C$107:$D$129,2,FALSE)</f>
        <v>Epoxy Paint</v>
      </c>
      <c r="K205" s="161" t="s">
        <v>426</v>
      </c>
      <c r="L205" s="161"/>
      <c r="M205" s="162" t="str">
        <f>VLOOKUP($K205,'Int Finish Style'!$C$137:$D$211,2,FALSE)</f>
        <v>Acrylic Emulsion Paint</v>
      </c>
      <c r="N205" s="161" t="s">
        <v>527</v>
      </c>
      <c r="O205" s="161"/>
      <c r="P205" s="162" t="str">
        <f>VLOOKUP($N205,'Int Finish Style'!$C$219:$D$248,2,FALSE)</f>
        <v>Acrylic Emulsion Paint</v>
      </c>
      <c r="Q205" s="163"/>
      <c r="S205" s="163"/>
      <c r="T205" s="159"/>
      <c r="U205" s="159"/>
      <c r="V205" s="159"/>
      <c r="W205" s="163"/>
      <c r="X205" s="159"/>
      <c r="Y205" s="163"/>
      <c r="Z205" s="163"/>
      <c r="AA205" s="163"/>
    </row>
    <row r="206" spans="2:27" ht="33" customHeight="1" x14ac:dyDescent="0.3">
      <c r="B206" s="164" t="s">
        <v>525</v>
      </c>
      <c r="C206" s="164" t="s">
        <v>792</v>
      </c>
      <c r="D206" s="164"/>
      <c r="E206" s="165" t="s">
        <v>546</v>
      </c>
      <c r="F206" s="165"/>
      <c r="G206" s="166" t="str">
        <f>VLOOKUP($E206,'Int Finish Style'!$C$26:$D$99,2,FALSE)</f>
        <v>Non-Slip Epoxy Paint</v>
      </c>
      <c r="H206" s="165" t="s">
        <v>547</v>
      </c>
      <c r="I206" s="165"/>
      <c r="J206" s="166" t="str">
        <f>VLOOKUP($H206,'Int Finish Style'!$C$107:$D$129,2,FALSE)</f>
        <v>Epoxy Paint</v>
      </c>
      <c r="K206" s="165" t="s">
        <v>426</v>
      </c>
      <c r="L206" s="165"/>
      <c r="M206" s="166" t="str">
        <f>VLOOKUP($K206,'Int Finish Style'!$C$137:$D$211,2,FALSE)</f>
        <v>Acrylic Emulsion Paint</v>
      </c>
      <c r="N206" s="165" t="s">
        <v>527</v>
      </c>
      <c r="O206" s="165"/>
      <c r="P206" s="166" t="str">
        <f>VLOOKUP($N206,'Int Finish Style'!$C$219:$D$248,2,FALSE)</f>
        <v>Acrylic Emulsion Paint</v>
      </c>
      <c r="Q206" s="167" t="s">
        <v>660</v>
      </c>
      <c r="S206" s="167" t="s">
        <v>660</v>
      </c>
      <c r="T206" s="164" t="s">
        <v>525</v>
      </c>
      <c r="U206" s="164" t="s">
        <v>792</v>
      </c>
      <c r="V206" s="164"/>
      <c r="W206" s="166" t="s">
        <v>661</v>
      </c>
      <c r="X206" s="166" t="s">
        <v>211</v>
      </c>
      <c r="Y206" s="166" t="s">
        <v>662</v>
      </c>
      <c r="Z206" s="166" t="s">
        <v>538</v>
      </c>
      <c r="AA206" s="166"/>
    </row>
    <row r="207" spans="2:27" ht="45" x14ac:dyDescent="0.3">
      <c r="B207" s="164" t="s">
        <v>525</v>
      </c>
      <c r="C207" s="164" t="s">
        <v>793</v>
      </c>
      <c r="D207" s="164"/>
      <c r="E207" s="165" t="s">
        <v>664</v>
      </c>
      <c r="F207" s="165"/>
      <c r="G207" s="166" t="str">
        <f>VLOOKUP($E207,'Int Finish Style'!$C$26:$D$99,2,FALSE)</f>
        <v>Epoxy Coating</v>
      </c>
      <c r="H207" s="165" t="s">
        <v>547</v>
      </c>
      <c r="I207" s="165"/>
      <c r="J207" s="166" t="str">
        <f>VLOOKUP($H207,'Int Finish Style'!$C$107:$D$129,2,FALSE)</f>
        <v>Epoxy Paint</v>
      </c>
      <c r="K207" s="165" t="s">
        <v>426</v>
      </c>
      <c r="L207" s="165"/>
      <c r="M207" s="166" t="str">
        <f>VLOOKUP($K207,'Int Finish Style'!$C$137:$D$211,2,FALSE)</f>
        <v>Acrylic Emulsion Paint</v>
      </c>
      <c r="N207" s="165" t="s">
        <v>527</v>
      </c>
      <c r="O207" s="165"/>
      <c r="P207" s="166" t="str">
        <f>VLOOKUP($N207,'Int Finish Style'!$C$219:$D$248,2,FALSE)</f>
        <v>Acrylic Emulsion Paint</v>
      </c>
      <c r="Q207" s="167" t="s">
        <v>528</v>
      </c>
      <c r="S207" s="167" t="s">
        <v>528</v>
      </c>
      <c r="T207" s="164" t="s">
        <v>525</v>
      </c>
      <c r="U207" s="164" t="s">
        <v>793</v>
      </c>
      <c r="V207" s="164"/>
      <c r="W207" s="177" t="s">
        <v>794</v>
      </c>
      <c r="X207" s="177" t="s">
        <v>794</v>
      </c>
      <c r="Y207" s="166" t="s">
        <v>532</v>
      </c>
      <c r="Z207" s="166" t="s">
        <v>533</v>
      </c>
      <c r="AA207" s="166"/>
    </row>
    <row r="208" spans="2:27" s="172" customFormat="1" ht="27" x14ac:dyDescent="0.3">
      <c r="B208" s="169" t="s">
        <v>525</v>
      </c>
      <c r="C208" s="169" t="s">
        <v>795</v>
      </c>
      <c r="D208" s="169"/>
      <c r="E208" s="170" t="s">
        <v>546</v>
      </c>
      <c r="F208" s="170"/>
      <c r="G208" s="168" t="str">
        <f>VLOOKUP($E208,'Int Finish Style'!$C$26:$D$99,2,FALSE)</f>
        <v>Non-Slip Epoxy Paint</v>
      </c>
      <c r="H208" s="170" t="s">
        <v>547</v>
      </c>
      <c r="I208" s="170"/>
      <c r="J208" s="168" t="str">
        <f>VLOOKUP($H208,'Int Finish Style'!$C$107:$D$129,2,FALSE)</f>
        <v>Epoxy Paint</v>
      </c>
      <c r="K208" s="170" t="s">
        <v>426</v>
      </c>
      <c r="L208" s="170"/>
      <c r="M208" s="168" t="str">
        <f>VLOOKUP($K208,'Int Finish Style'!$C$137:$D$211,2,FALSE)</f>
        <v>Acrylic Emulsion Paint</v>
      </c>
      <c r="N208" s="170" t="s">
        <v>527</v>
      </c>
      <c r="O208" s="170"/>
      <c r="P208" s="168" t="str">
        <f>VLOOKUP($N208,'Int Finish Style'!$C$219:$D$248,2,FALSE)</f>
        <v>Acrylic Emulsion Paint</v>
      </c>
      <c r="Q208" s="171" t="s">
        <v>461</v>
      </c>
      <c r="S208" s="171" t="s">
        <v>461</v>
      </c>
      <c r="T208" s="169" t="s">
        <v>525</v>
      </c>
      <c r="U208" s="169" t="s">
        <v>795</v>
      </c>
      <c r="V208" s="169"/>
      <c r="W208" s="168" t="s">
        <v>548</v>
      </c>
      <c r="X208" s="168" t="s">
        <v>672</v>
      </c>
      <c r="Y208" s="168" t="s">
        <v>464</v>
      </c>
      <c r="Z208" s="168" t="s">
        <v>538</v>
      </c>
      <c r="AA208" s="168"/>
    </row>
    <row r="209" spans="2:27" ht="22.5" x14ac:dyDescent="0.3">
      <c r="B209" s="164" t="s">
        <v>700</v>
      </c>
      <c r="C209" s="164" t="s">
        <v>793</v>
      </c>
      <c r="D209" s="164"/>
      <c r="E209" s="165" t="s">
        <v>546</v>
      </c>
      <c r="F209" s="165"/>
      <c r="G209" s="166" t="str">
        <f>VLOOKUP($E209,'Int Finish Style'!$C$26:$D$99,2,FALSE)</f>
        <v>Non-Slip Epoxy Paint</v>
      </c>
      <c r="H209" s="165" t="s">
        <v>547</v>
      </c>
      <c r="I209" s="165"/>
      <c r="J209" s="166" t="str">
        <f>VLOOKUP($H209,'Int Finish Style'!$C$107:$D$129,2,FALSE)</f>
        <v>Epoxy Paint</v>
      </c>
      <c r="K209" s="165" t="s">
        <v>426</v>
      </c>
      <c r="L209" s="165"/>
      <c r="M209" s="166" t="str">
        <f>VLOOKUP($K209,'Int Finish Style'!$C$137:$D$211,2,FALSE)</f>
        <v>Acrylic Emulsion Paint</v>
      </c>
      <c r="N209" s="165" t="s">
        <v>644</v>
      </c>
      <c r="O209" s="165"/>
      <c r="P209" s="166" t="str">
        <f>VLOOKUP($N209,'Int Finish Style'!$C$219:$D$248,2,FALSE)</f>
        <v>Latex Paint</v>
      </c>
      <c r="Q209" s="167" t="s">
        <v>506</v>
      </c>
      <c r="S209" s="167" t="s">
        <v>506</v>
      </c>
      <c r="T209" s="164" t="s">
        <v>700</v>
      </c>
      <c r="U209" s="164" t="s">
        <v>793</v>
      </c>
      <c r="V209" s="164"/>
      <c r="W209" s="166" t="s">
        <v>548</v>
      </c>
      <c r="X209" s="166" t="s">
        <v>211</v>
      </c>
      <c r="Y209" s="166" t="s">
        <v>509</v>
      </c>
      <c r="Z209" s="166" t="s">
        <v>647</v>
      </c>
      <c r="AA209" s="166"/>
    </row>
    <row r="210" spans="2:27" ht="33" customHeight="1" x14ac:dyDescent="0.3">
      <c r="B210" s="164"/>
      <c r="C210" s="164"/>
      <c r="D210" s="164"/>
      <c r="E210" s="165"/>
      <c r="F210" s="165"/>
      <c r="G210" s="166"/>
      <c r="H210" s="165"/>
      <c r="I210" s="165"/>
      <c r="J210" s="166"/>
      <c r="K210" s="165"/>
      <c r="L210" s="165"/>
      <c r="M210" s="166"/>
      <c r="N210" s="165"/>
      <c r="O210" s="165"/>
      <c r="P210" s="166"/>
      <c r="Q210" s="167"/>
      <c r="S210" s="167" t="s">
        <v>491</v>
      </c>
      <c r="T210" s="164" t="s">
        <v>728</v>
      </c>
      <c r="U210" s="164" t="s">
        <v>796</v>
      </c>
      <c r="V210" s="164"/>
      <c r="W210" s="166" t="s">
        <v>548</v>
      </c>
      <c r="X210" s="166" t="s">
        <v>748</v>
      </c>
      <c r="Y210" s="166" t="s">
        <v>450</v>
      </c>
      <c r="Z210" s="166" t="s">
        <v>797</v>
      </c>
      <c r="AA210" s="166"/>
    </row>
    <row r="211" spans="2:27" ht="33" customHeight="1" x14ac:dyDescent="0.3">
      <c r="B211" s="164"/>
      <c r="C211" s="164"/>
      <c r="D211" s="164"/>
      <c r="E211" s="165"/>
      <c r="F211" s="165"/>
      <c r="G211" s="166"/>
      <c r="H211" s="165"/>
      <c r="I211" s="165"/>
      <c r="J211" s="166"/>
      <c r="K211" s="165"/>
      <c r="L211" s="165"/>
      <c r="M211" s="166"/>
      <c r="N211" s="165"/>
      <c r="O211" s="165"/>
      <c r="P211" s="166"/>
      <c r="Q211" s="167"/>
      <c r="S211" s="167" t="s">
        <v>491</v>
      </c>
      <c r="T211" s="164" t="s">
        <v>492</v>
      </c>
      <c r="U211" s="164" t="s">
        <v>796</v>
      </c>
      <c r="V211" s="164"/>
      <c r="W211" s="166" t="s">
        <v>548</v>
      </c>
      <c r="X211" s="166" t="s">
        <v>748</v>
      </c>
      <c r="Y211" s="166" t="s">
        <v>450</v>
      </c>
      <c r="Z211" s="166" t="s">
        <v>797</v>
      </c>
      <c r="AA211" s="166"/>
    </row>
    <row r="212" spans="2:27" ht="30" customHeight="1" x14ac:dyDescent="0.3">
      <c r="B212" s="159"/>
      <c r="C212" s="160" t="s">
        <v>798</v>
      </c>
      <c r="D212" s="159"/>
      <c r="E212" s="161" t="s">
        <v>546</v>
      </c>
      <c r="F212" s="161"/>
      <c r="G212" s="162" t="str">
        <f>VLOOKUP($E212,'Int Finish Style'!$C$26:$D$99,2,FALSE)</f>
        <v>Non-Slip Epoxy Paint</v>
      </c>
      <c r="H212" s="161" t="s">
        <v>547</v>
      </c>
      <c r="I212" s="161"/>
      <c r="J212" s="162" t="str">
        <f>VLOOKUP($H212,'Int Finish Style'!$C$107:$D$129,2,FALSE)</f>
        <v>Epoxy Paint</v>
      </c>
      <c r="K212" s="161" t="s">
        <v>426</v>
      </c>
      <c r="L212" s="161"/>
      <c r="M212" s="162" t="str">
        <f>VLOOKUP($K212,'Int Finish Style'!$C$137:$D$211,2,FALSE)</f>
        <v>Acrylic Emulsion Paint</v>
      </c>
      <c r="N212" s="161" t="s">
        <v>527</v>
      </c>
      <c r="O212" s="161"/>
      <c r="P212" s="162" t="str">
        <f>VLOOKUP($N212,'Int Finish Style'!$C$219:$D$248,2,FALSE)</f>
        <v>Acrylic Emulsion Paint</v>
      </c>
      <c r="Q212" s="163"/>
      <c r="S212" s="163"/>
      <c r="T212" s="159"/>
      <c r="U212" s="159"/>
      <c r="V212" s="159"/>
      <c r="W212" s="163"/>
      <c r="X212" s="159"/>
      <c r="Y212" s="163"/>
      <c r="Z212" s="163"/>
      <c r="AA212" s="163"/>
    </row>
    <row r="213" spans="2:27" ht="40.5" x14ac:dyDescent="0.3">
      <c r="B213" s="164" t="s">
        <v>799</v>
      </c>
      <c r="C213" s="164" t="s">
        <v>798</v>
      </c>
      <c r="D213" s="164"/>
      <c r="E213" s="165" t="s">
        <v>546</v>
      </c>
      <c r="F213" s="165"/>
      <c r="G213" s="166" t="str">
        <f>VLOOKUP($E213,'Int Finish Style'!$C$26:$D$99,2,FALSE)</f>
        <v>Non-Slip Epoxy Paint</v>
      </c>
      <c r="H213" s="165" t="s">
        <v>547</v>
      </c>
      <c r="I213" s="165"/>
      <c r="J213" s="166" t="str">
        <f>VLOOKUP($H213,'Int Finish Style'!$C$107:$D$129,2,FALSE)</f>
        <v>Epoxy Paint</v>
      </c>
      <c r="K213" s="165" t="s">
        <v>505</v>
      </c>
      <c r="L213" s="165"/>
      <c r="M213" s="166" t="str">
        <f>VLOOKUP($K213,'Int Finish Style'!$C$137:$D$211,2,FALSE)</f>
        <v>Latex Paint</v>
      </c>
      <c r="N213" s="165" t="s">
        <v>644</v>
      </c>
      <c r="O213" s="165"/>
      <c r="P213" s="166" t="str">
        <f>VLOOKUP($N213,'Int Finish Style'!$C$219:$D$248,2,FALSE)</f>
        <v>Latex Paint</v>
      </c>
      <c r="Q213" s="167" t="s">
        <v>506</v>
      </c>
      <c r="S213" s="167" t="s">
        <v>506</v>
      </c>
      <c r="T213" s="164" t="s">
        <v>799</v>
      </c>
      <c r="U213" s="164" t="s">
        <v>798</v>
      </c>
      <c r="V213" s="164"/>
      <c r="W213" s="166" t="s">
        <v>548</v>
      </c>
      <c r="X213" s="166" t="s">
        <v>211</v>
      </c>
      <c r="Y213" s="166" t="s">
        <v>509</v>
      </c>
      <c r="Z213" s="166" t="s">
        <v>647</v>
      </c>
      <c r="AA213" s="166"/>
    </row>
    <row r="214" spans="2:27" ht="22.5" x14ac:dyDescent="0.3">
      <c r="B214" s="159"/>
      <c r="C214" s="160" t="s">
        <v>800</v>
      </c>
      <c r="D214" s="159"/>
      <c r="E214" s="161" t="s">
        <v>546</v>
      </c>
      <c r="F214" s="161"/>
      <c r="G214" s="162" t="str">
        <f>VLOOKUP($E214,'Int Finish Style'!$C$26:$D$99,2,FALSE)</f>
        <v>Non-Slip Epoxy Paint</v>
      </c>
      <c r="H214" s="161" t="s">
        <v>547</v>
      </c>
      <c r="I214" s="161"/>
      <c r="J214" s="162" t="str">
        <f>VLOOKUP($H214,'Int Finish Style'!$C$107:$D$129,2,FALSE)</f>
        <v>Epoxy Paint</v>
      </c>
      <c r="K214" s="161" t="s">
        <v>426</v>
      </c>
      <c r="L214" s="161"/>
      <c r="M214" s="162" t="str">
        <f>VLOOKUP($K214,'Int Finish Style'!$C$137:$D$211,2,FALSE)</f>
        <v>Acrylic Emulsion Paint</v>
      </c>
      <c r="N214" s="161" t="s">
        <v>527</v>
      </c>
      <c r="O214" s="161"/>
      <c r="P214" s="162" t="str">
        <f>VLOOKUP($N214,'Int Finish Style'!$C$219:$D$248,2,FALSE)</f>
        <v>Acrylic Emulsion Paint</v>
      </c>
      <c r="Q214" s="163"/>
      <c r="S214" s="163"/>
      <c r="T214" s="159"/>
      <c r="U214" s="159"/>
      <c r="V214" s="159"/>
      <c r="W214" s="163"/>
      <c r="X214" s="159"/>
      <c r="Y214" s="163"/>
      <c r="Z214" s="163"/>
      <c r="AA214" s="163"/>
    </row>
    <row r="215" spans="2:27" ht="27" x14ac:dyDescent="0.3">
      <c r="B215" s="164"/>
      <c r="C215" s="164"/>
      <c r="D215" s="164"/>
      <c r="E215" s="165"/>
      <c r="F215" s="165"/>
      <c r="G215" s="166"/>
      <c r="H215" s="165"/>
      <c r="I215" s="165"/>
      <c r="J215" s="166"/>
      <c r="K215" s="165"/>
      <c r="L215" s="165"/>
      <c r="M215" s="166"/>
      <c r="N215" s="165"/>
      <c r="O215" s="165"/>
      <c r="P215" s="166"/>
      <c r="Q215" s="167"/>
      <c r="S215" s="167" t="s">
        <v>491</v>
      </c>
      <c r="T215" s="164" t="s">
        <v>728</v>
      </c>
      <c r="U215" s="164" t="s">
        <v>801</v>
      </c>
      <c r="V215" s="164"/>
      <c r="W215" s="166" t="s">
        <v>211</v>
      </c>
      <c r="X215" s="166" t="s">
        <v>802</v>
      </c>
      <c r="Y215" s="166" t="s">
        <v>782</v>
      </c>
      <c r="Z215" s="166" t="s">
        <v>782</v>
      </c>
      <c r="AA215" s="166"/>
    </row>
    <row r="216" spans="2:27" ht="34.9" customHeight="1" x14ac:dyDescent="0.3">
      <c r="B216" s="159"/>
      <c r="C216" s="160" t="s">
        <v>803</v>
      </c>
      <c r="D216" s="159"/>
      <c r="E216" s="161" t="s">
        <v>664</v>
      </c>
      <c r="F216" s="161"/>
      <c r="G216" s="162" t="str">
        <f>VLOOKUP($E216,'Int Finish Style'!$C$26:$D$99,2,FALSE)</f>
        <v>Epoxy Coating</v>
      </c>
      <c r="H216" s="161" t="s">
        <v>547</v>
      </c>
      <c r="I216" s="161"/>
      <c r="J216" s="162" t="str">
        <f>VLOOKUP($H216,'Int Finish Style'!$C$107:$D$129,2,FALSE)</f>
        <v>Epoxy Paint</v>
      </c>
      <c r="K216" s="161" t="s">
        <v>426</v>
      </c>
      <c r="L216" s="161"/>
      <c r="M216" s="162" t="str">
        <f>VLOOKUP($K216,'Int Finish Style'!$C$137:$D$211,2,FALSE)</f>
        <v>Acrylic Emulsion Paint</v>
      </c>
      <c r="N216" s="161" t="s">
        <v>527</v>
      </c>
      <c r="O216" s="161"/>
      <c r="P216" s="162" t="str">
        <f>VLOOKUP($N216,'Int Finish Style'!$C$219:$D$248,2,FALSE)</f>
        <v>Acrylic Emulsion Paint</v>
      </c>
      <c r="Q216" s="174" t="s">
        <v>804</v>
      </c>
      <c r="S216" s="163"/>
      <c r="T216" s="159"/>
      <c r="U216" s="159"/>
      <c r="V216" s="159"/>
      <c r="W216" s="163"/>
      <c r="X216" s="159"/>
      <c r="Y216" s="163"/>
      <c r="Z216" s="163"/>
      <c r="AA216" s="163"/>
    </row>
    <row r="217" spans="2:27" ht="34.9" customHeight="1" x14ac:dyDescent="0.3">
      <c r="B217" s="164" t="s">
        <v>805</v>
      </c>
      <c r="C217" s="164" t="s">
        <v>806</v>
      </c>
      <c r="D217" s="164"/>
      <c r="E217" s="165" t="s">
        <v>807</v>
      </c>
      <c r="F217" s="165"/>
      <c r="G217" s="166" t="str">
        <f>VLOOKUP($E217,'Int Finish Style'!$C$26:$D$99,2,FALSE)</f>
        <v>Heavy Duty Self-Leveling Epoxy</v>
      </c>
      <c r="H217" s="165" t="s">
        <v>547</v>
      </c>
      <c r="I217" s="165"/>
      <c r="J217" s="166" t="str">
        <f>VLOOKUP($H217,'Int Finish Style'!$C$107:$D$129,2,FALSE)</f>
        <v>Epoxy Paint</v>
      </c>
      <c r="K217" s="165" t="s">
        <v>426</v>
      </c>
      <c r="L217" s="165"/>
      <c r="M217" s="166" t="str">
        <f>VLOOKUP($K217,'Int Finish Style'!$C$137:$D$211,2,FALSE)</f>
        <v>Acrylic Emulsion Paint</v>
      </c>
      <c r="N217" s="165" t="s">
        <v>527</v>
      </c>
      <c r="O217" s="165"/>
      <c r="P217" s="166" t="str">
        <f>VLOOKUP($N217,'Int Finish Style'!$C$219:$D$248,2,FALSE)</f>
        <v>Acrylic Emulsion Paint</v>
      </c>
      <c r="Q217" s="167" t="s">
        <v>471</v>
      </c>
      <c r="S217" s="167" t="s">
        <v>471</v>
      </c>
      <c r="T217" s="164" t="s">
        <v>805</v>
      </c>
      <c r="U217" s="164" t="s">
        <v>806</v>
      </c>
      <c r="V217" s="164"/>
      <c r="W217" s="166" t="s">
        <v>808</v>
      </c>
      <c r="X217" s="166" t="s">
        <v>809</v>
      </c>
      <c r="Y217" s="166" t="s">
        <v>810</v>
      </c>
      <c r="Z217" s="166" t="s">
        <v>538</v>
      </c>
      <c r="AA217" s="166" t="s">
        <v>811</v>
      </c>
    </row>
    <row r="218" spans="2:27" ht="34.9" customHeight="1" x14ac:dyDescent="0.3">
      <c r="B218" s="164" t="s">
        <v>805</v>
      </c>
      <c r="C218" s="164" t="s">
        <v>806</v>
      </c>
      <c r="D218" s="164"/>
      <c r="E218" s="165" t="s">
        <v>786</v>
      </c>
      <c r="F218" s="165"/>
      <c r="G218" s="166" t="str">
        <f>VLOOKUP($E218,'Int Finish Style'!$C$26:$D$99,2,FALSE)</f>
        <v>Epoxy Screed and Seal Coat</v>
      </c>
      <c r="H218" s="165" t="s">
        <v>547</v>
      </c>
      <c r="I218" s="165"/>
      <c r="J218" s="166" t="str">
        <f>VLOOKUP($H218,'Int Finish Style'!$C$107:$D$129,2,FALSE)</f>
        <v>Epoxy Paint</v>
      </c>
      <c r="K218" s="165" t="s">
        <v>426</v>
      </c>
      <c r="L218" s="165"/>
      <c r="M218" s="166" t="str">
        <f>VLOOKUP($K218,'Int Finish Style'!$C$137:$D$211,2,FALSE)</f>
        <v>Acrylic Emulsion Paint</v>
      </c>
      <c r="N218" s="165" t="s">
        <v>527</v>
      </c>
      <c r="O218" s="165"/>
      <c r="P218" s="166" t="str">
        <f>VLOOKUP($N218,'Int Finish Style'!$C$219:$D$248,2,FALSE)</f>
        <v>Acrylic Emulsion Paint</v>
      </c>
      <c r="Q218" s="167" t="s">
        <v>812</v>
      </c>
      <c r="S218" s="167" t="s">
        <v>812</v>
      </c>
      <c r="T218" s="164" t="s">
        <v>805</v>
      </c>
      <c r="U218" s="164" t="s">
        <v>806</v>
      </c>
      <c r="V218" s="164"/>
      <c r="W218" s="166" t="s">
        <v>813</v>
      </c>
      <c r="X218" s="166" t="s">
        <v>809</v>
      </c>
      <c r="Y218" s="166" t="s">
        <v>810</v>
      </c>
      <c r="Z218" s="166" t="s">
        <v>538</v>
      </c>
      <c r="AA218" s="166"/>
    </row>
    <row r="219" spans="2:27" ht="34.9" customHeight="1" x14ac:dyDescent="0.3">
      <c r="B219" s="164" t="s">
        <v>814</v>
      </c>
      <c r="C219" s="164" t="s">
        <v>815</v>
      </c>
      <c r="D219" s="164"/>
      <c r="E219" s="165" t="s">
        <v>816</v>
      </c>
      <c r="F219" s="165"/>
      <c r="G219" s="166" t="str">
        <f>VLOOKUP($E219,'Int Finish Style'!$C$26:$D$99,2,FALSE)</f>
        <v>Non-Slip Epoxy Paint with Epoxy Hardener</v>
      </c>
      <c r="H219" s="165" t="s">
        <v>547</v>
      </c>
      <c r="I219" s="165"/>
      <c r="J219" s="166" t="str">
        <f>VLOOKUP($H219,'Int Finish Style'!$C$107:$D$129,2,FALSE)</f>
        <v>Epoxy Paint</v>
      </c>
      <c r="K219" s="165" t="s">
        <v>426</v>
      </c>
      <c r="L219" s="165"/>
      <c r="M219" s="166" t="str">
        <f>VLOOKUP($K219,'Int Finish Style'!$C$137:$D$211,2,FALSE)</f>
        <v>Acrylic Emulsion Paint</v>
      </c>
      <c r="N219" s="165" t="s">
        <v>527</v>
      </c>
      <c r="O219" s="165"/>
      <c r="P219" s="166" t="str">
        <f>VLOOKUP($N219,'Int Finish Style'!$C$219:$D$248,2,FALSE)</f>
        <v>Acrylic Emulsion Paint</v>
      </c>
      <c r="Q219" s="167" t="s">
        <v>212</v>
      </c>
      <c r="S219" s="167" t="s">
        <v>212</v>
      </c>
      <c r="T219" s="164" t="s">
        <v>814</v>
      </c>
      <c r="U219" s="164" t="s">
        <v>815</v>
      </c>
      <c r="V219" s="164"/>
      <c r="W219" s="168" t="s">
        <v>817</v>
      </c>
      <c r="X219" s="166" t="s">
        <v>737</v>
      </c>
      <c r="Y219" s="166" t="s">
        <v>432</v>
      </c>
      <c r="Z219" s="166" t="s">
        <v>533</v>
      </c>
      <c r="AA219" s="166"/>
    </row>
    <row r="220" spans="2:27" ht="27" x14ac:dyDescent="0.3">
      <c r="B220" s="164"/>
      <c r="C220" s="164"/>
      <c r="D220" s="164"/>
      <c r="E220" s="165"/>
      <c r="F220" s="165"/>
      <c r="G220" s="166"/>
      <c r="H220" s="165"/>
      <c r="I220" s="165"/>
      <c r="J220" s="166"/>
      <c r="K220" s="165"/>
      <c r="L220" s="165"/>
      <c r="M220" s="166"/>
      <c r="N220" s="165"/>
      <c r="O220" s="165"/>
      <c r="P220" s="166"/>
      <c r="Q220" s="167"/>
      <c r="S220" s="167" t="s">
        <v>491</v>
      </c>
      <c r="T220" s="164" t="s">
        <v>728</v>
      </c>
      <c r="U220" s="164" t="s">
        <v>806</v>
      </c>
      <c r="V220" s="164"/>
      <c r="W220" s="166" t="s">
        <v>548</v>
      </c>
      <c r="X220" s="166" t="s">
        <v>748</v>
      </c>
      <c r="Y220" s="166" t="s">
        <v>450</v>
      </c>
      <c r="Z220" s="166" t="s">
        <v>782</v>
      </c>
      <c r="AA220" s="166"/>
    </row>
    <row r="221" spans="2:27" ht="33" customHeight="1" x14ac:dyDescent="0.3">
      <c r="B221" s="159"/>
      <c r="C221" s="160" t="s">
        <v>818</v>
      </c>
      <c r="D221" s="159"/>
      <c r="E221" s="161" t="s">
        <v>546</v>
      </c>
      <c r="F221" s="161"/>
      <c r="G221" s="162" t="str">
        <f>VLOOKUP($E221,'Int Finish Style'!$C$26:$D$99,2,FALSE)</f>
        <v>Non-Slip Epoxy Paint</v>
      </c>
      <c r="H221" s="161" t="s">
        <v>547</v>
      </c>
      <c r="I221" s="161"/>
      <c r="J221" s="162" t="str">
        <f>VLOOKUP($H221,'Int Finish Style'!$C$107:$D$129,2,FALSE)</f>
        <v>Epoxy Paint</v>
      </c>
      <c r="K221" s="161" t="s">
        <v>426</v>
      </c>
      <c r="L221" s="161"/>
      <c r="M221" s="162" t="str">
        <f>VLOOKUP($K221,'Int Finish Style'!$C$137:$D$211,2,FALSE)</f>
        <v>Acrylic Emulsion Paint</v>
      </c>
      <c r="N221" s="161" t="s">
        <v>576</v>
      </c>
      <c r="O221" s="161"/>
      <c r="P221" s="162" t="str">
        <f>VLOOKUP($N221,'Int Finish Style'!$C$219:$D$248,2,FALSE)</f>
        <v>N.A</v>
      </c>
      <c r="Q221" s="174" t="s">
        <v>804</v>
      </c>
      <c r="S221" s="163"/>
      <c r="T221" s="159"/>
      <c r="U221" s="159"/>
      <c r="V221" s="159"/>
      <c r="W221" s="163"/>
      <c r="X221" s="159"/>
      <c r="Y221" s="163"/>
      <c r="Z221" s="163"/>
      <c r="AA221" s="163"/>
    </row>
    <row r="222" spans="2:27" ht="45" x14ac:dyDescent="0.3">
      <c r="B222" s="164" t="s">
        <v>819</v>
      </c>
      <c r="C222" s="164" t="s">
        <v>818</v>
      </c>
      <c r="D222" s="164"/>
      <c r="E222" s="165" t="s">
        <v>677</v>
      </c>
      <c r="F222" s="165"/>
      <c r="G222" s="166" t="str">
        <f>VLOOKUP($E222,'Int Finish Style'!$C$26:$D$99,2,FALSE)</f>
        <v>Hardener Finish(Liquid Type)</v>
      </c>
      <c r="H222" s="165" t="s">
        <v>547</v>
      </c>
      <c r="I222" s="165"/>
      <c r="J222" s="166" t="str">
        <f>VLOOKUP($H222,'Int Finish Style'!$C$107:$D$129,2,FALSE)</f>
        <v>Epoxy Paint</v>
      </c>
      <c r="K222" s="165" t="s">
        <v>426</v>
      </c>
      <c r="L222" s="165"/>
      <c r="M222" s="166" t="str">
        <f>VLOOKUP($K222,'Int Finish Style'!$C$137:$D$211,2,FALSE)</f>
        <v>Acrylic Emulsion Paint</v>
      </c>
      <c r="N222" s="165" t="s">
        <v>576</v>
      </c>
      <c r="O222" s="165"/>
      <c r="P222" s="166" t="str">
        <f>VLOOKUP($N222,'Int Finish Style'!$C$219:$D$248,2,FALSE)</f>
        <v>N.A</v>
      </c>
      <c r="Q222" s="167" t="s">
        <v>615</v>
      </c>
      <c r="S222" s="167" t="s">
        <v>615</v>
      </c>
      <c r="T222" s="164" t="s">
        <v>819</v>
      </c>
      <c r="U222" s="164" t="s">
        <v>818</v>
      </c>
      <c r="V222" s="164"/>
      <c r="W222" s="166" t="s">
        <v>820</v>
      </c>
      <c r="X222" s="166" t="s">
        <v>211</v>
      </c>
      <c r="Y222" s="166" t="s">
        <v>821</v>
      </c>
      <c r="Z222" s="166" t="s">
        <v>822</v>
      </c>
      <c r="AA222" s="166"/>
    </row>
    <row r="223" spans="2:27" ht="33" customHeight="1" x14ac:dyDescent="0.3">
      <c r="B223" s="159"/>
      <c r="C223" s="160" t="s">
        <v>823</v>
      </c>
      <c r="D223" s="159"/>
      <c r="E223" s="161" t="s">
        <v>546</v>
      </c>
      <c r="F223" s="161"/>
      <c r="G223" s="162" t="str">
        <f>VLOOKUP($E223,'Int Finish Style'!$C$26:$D$99,2,FALSE)</f>
        <v>Non-Slip Epoxy Paint</v>
      </c>
      <c r="H223" s="161" t="s">
        <v>547</v>
      </c>
      <c r="I223" s="161"/>
      <c r="J223" s="162" t="str">
        <f>VLOOKUP($H223,'Int Finish Style'!$C$107:$D$129,2,FALSE)</f>
        <v>Epoxy Paint</v>
      </c>
      <c r="K223" s="161" t="s">
        <v>426</v>
      </c>
      <c r="L223" s="161"/>
      <c r="M223" s="162" t="str">
        <f>VLOOKUP($K223,'Int Finish Style'!$C$137:$D$211,2,FALSE)</f>
        <v>Acrylic Emulsion Paint</v>
      </c>
      <c r="N223" s="161" t="s">
        <v>576</v>
      </c>
      <c r="O223" s="161"/>
      <c r="P223" s="162" t="str">
        <f>VLOOKUP($N223,'Int Finish Style'!$C$219:$D$248,2,FALSE)</f>
        <v>N.A</v>
      </c>
      <c r="Q223" s="174" t="s">
        <v>804</v>
      </c>
      <c r="S223" s="163"/>
      <c r="T223" s="159"/>
      <c r="U223" s="159"/>
      <c r="V223" s="159"/>
      <c r="W223" s="163"/>
      <c r="X223" s="159"/>
      <c r="Y223" s="163"/>
      <c r="Z223" s="163"/>
      <c r="AA223" s="163"/>
    </row>
    <row r="224" spans="2:27" ht="40.5" x14ac:dyDescent="0.3">
      <c r="B224" s="164" t="s">
        <v>824</v>
      </c>
      <c r="C224" s="164" t="s">
        <v>825</v>
      </c>
      <c r="D224" s="164"/>
      <c r="E224" s="165" t="s">
        <v>786</v>
      </c>
      <c r="F224" s="165"/>
      <c r="G224" s="166" t="str">
        <f>VLOOKUP($E224,'Int Finish Style'!$C$26:$D$99,2,FALSE)</f>
        <v>Epoxy Screed and Seal Coat</v>
      </c>
      <c r="H224" s="165" t="s">
        <v>547</v>
      </c>
      <c r="I224" s="165"/>
      <c r="J224" s="166" t="str">
        <f>VLOOKUP($H224,'Int Finish Style'!$C$107:$D$129,2,FALSE)</f>
        <v>Epoxy Paint</v>
      </c>
      <c r="K224" s="165" t="s">
        <v>426</v>
      </c>
      <c r="L224" s="165"/>
      <c r="M224" s="166" t="str">
        <f>VLOOKUP($K224,'Int Finish Style'!$C$137:$D$211,2,FALSE)</f>
        <v>Acrylic Emulsion Paint</v>
      </c>
      <c r="N224" s="165" t="s">
        <v>576</v>
      </c>
      <c r="O224" s="165"/>
      <c r="P224" s="166" t="str">
        <f>VLOOKUP($N224,'Int Finish Style'!$C$219:$D$248,2,FALSE)</f>
        <v>N.A</v>
      </c>
      <c r="Q224" s="167" t="s">
        <v>471</v>
      </c>
      <c r="S224" s="167" t="s">
        <v>471</v>
      </c>
      <c r="T224" s="164" t="s">
        <v>824</v>
      </c>
      <c r="U224" s="164" t="s">
        <v>825</v>
      </c>
      <c r="V224" s="164"/>
      <c r="W224" s="166" t="s">
        <v>787</v>
      </c>
      <c r="X224" s="166" t="s">
        <v>748</v>
      </c>
      <c r="Y224" s="166" t="s">
        <v>826</v>
      </c>
      <c r="Z224" s="166" t="s">
        <v>827</v>
      </c>
      <c r="AA224" s="166" t="s">
        <v>828</v>
      </c>
    </row>
    <row r="225" spans="2:27" ht="40.5" x14ac:dyDescent="0.3">
      <c r="B225" s="164" t="s">
        <v>824</v>
      </c>
      <c r="C225" s="164" t="s">
        <v>829</v>
      </c>
      <c r="D225" s="164"/>
      <c r="E225" s="165" t="s">
        <v>807</v>
      </c>
      <c r="F225" s="165"/>
      <c r="G225" s="166" t="str">
        <f>VLOOKUP($E225,'Int Finish Style'!$C$26:$D$99,2,FALSE)</f>
        <v>Heavy Duty Self-Leveling Epoxy</v>
      </c>
      <c r="H225" s="165" t="s">
        <v>547</v>
      </c>
      <c r="I225" s="165"/>
      <c r="J225" s="166" t="str">
        <f>VLOOKUP($H225,'Int Finish Style'!$C$107:$D$129,2,FALSE)</f>
        <v>Epoxy Paint</v>
      </c>
      <c r="K225" s="165" t="s">
        <v>426</v>
      </c>
      <c r="L225" s="165"/>
      <c r="M225" s="166" t="str">
        <f>VLOOKUP($K225,'Int Finish Style'!$C$137:$D$211,2,FALSE)</f>
        <v>Acrylic Emulsion Paint</v>
      </c>
      <c r="N225" s="165" t="s">
        <v>576</v>
      </c>
      <c r="O225" s="165"/>
      <c r="P225" s="166" t="str">
        <f>VLOOKUP($N225,'Int Finish Style'!$C$219:$D$248,2,FALSE)</f>
        <v>N.A</v>
      </c>
      <c r="Q225" s="167" t="s">
        <v>471</v>
      </c>
      <c r="S225" s="167" t="s">
        <v>471</v>
      </c>
      <c r="T225" s="164" t="s">
        <v>824</v>
      </c>
      <c r="U225" s="164" t="s">
        <v>829</v>
      </c>
      <c r="V225" s="164"/>
      <c r="W225" s="166" t="s">
        <v>830</v>
      </c>
      <c r="X225" s="166" t="s">
        <v>748</v>
      </c>
      <c r="Y225" s="166" t="s">
        <v>826</v>
      </c>
      <c r="Z225" s="166" t="s">
        <v>827</v>
      </c>
      <c r="AA225" s="166" t="s">
        <v>811</v>
      </c>
    </row>
    <row r="226" spans="2:27" ht="40.5" x14ac:dyDescent="0.3">
      <c r="B226" s="164" t="s">
        <v>824</v>
      </c>
      <c r="C226" s="164" t="s">
        <v>831</v>
      </c>
      <c r="D226" s="164"/>
      <c r="E226" s="165" t="s">
        <v>786</v>
      </c>
      <c r="F226" s="165"/>
      <c r="G226" s="166" t="str">
        <f>VLOOKUP($E226,'Int Finish Style'!$C$26:$D$99,2,FALSE)</f>
        <v>Epoxy Screed and Seal Coat</v>
      </c>
      <c r="H226" s="165" t="s">
        <v>547</v>
      </c>
      <c r="I226" s="165"/>
      <c r="J226" s="166" t="str">
        <f>VLOOKUP($H226,'Int Finish Style'!$C$107:$D$129,2,FALSE)</f>
        <v>Epoxy Paint</v>
      </c>
      <c r="K226" s="165" t="s">
        <v>426</v>
      </c>
      <c r="L226" s="165"/>
      <c r="M226" s="166" t="str">
        <f>VLOOKUP($K226,'Int Finish Style'!$C$137:$D$211,2,FALSE)</f>
        <v>Acrylic Emulsion Paint</v>
      </c>
      <c r="N226" s="165" t="s">
        <v>576</v>
      </c>
      <c r="O226" s="165"/>
      <c r="P226" s="166" t="str">
        <f>VLOOKUP($N226,'Int Finish Style'!$C$219:$D$248,2,FALSE)</f>
        <v>N.A</v>
      </c>
      <c r="Q226" s="167" t="s">
        <v>471</v>
      </c>
      <c r="S226" s="167" t="s">
        <v>471</v>
      </c>
      <c r="T226" s="164" t="s">
        <v>824</v>
      </c>
      <c r="U226" s="164" t="s">
        <v>831</v>
      </c>
      <c r="V226" s="164"/>
      <c r="W226" s="166" t="s">
        <v>787</v>
      </c>
      <c r="X226" s="166" t="s">
        <v>832</v>
      </c>
      <c r="Y226" s="166" t="s">
        <v>826</v>
      </c>
      <c r="Z226" s="166" t="s">
        <v>827</v>
      </c>
      <c r="AA226" s="166" t="s">
        <v>828</v>
      </c>
    </row>
    <row r="227" spans="2:27" ht="40.5" x14ac:dyDescent="0.3">
      <c r="B227" s="164" t="s">
        <v>824</v>
      </c>
      <c r="C227" s="164" t="s">
        <v>823</v>
      </c>
      <c r="D227" s="164"/>
      <c r="E227" s="165" t="s">
        <v>677</v>
      </c>
      <c r="F227" s="165"/>
      <c r="G227" s="166" t="str">
        <f>VLOOKUP($E227,'Int Finish Style'!$C$26:$D$99,2,FALSE)</f>
        <v>Hardener Finish(Liquid Type)</v>
      </c>
      <c r="H227" s="165" t="s">
        <v>547</v>
      </c>
      <c r="I227" s="165"/>
      <c r="J227" s="166" t="str">
        <f>VLOOKUP($H227,'Int Finish Style'!$C$107:$D$129,2,FALSE)</f>
        <v>Epoxy Paint</v>
      </c>
      <c r="K227" s="165" t="s">
        <v>426</v>
      </c>
      <c r="L227" s="165"/>
      <c r="M227" s="166" t="str">
        <f>VLOOKUP($K227,'Int Finish Style'!$C$137:$D$211,2,FALSE)</f>
        <v>Acrylic Emulsion Paint</v>
      </c>
      <c r="N227" s="165" t="s">
        <v>576</v>
      </c>
      <c r="O227" s="165"/>
      <c r="P227" s="166" t="str">
        <f>VLOOKUP($N227,'Int Finish Style'!$C$219:$D$248,2,FALSE)</f>
        <v>N.A</v>
      </c>
      <c r="Q227" s="167" t="s">
        <v>506</v>
      </c>
      <c r="S227" s="167" t="s">
        <v>506</v>
      </c>
      <c r="T227" s="164" t="s">
        <v>824</v>
      </c>
      <c r="U227" s="164" t="s">
        <v>823</v>
      </c>
      <c r="V227" s="164"/>
      <c r="W227" s="166" t="s">
        <v>833</v>
      </c>
      <c r="X227" s="166" t="s">
        <v>748</v>
      </c>
      <c r="Y227" s="166" t="s">
        <v>509</v>
      </c>
      <c r="Z227" s="166" t="s">
        <v>827</v>
      </c>
      <c r="AA227" s="166"/>
    </row>
    <row r="228" spans="2:27" ht="30" customHeight="1" x14ac:dyDescent="0.3">
      <c r="B228" s="159"/>
      <c r="C228" s="160" t="s">
        <v>834</v>
      </c>
      <c r="D228" s="159"/>
      <c r="E228" s="161" t="s">
        <v>546</v>
      </c>
      <c r="F228" s="161"/>
      <c r="G228" s="162" t="str">
        <f>VLOOKUP($E228,'Int Finish Style'!$C$26:$D$99,2,FALSE)</f>
        <v>Non-Slip Epoxy Paint</v>
      </c>
      <c r="H228" s="161" t="s">
        <v>547</v>
      </c>
      <c r="I228" s="161"/>
      <c r="J228" s="162" t="str">
        <f>VLOOKUP($H228,'Int Finish Style'!$C$107:$D$129,2,FALSE)</f>
        <v>Epoxy Paint</v>
      </c>
      <c r="K228" s="161" t="s">
        <v>426</v>
      </c>
      <c r="L228" s="161"/>
      <c r="M228" s="162" t="str">
        <f>VLOOKUP($K228,'Int Finish Style'!$C$137:$D$211,2,FALSE)</f>
        <v>Acrylic Emulsion Paint</v>
      </c>
      <c r="N228" s="161" t="s">
        <v>576</v>
      </c>
      <c r="O228" s="161"/>
      <c r="P228" s="162" t="str">
        <f>VLOOKUP($N228,'Int Finish Style'!$C$219:$D$248,2,FALSE)</f>
        <v>N.A</v>
      </c>
      <c r="Q228" s="174" t="s">
        <v>804</v>
      </c>
      <c r="S228" s="163"/>
      <c r="T228" s="159"/>
      <c r="U228" s="159"/>
      <c r="V228" s="159"/>
      <c r="W228" s="163"/>
      <c r="X228" s="159"/>
      <c r="Y228" s="163"/>
      <c r="Z228" s="163"/>
      <c r="AA228" s="163"/>
    </row>
    <row r="229" spans="2:27" ht="45" x14ac:dyDescent="0.3">
      <c r="B229" s="164" t="s">
        <v>835</v>
      </c>
      <c r="C229" s="164" t="s">
        <v>834</v>
      </c>
      <c r="D229" s="164"/>
      <c r="E229" s="165" t="s">
        <v>677</v>
      </c>
      <c r="F229" s="165"/>
      <c r="G229" s="166" t="str">
        <f>VLOOKUP($E229,'Int Finish Style'!$C$26:$D$99,2,FALSE)</f>
        <v>Hardener Finish(Liquid Type)</v>
      </c>
      <c r="H229" s="165" t="s">
        <v>547</v>
      </c>
      <c r="I229" s="165"/>
      <c r="J229" s="166" t="str">
        <f>VLOOKUP($H229,'Int Finish Style'!$C$107:$D$129,2,FALSE)</f>
        <v>Epoxy Paint</v>
      </c>
      <c r="K229" s="165" t="s">
        <v>426</v>
      </c>
      <c r="L229" s="165"/>
      <c r="M229" s="166" t="str">
        <f>VLOOKUP($K229,'Int Finish Style'!$C$137:$D$211,2,FALSE)</f>
        <v>Acrylic Emulsion Paint</v>
      </c>
      <c r="N229" s="165" t="s">
        <v>576</v>
      </c>
      <c r="O229" s="165"/>
      <c r="P229" s="166" t="str">
        <f>VLOOKUP($N229,'Int Finish Style'!$C$219:$D$248,2,FALSE)</f>
        <v>N.A</v>
      </c>
      <c r="Q229" s="167" t="s">
        <v>615</v>
      </c>
      <c r="S229" s="167" t="s">
        <v>615</v>
      </c>
      <c r="T229" s="164" t="s">
        <v>819</v>
      </c>
      <c r="U229" s="164" t="s">
        <v>818</v>
      </c>
      <c r="V229" s="164"/>
      <c r="W229" s="166" t="s">
        <v>820</v>
      </c>
      <c r="X229" s="166" t="s">
        <v>211</v>
      </c>
      <c r="Y229" s="166" t="s">
        <v>821</v>
      </c>
      <c r="Z229" s="166" t="s">
        <v>827</v>
      </c>
      <c r="AA229" s="166"/>
    </row>
    <row r="230" spans="2:27" ht="30" customHeight="1" x14ac:dyDescent="0.3">
      <c r="B230" s="159"/>
      <c r="C230" s="160" t="s">
        <v>836</v>
      </c>
      <c r="D230" s="159"/>
      <c r="E230" s="161" t="s">
        <v>546</v>
      </c>
      <c r="F230" s="161"/>
      <c r="G230" s="162" t="str">
        <f>VLOOKUP($E230,'Int Finish Style'!$C$26:$D$99,2,FALSE)</f>
        <v>Non-Slip Epoxy Paint</v>
      </c>
      <c r="H230" s="161" t="s">
        <v>547</v>
      </c>
      <c r="I230" s="161"/>
      <c r="J230" s="162" t="str">
        <f>VLOOKUP($H230,'Int Finish Style'!$C$107:$D$129,2,FALSE)</f>
        <v>Epoxy Paint</v>
      </c>
      <c r="K230" s="161" t="s">
        <v>426</v>
      </c>
      <c r="L230" s="161"/>
      <c r="M230" s="162" t="str">
        <f>VLOOKUP($K230,'Int Finish Style'!$C$137:$D$211,2,FALSE)</f>
        <v>Acrylic Emulsion Paint</v>
      </c>
      <c r="N230" s="161" t="s">
        <v>576</v>
      </c>
      <c r="O230" s="161"/>
      <c r="P230" s="162" t="str">
        <f>VLOOKUP($N230,'Int Finish Style'!$C$219:$D$248,2,FALSE)</f>
        <v>N.A</v>
      </c>
      <c r="Q230" s="163"/>
      <c r="S230" s="163"/>
      <c r="T230" s="159"/>
      <c r="U230" s="159"/>
      <c r="V230" s="159"/>
      <c r="W230" s="163"/>
      <c r="X230" s="159"/>
      <c r="Y230" s="163"/>
      <c r="Z230" s="163"/>
      <c r="AA230" s="163"/>
    </row>
    <row r="231" spans="2:27" ht="40.5" x14ac:dyDescent="0.3">
      <c r="B231" s="164" t="s">
        <v>824</v>
      </c>
      <c r="C231" s="164" t="s">
        <v>836</v>
      </c>
      <c r="D231" s="164"/>
      <c r="E231" s="165" t="s">
        <v>786</v>
      </c>
      <c r="F231" s="165"/>
      <c r="G231" s="166" t="str">
        <f>VLOOKUP($E231,'Int Finish Style'!$C$26:$D$99,2,FALSE)</f>
        <v>Epoxy Screed and Seal Coat</v>
      </c>
      <c r="H231" s="165" t="s">
        <v>547</v>
      </c>
      <c r="I231" s="165"/>
      <c r="J231" s="166" t="str">
        <f>VLOOKUP($H231,'Int Finish Style'!$C$107:$D$129,2,FALSE)</f>
        <v>Epoxy Paint</v>
      </c>
      <c r="K231" s="165" t="s">
        <v>426</v>
      </c>
      <c r="L231" s="165"/>
      <c r="M231" s="166" t="str">
        <f>VLOOKUP($K231,'Int Finish Style'!$C$137:$D$211,2,FALSE)</f>
        <v>Acrylic Emulsion Paint</v>
      </c>
      <c r="N231" s="165" t="s">
        <v>576</v>
      </c>
      <c r="O231" s="165"/>
      <c r="P231" s="166" t="str">
        <f>VLOOKUP($N231,'Int Finish Style'!$C$219:$D$248,2,FALSE)</f>
        <v>N.A</v>
      </c>
      <c r="Q231" s="167" t="s">
        <v>471</v>
      </c>
      <c r="S231" s="167" t="s">
        <v>471</v>
      </c>
      <c r="T231" s="164" t="s">
        <v>824</v>
      </c>
      <c r="U231" s="164" t="s">
        <v>836</v>
      </c>
      <c r="V231" s="164"/>
      <c r="W231" s="166" t="s">
        <v>787</v>
      </c>
      <c r="X231" s="166" t="s">
        <v>748</v>
      </c>
      <c r="Y231" s="166" t="s">
        <v>826</v>
      </c>
      <c r="Z231" s="166" t="s">
        <v>827</v>
      </c>
      <c r="AA231" s="166" t="s">
        <v>828</v>
      </c>
    </row>
    <row r="232" spans="2:27" ht="40.5" x14ac:dyDescent="0.3">
      <c r="B232" s="164" t="s">
        <v>824</v>
      </c>
      <c r="C232" s="164" t="s">
        <v>837</v>
      </c>
      <c r="D232" s="164"/>
      <c r="E232" s="165" t="s">
        <v>546</v>
      </c>
      <c r="F232" s="165"/>
      <c r="G232" s="166" t="str">
        <f>VLOOKUP($E232,'Int Finish Style'!$C$26:$D$99,2,FALSE)</f>
        <v>Non-Slip Epoxy Paint</v>
      </c>
      <c r="H232" s="165" t="s">
        <v>547</v>
      </c>
      <c r="I232" s="165"/>
      <c r="J232" s="166" t="str">
        <f>VLOOKUP($H232,'Int Finish Style'!$C$107:$D$129,2,FALSE)</f>
        <v>Epoxy Paint</v>
      </c>
      <c r="K232" s="165" t="s">
        <v>505</v>
      </c>
      <c r="L232" s="165"/>
      <c r="M232" s="166" t="str">
        <f>VLOOKUP($K232,'Int Finish Style'!$C$137:$D$211,2,FALSE)</f>
        <v>Latex Paint</v>
      </c>
      <c r="N232" s="165" t="s">
        <v>576</v>
      </c>
      <c r="O232" s="165"/>
      <c r="P232" s="166" t="str">
        <f>VLOOKUP($N232,'Int Finish Style'!$C$219:$D$248,2,FALSE)</f>
        <v>N.A</v>
      </c>
      <c r="Q232" s="167" t="s">
        <v>506</v>
      </c>
      <c r="S232" s="167" t="s">
        <v>506</v>
      </c>
      <c r="T232" s="164" t="s">
        <v>824</v>
      </c>
      <c r="U232" s="164" t="s">
        <v>837</v>
      </c>
      <c r="V232" s="164"/>
      <c r="W232" s="166" t="s">
        <v>548</v>
      </c>
      <c r="X232" s="166" t="s">
        <v>211</v>
      </c>
      <c r="Y232" s="166" t="s">
        <v>509</v>
      </c>
      <c r="Z232" s="166" t="s">
        <v>838</v>
      </c>
      <c r="AA232" s="166"/>
    </row>
    <row r="233" spans="2:27" ht="34.9" customHeight="1" x14ac:dyDescent="0.3">
      <c r="B233" s="159"/>
      <c r="C233" s="160" t="s">
        <v>839</v>
      </c>
      <c r="D233" s="159"/>
      <c r="E233" s="161" t="s">
        <v>840</v>
      </c>
      <c r="F233" s="161"/>
      <c r="G233" s="162" t="str">
        <f>VLOOKUP($E233,'Int Finish Style'!$C$26:$D$99,2,FALSE)</f>
        <v>Non-Slip Chemical Resistant Epoxy Paint</v>
      </c>
      <c r="H233" s="161" t="s">
        <v>841</v>
      </c>
      <c r="I233" s="161"/>
      <c r="J233" s="162" t="str">
        <f>VLOOKUP($H233,'Int Finish Style'!$C$107:$D$129,2,FALSE)</f>
        <v>Chemical Resistant Epoxy Paint</v>
      </c>
      <c r="K233" s="161" t="s">
        <v>842</v>
      </c>
      <c r="L233" s="161"/>
      <c r="M233" s="162" t="str">
        <f>VLOOKUP($K233,'Int Finish Style'!$C$137:$D$211,2,FALSE)</f>
        <v>Chemical Resistant Paint</v>
      </c>
      <c r="N233" s="161" t="s">
        <v>527</v>
      </c>
      <c r="O233" s="161"/>
      <c r="P233" s="162" t="str">
        <f>VLOOKUP($N233,'Int Finish Style'!$C$219:$D$248,2,FALSE)</f>
        <v>Acrylic Emulsion Paint</v>
      </c>
      <c r="Q233" s="174" t="s">
        <v>843</v>
      </c>
      <c r="S233" s="163"/>
      <c r="T233" s="159"/>
      <c r="U233" s="159"/>
      <c r="V233" s="159"/>
      <c r="W233" s="163"/>
      <c r="X233" s="159"/>
      <c r="Y233" s="163"/>
      <c r="Z233" s="163"/>
      <c r="AA233" s="163"/>
    </row>
    <row r="234" spans="2:27" ht="45" x14ac:dyDescent="0.3">
      <c r="B234" s="164" t="s">
        <v>824</v>
      </c>
      <c r="C234" s="164" t="s">
        <v>839</v>
      </c>
      <c r="D234" s="164"/>
      <c r="E234" s="165" t="s">
        <v>840</v>
      </c>
      <c r="F234" s="165"/>
      <c r="G234" s="166" t="str">
        <f>VLOOKUP($E234,'Int Finish Style'!$C$26:$D$99,2,FALSE)</f>
        <v>Non-Slip Chemical Resistant Epoxy Paint</v>
      </c>
      <c r="H234" s="165" t="s">
        <v>841</v>
      </c>
      <c r="I234" s="165"/>
      <c r="J234" s="166" t="str">
        <f>VLOOKUP($H234,'Int Finish Style'!$C$107:$D$129,2,FALSE)</f>
        <v>Chemical Resistant Epoxy Paint</v>
      </c>
      <c r="K234" s="165" t="s">
        <v>842</v>
      </c>
      <c r="L234" s="165"/>
      <c r="M234" s="166" t="str">
        <f>VLOOKUP($K234,'Int Finish Style'!$C$137:$D$211,2,FALSE)</f>
        <v>Chemical Resistant Paint</v>
      </c>
      <c r="N234" s="165" t="s">
        <v>644</v>
      </c>
      <c r="O234" s="165"/>
      <c r="P234" s="166" t="str">
        <f>VLOOKUP($N234,'Int Finish Style'!$C$219:$D$248,2,FALSE)</f>
        <v>Latex Paint</v>
      </c>
      <c r="Q234" s="167" t="s">
        <v>506</v>
      </c>
      <c r="S234" s="167" t="s">
        <v>506</v>
      </c>
      <c r="T234" s="164" t="s">
        <v>824</v>
      </c>
      <c r="U234" s="164" t="s">
        <v>839</v>
      </c>
      <c r="V234" s="164"/>
      <c r="W234" s="166" t="s">
        <v>844</v>
      </c>
      <c r="X234" s="166" t="s">
        <v>289</v>
      </c>
      <c r="Y234" s="166" t="s">
        <v>845</v>
      </c>
      <c r="Z234" s="166" t="s">
        <v>647</v>
      </c>
      <c r="AA234" s="166"/>
    </row>
    <row r="235" spans="2:27" ht="34.9" customHeight="1" x14ac:dyDescent="0.3">
      <c r="B235" s="159"/>
      <c r="C235" s="160" t="s">
        <v>846</v>
      </c>
      <c r="D235" s="159"/>
      <c r="E235" s="161" t="s">
        <v>840</v>
      </c>
      <c r="F235" s="161"/>
      <c r="G235" s="162" t="str">
        <f>VLOOKUP($E235,'Int Finish Style'!$C$26:$D$99,2,FALSE)</f>
        <v>Non-Slip Chemical Resistant Epoxy Paint</v>
      </c>
      <c r="H235" s="161" t="s">
        <v>841</v>
      </c>
      <c r="I235" s="161"/>
      <c r="J235" s="162" t="str">
        <f>VLOOKUP($H235,'Int Finish Style'!$C$107:$D$129,2,FALSE)</f>
        <v>Chemical Resistant Epoxy Paint</v>
      </c>
      <c r="K235" s="161" t="s">
        <v>842</v>
      </c>
      <c r="L235" s="161"/>
      <c r="M235" s="162" t="str">
        <f>VLOOKUP($K235,'Int Finish Style'!$C$137:$D$211,2,FALSE)</f>
        <v>Chemical Resistant Paint</v>
      </c>
      <c r="N235" s="161" t="s">
        <v>527</v>
      </c>
      <c r="O235" s="161"/>
      <c r="P235" s="162" t="str">
        <f>VLOOKUP($N235,'Int Finish Style'!$C$219:$D$248,2,FALSE)</f>
        <v>Acrylic Emulsion Paint</v>
      </c>
      <c r="Q235" s="174" t="s">
        <v>843</v>
      </c>
      <c r="S235" s="163"/>
      <c r="T235" s="159"/>
      <c r="U235" s="159"/>
      <c r="V235" s="159"/>
      <c r="W235" s="163"/>
      <c r="X235" s="159"/>
      <c r="Y235" s="163"/>
      <c r="Z235" s="163"/>
      <c r="AA235" s="163"/>
    </row>
    <row r="236" spans="2:27" ht="45" customHeight="1" x14ac:dyDescent="0.3">
      <c r="B236" s="164" t="s">
        <v>700</v>
      </c>
      <c r="C236" s="164" t="s">
        <v>846</v>
      </c>
      <c r="D236" s="164"/>
      <c r="E236" s="165" t="s">
        <v>840</v>
      </c>
      <c r="F236" s="165"/>
      <c r="G236" s="166" t="str">
        <f>VLOOKUP($E236,'Int Finish Style'!$C$26:$D$99,2,FALSE)</f>
        <v>Non-Slip Chemical Resistant Epoxy Paint</v>
      </c>
      <c r="H236" s="165" t="s">
        <v>841</v>
      </c>
      <c r="I236" s="165"/>
      <c r="J236" s="166" t="str">
        <f>VLOOKUP($H236,'Int Finish Style'!$C$107:$D$129,2,FALSE)</f>
        <v>Chemical Resistant Epoxy Paint</v>
      </c>
      <c r="K236" s="165" t="s">
        <v>505</v>
      </c>
      <c r="L236" s="165"/>
      <c r="M236" s="166" t="str">
        <f>VLOOKUP($K236,'Int Finish Style'!$C$137:$D$211,2,FALSE)</f>
        <v>Latex Paint</v>
      </c>
      <c r="N236" s="165" t="s">
        <v>644</v>
      </c>
      <c r="O236" s="165"/>
      <c r="P236" s="166" t="str">
        <f>VLOOKUP($N236,'Int Finish Style'!$C$219:$D$248,2,FALSE)</f>
        <v>Latex Paint</v>
      </c>
      <c r="Q236" s="167" t="s">
        <v>506</v>
      </c>
      <c r="S236" s="167" t="s">
        <v>506</v>
      </c>
      <c r="T236" s="164" t="s">
        <v>700</v>
      </c>
      <c r="U236" s="164" t="s">
        <v>846</v>
      </c>
      <c r="V236" s="164"/>
      <c r="W236" s="166" t="s">
        <v>844</v>
      </c>
      <c r="X236" s="166" t="s">
        <v>289</v>
      </c>
      <c r="Y236" s="166" t="s">
        <v>509</v>
      </c>
      <c r="Z236" s="166" t="s">
        <v>647</v>
      </c>
      <c r="AA236" s="166"/>
    </row>
    <row r="237" spans="2:27" ht="34.9" customHeight="1" x14ac:dyDescent="0.3">
      <c r="B237" s="159"/>
      <c r="C237" s="160" t="s">
        <v>847</v>
      </c>
      <c r="D237" s="159"/>
      <c r="E237" s="161" t="s">
        <v>840</v>
      </c>
      <c r="F237" s="161"/>
      <c r="G237" s="162" t="str">
        <f>VLOOKUP($E237,'Int Finish Style'!$C$26:$D$99,2,FALSE)</f>
        <v>Non-Slip Chemical Resistant Epoxy Paint</v>
      </c>
      <c r="H237" s="161" t="s">
        <v>841</v>
      </c>
      <c r="I237" s="161"/>
      <c r="J237" s="162" t="str">
        <f>VLOOKUP($H237,'Int Finish Style'!$C$107:$D$129,2,FALSE)</f>
        <v>Chemical Resistant Epoxy Paint</v>
      </c>
      <c r="K237" s="161" t="s">
        <v>842</v>
      </c>
      <c r="L237" s="161"/>
      <c r="M237" s="162" t="str">
        <f>VLOOKUP($K237,'Int Finish Style'!$C$137:$D$211,2,FALSE)</f>
        <v>Chemical Resistant Paint</v>
      </c>
      <c r="N237" s="161" t="s">
        <v>527</v>
      </c>
      <c r="O237" s="161"/>
      <c r="P237" s="162" t="str">
        <f>VLOOKUP($N237,'Int Finish Style'!$C$219:$D$248,2,FALSE)</f>
        <v>Acrylic Emulsion Paint</v>
      </c>
      <c r="Q237" s="174" t="s">
        <v>843</v>
      </c>
      <c r="S237" s="163"/>
      <c r="T237" s="159"/>
      <c r="U237" s="159"/>
      <c r="V237" s="159"/>
      <c r="W237" s="163"/>
      <c r="X237" s="159"/>
      <c r="Y237" s="163"/>
      <c r="Z237" s="163"/>
      <c r="AA237" s="163"/>
    </row>
    <row r="238" spans="2:27" ht="45" x14ac:dyDescent="0.3">
      <c r="B238" s="164" t="s">
        <v>700</v>
      </c>
      <c r="C238" s="164" t="s">
        <v>847</v>
      </c>
      <c r="D238" s="164"/>
      <c r="E238" s="165" t="s">
        <v>840</v>
      </c>
      <c r="F238" s="165"/>
      <c r="G238" s="166" t="str">
        <f>VLOOKUP($E238,'Int Finish Style'!$C$26:$D$99,2,FALSE)</f>
        <v>Non-Slip Chemical Resistant Epoxy Paint</v>
      </c>
      <c r="H238" s="165" t="s">
        <v>841</v>
      </c>
      <c r="I238" s="165"/>
      <c r="J238" s="166" t="str">
        <f>VLOOKUP($H238,'Int Finish Style'!$C$107:$D$129,2,FALSE)</f>
        <v>Chemical Resistant Epoxy Paint</v>
      </c>
      <c r="K238" s="165" t="s">
        <v>842</v>
      </c>
      <c r="L238" s="165"/>
      <c r="M238" s="166" t="str">
        <f>VLOOKUP($K238,'Int Finish Style'!$C$137:$D$211,2,FALSE)</f>
        <v>Chemical Resistant Paint</v>
      </c>
      <c r="N238" s="165" t="s">
        <v>644</v>
      </c>
      <c r="O238" s="165"/>
      <c r="P238" s="166" t="str">
        <f>VLOOKUP($N238,'Int Finish Style'!$C$219:$D$248,2,FALSE)</f>
        <v>Latex Paint</v>
      </c>
      <c r="Q238" s="167" t="s">
        <v>506</v>
      </c>
      <c r="S238" s="167" t="s">
        <v>506</v>
      </c>
      <c r="T238" s="164" t="s">
        <v>700</v>
      </c>
      <c r="U238" s="164" t="s">
        <v>847</v>
      </c>
      <c r="V238" s="164"/>
      <c r="W238" s="166" t="s">
        <v>844</v>
      </c>
      <c r="X238" s="166" t="s">
        <v>289</v>
      </c>
      <c r="Y238" s="166" t="s">
        <v>845</v>
      </c>
      <c r="Z238" s="166" t="s">
        <v>647</v>
      </c>
      <c r="AA238" s="166"/>
    </row>
    <row r="239" spans="2:27" ht="40.5" x14ac:dyDescent="0.3">
      <c r="B239" s="169" t="s">
        <v>848</v>
      </c>
      <c r="C239" s="164" t="s">
        <v>847</v>
      </c>
      <c r="D239" s="164"/>
      <c r="E239" s="165" t="s">
        <v>758</v>
      </c>
      <c r="F239" s="165"/>
      <c r="G239" s="166" t="e">
        <f>VLOOKUP($E239,'Int Finish Style'!$C$26:$D$99,2,FALSE)</f>
        <v>#N/A</v>
      </c>
      <c r="H239" s="165" t="s">
        <v>222</v>
      </c>
      <c r="I239" s="165"/>
      <c r="J239" s="166" t="str">
        <f>VLOOKUP($H239,'Int Finish Style'!$C$107:$D$129,2,FALSE)</f>
        <v>Acid Resistant Ceramic Tile</v>
      </c>
      <c r="K239" s="165" t="s">
        <v>756</v>
      </c>
      <c r="L239" s="165"/>
      <c r="M239" s="166" t="str">
        <f>VLOOKUP($K239,'Int Finish Style'!$C$137:$D$211,2,FALSE)</f>
        <v>Acid Resistant Paint</v>
      </c>
      <c r="N239" s="165" t="s">
        <v>527</v>
      </c>
      <c r="O239" s="165"/>
      <c r="P239" s="166" t="str">
        <f>VLOOKUP($N239,'Int Finish Style'!$C$219:$D$248,2,FALSE)</f>
        <v>Acrylic Emulsion Paint</v>
      </c>
      <c r="Q239" s="171" t="s">
        <v>212</v>
      </c>
      <c r="S239" s="171" t="s">
        <v>212</v>
      </c>
      <c r="T239" s="169" t="s">
        <v>848</v>
      </c>
      <c r="U239" s="164" t="s">
        <v>847</v>
      </c>
      <c r="V239" s="164"/>
      <c r="W239" s="168" t="s">
        <v>849</v>
      </c>
      <c r="X239" s="168" t="s">
        <v>334</v>
      </c>
      <c r="Y239" s="168" t="s">
        <v>850</v>
      </c>
      <c r="Z239" s="166" t="s">
        <v>533</v>
      </c>
      <c r="AA239" s="166"/>
    </row>
    <row r="240" spans="2:27" ht="34.9" customHeight="1" x14ac:dyDescent="0.3">
      <c r="B240" s="159"/>
      <c r="C240" s="160" t="s">
        <v>851</v>
      </c>
      <c r="D240" s="159"/>
      <c r="E240" s="161" t="s">
        <v>840</v>
      </c>
      <c r="F240" s="161"/>
      <c r="G240" s="162" t="str">
        <f>VLOOKUP($E240,'Int Finish Style'!$C$26:$D$99,2,FALSE)</f>
        <v>Non-Slip Chemical Resistant Epoxy Paint</v>
      </c>
      <c r="H240" s="161" t="s">
        <v>841</v>
      </c>
      <c r="I240" s="161"/>
      <c r="J240" s="162" t="str">
        <f>VLOOKUP($H240,'Int Finish Style'!$C$107:$D$129,2,FALSE)</f>
        <v>Chemical Resistant Epoxy Paint</v>
      </c>
      <c r="K240" s="161" t="s">
        <v>842</v>
      </c>
      <c r="L240" s="161"/>
      <c r="M240" s="162" t="str">
        <f>VLOOKUP($K240,'Int Finish Style'!$C$137:$D$211,2,FALSE)</f>
        <v>Chemical Resistant Paint</v>
      </c>
      <c r="N240" s="161" t="s">
        <v>527</v>
      </c>
      <c r="O240" s="161"/>
      <c r="P240" s="162" t="str">
        <f>VLOOKUP($N240,'Int Finish Style'!$C$219:$D$248,2,FALSE)</f>
        <v>Acrylic Emulsion Paint</v>
      </c>
      <c r="Q240" s="174" t="s">
        <v>843</v>
      </c>
      <c r="S240" s="163"/>
      <c r="T240" s="159"/>
      <c r="U240" s="159"/>
      <c r="V240" s="159"/>
      <c r="W240" s="163"/>
      <c r="X240" s="159"/>
      <c r="Y240" s="163"/>
      <c r="Z240" s="163"/>
      <c r="AA240" s="163"/>
    </row>
    <row r="241" spans="2:27" ht="33.75" x14ac:dyDescent="0.3">
      <c r="B241" s="164" t="s">
        <v>700</v>
      </c>
      <c r="C241" s="164" t="s">
        <v>851</v>
      </c>
      <c r="D241" s="164"/>
      <c r="E241" s="165" t="s">
        <v>840</v>
      </c>
      <c r="F241" s="165"/>
      <c r="G241" s="166" t="str">
        <f>VLOOKUP($E241,'Int Finish Style'!$C$26:$D$99,2,FALSE)</f>
        <v>Non-Slip Chemical Resistant Epoxy Paint</v>
      </c>
      <c r="H241" s="165" t="s">
        <v>841</v>
      </c>
      <c r="I241" s="165"/>
      <c r="J241" s="166" t="str">
        <f>VLOOKUP($H241,'Int Finish Style'!$C$107:$D$129,2,FALSE)</f>
        <v>Chemical Resistant Epoxy Paint</v>
      </c>
      <c r="K241" s="165" t="s">
        <v>505</v>
      </c>
      <c r="L241" s="165"/>
      <c r="M241" s="166" t="str">
        <f>VLOOKUP($K241,'Int Finish Style'!$C$137:$D$211,2,FALSE)</f>
        <v>Latex Paint</v>
      </c>
      <c r="N241" s="165" t="s">
        <v>644</v>
      </c>
      <c r="O241" s="165"/>
      <c r="P241" s="166" t="str">
        <f>VLOOKUP($N241,'Int Finish Style'!$C$219:$D$248,2,FALSE)</f>
        <v>Latex Paint</v>
      </c>
      <c r="Q241" s="167" t="s">
        <v>506</v>
      </c>
      <c r="S241" s="167" t="s">
        <v>506</v>
      </c>
      <c r="T241" s="164" t="s">
        <v>700</v>
      </c>
      <c r="U241" s="164" t="s">
        <v>851</v>
      </c>
      <c r="V241" s="164"/>
      <c r="W241" s="166" t="s">
        <v>844</v>
      </c>
      <c r="X241" s="166" t="s">
        <v>289</v>
      </c>
      <c r="Y241" s="166" t="s">
        <v>509</v>
      </c>
      <c r="Z241" s="166" t="s">
        <v>647</v>
      </c>
      <c r="AA241" s="166"/>
    </row>
    <row r="242" spans="2:27" ht="45" customHeight="1" x14ac:dyDescent="0.3">
      <c r="B242" s="159"/>
      <c r="C242" s="160" t="s">
        <v>852</v>
      </c>
      <c r="D242" s="159"/>
      <c r="E242" s="161" t="s">
        <v>424</v>
      </c>
      <c r="F242" s="161"/>
      <c r="G242" s="162" t="str">
        <f>VLOOKUP($E242,'Int Finish Style'!$C$26:$D$99,2,FALSE)</f>
        <v>Non-Slip Unglazed Ceramic Tile</v>
      </c>
      <c r="H242" s="161" t="s">
        <v>425</v>
      </c>
      <c r="I242" s="161"/>
      <c r="J242" s="162" t="str">
        <f>VLOOKUP($H242,'Int Finish Style'!$C$107:$D$129,2,FALSE)</f>
        <v>Coved Ceramic Tile</v>
      </c>
      <c r="K242" s="161" t="s">
        <v>570</v>
      </c>
      <c r="L242" s="161"/>
      <c r="M242" s="162" t="str">
        <f>VLOOKUP($K242,'Int Finish Style'!$C$137:$D$211,2,FALSE)</f>
        <v>Glazed Ceramic Tile (≤C.H+100) / No Paint (&gt;C.H+100)</v>
      </c>
      <c r="N242" s="161" t="s">
        <v>427</v>
      </c>
      <c r="O242" s="161"/>
      <c r="P242" s="162" t="str">
        <f>VLOOKUP($N242,'Int Finish Style'!$C$219:$D$248,2,FALSE)</f>
        <v>Suspended Acoustic Tiled Ceiling (M-Bar)</v>
      </c>
      <c r="Q242" s="174" t="s">
        <v>572</v>
      </c>
      <c r="S242" s="163"/>
      <c r="T242" s="159"/>
      <c r="U242" s="159"/>
      <c r="V242" s="159"/>
      <c r="W242" s="163"/>
      <c r="X242" s="159"/>
      <c r="Y242" s="163"/>
      <c r="Z242" s="163"/>
      <c r="AA242" s="163"/>
    </row>
    <row r="243" spans="2:27" s="172" customFormat="1" ht="33.75" x14ac:dyDescent="0.3">
      <c r="B243" s="169" t="s">
        <v>428</v>
      </c>
      <c r="C243" s="169" t="s">
        <v>852</v>
      </c>
      <c r="D243" s="169"/>
      <c r="E243" s="170" t="s">
        <v>682</v>
      </c>
      <c r="F243" s="170"/>
      <c r="G243" s="168" t="str">
        <f>VLOOKUP($E243,'Int Finish Style'!$C$26:$D$99,2,FALSE)</f>
        <v>Non-Slip Epoxy Paint</v>
      </c>
      <c r="H243" s="170" t="s">
        <v>547</v>
      </c>
      <c r="I243" s="170"/>
      <c r="J243" s="168" t="str">
        <f>VLOOKUP($H243,'Int Finish Style'!$C$107:$D$129,2,FALSE)</f>
        <v>Epoxy Paint</v>
      </c>
      <c r="K243" s="170" t="s">
        <v>426</v>
      </c>
      <c r="L243" s="170"/>
      <c r="M243" s="168" t="str">
        <f>VLOOKUP($K243,'Int Finish Style'!$C$137:$D$211,2,FALSE)</f>
        <v>Acrylic Emulsion Paint</v>
      </c>
      <c r="N243" s="170" t="s">
        <v>527</v>
      </c>
      <c r="O243" s="170"/>
      <c r="P243" s="168" t="str">
        <f>VLOOKUP($N243,'Int Finish Style'!$C$219:$D$248,2,FALSE)</f>
        <v>Acrylic Emulsion Paint</v>
      </c>
      <c r="Q243" s="171" t="s">
        <v>461</v>
      </c>
      <c r="S243" s="171" t="s">
        <v>461</v>
      </c>
      <c r="T243" s="169" t="s">
        <v>428</v>
      </c>
      <c r="U243" s="169" t="s">
        <v>852</v>
      </c>
      <c r="V243" s="169"/>
      <c r="W243" s="168" t="s">
        <v>853</v>
      </c>
      <c r="X243" s="168" t="s">
        <v>672</v>
      </c>
      <c r="Y243" s="168" t="s">
        <v>464</v>
      </c>
      <c r="Z243" s="168" t="s">
        <v>538</v>
      </c>
      <c r="AA243" s="168"/>
    </row>
    <row r="244" spans="2:27" ht="67.5" x14ac:dyDescent="0.3">
      <c r="B244" s="164" t="s">
        <v>700</v>
      </c>
      <c r="C244" s="164" t="s">
        <v>852</v>
      </c>
      <c r="D244" s="164"/>
      <c r="E244" s="165" t="s">
        <v>758</v>
      </c>
      <c r="F244" s="165"/>
      <c r="G244" s="166" t="e">
        <f>VLOOKUP($E244,'Int Finish Style'!$C$26:$D$99,2,FALSE)</f>
        <v>#N/A</v>
      </c>
      <c r="H244" s="165" t="s">
        <v>222</v>
      </c>
      <c r="I244" s="165"/>
      <c r="J244" s="166" t="str">
        <f>VLOOKUP($H244,'Int Finish Style'!$C$107:$D$129,2,FALSE)</f>
        <v>Acid Resistant Ceramic Tile</v>
      </c>
      <c r="K244" s="165" t="s">
        <v>768</v>
      </c>
      <c r="L244" s="165"/>
      <c r="M244" s="166" t="str">
        <f>VLOOKUP($K244,'Int Finish Style'!$C$137:$D$211,2,FALSE)</f>
        <v>Glazed Ceramic Tile (≤1200) / Acrylic Emulsion Paint (&gt;1200)</v>
      </c>
      <c r="N244" s="165" t="s">
        <v>427</v>
      </c>
      <c r="O244" s="165"/>
      <c r="P244" s="166" t="str">
        <f>VLOOKUP($N244,'Int Finish Style'!$C$219:$D$248,2,FALSE)</f>
        <v>Suspended Acoustic Tiled Ceiling (M-Bar)</v>
      </c>
      <c r="Q244" s="167" t="s">
        <v>506</v>
      </c>
      <c r="S244" s="167" t="s">
        <v>506</v>
      </c>
      <c r="T244" s="164" t="s">
        <v>700</v>
      </c>
      <c r="U244" s="164" t="s">
        <v>852</v>
      </c>
      <c r="V244" s="164"/>
      <c r="W244" s="166" t="s">
        <v>854</v>
      </c>
      <c r="X244" s="166"/>
      <c r="Y244" s="166" t="s">
        <v>855</v>
      </c>
      <c r="Z244" s="166" t="s">
        <v>510</v>
      </c>
      <c r="AA244" s="166"/>
    </row>
    <row r="245" spans="2:27" s="172" customFormat="1" ht="58.15" customHeight="1" x14ac:dyDescent="0.3">
      <c r="B245" s="169" t="s">
        <v>848</v>
      </c>
      <c r="C245" s="169" t="s">
        <v>856</v>
      </c>
      <c r="D245" s="169"/>
      <c r="E245" s="165" t="s">
        <v>758</v>
      </c>
      <c r="F245" s="165"/>
      <c r="G245" s="166" t="e">
        <f>VLOOKUP($E245,'Int Finish Style'!$C$26:$D$99,2,FALSE)</f>
        <v>#N/A</v>
      </c>
      <c r="H245" s="165" t="s">
        <v>222</v>
      </c>
      <c r="I245" s="165"/>
      <c r="J245" s="166" t="str">
        <f>VLOOKUP($H245,'Int Finish Style'!$C$107:$D$129,2,FALSE)</f>
        <v>Acid Resistant Ceramic Tile</v>
      </c>
      <c r="K245" s="165" t="s">
        <v>768</v>
      </c>
      <c r="L245" s="165"/>
      <c r="M245" s="166" t="str">
        <f>VLOOKUP($K245,'Int Finish Style'!$C$137:$D$211,2,FALSE)</f>
        <v>Glazed Ceramic Tile (≤1200) / Acrylic Emulsion Paint (&gt;1200)</v>
      </c>
      <c r="N245" s="165" t="s">
        <v>427</v>
      </c>
      <c r="O245" s="165"/>
      <c r="P245" s="166" t="str">
        <f>VLOOKUP($N245,'Int Finish Style'!$C$219:$D$248,2,FALSE)</f>
        <v>Suspended Acoustic Tiled Ceiling (M-Bar)</v>
      </c>
      <c r="Q245" s="171" t="s">
        <v>212</v>
      </c>
      <c r="S245" s="171" t="s">
        <v>212</v>
      </c>
      <c r="T245" s="169" t="s">
        <v>848</v>
      </c>
      <c r="U245" s="169" t="s">
        <v>856</v>
      </c>
      <c r="V245" s="169"/>
      <c r="W245" s="168" t="s">
        <v>849</v>
      </c>
      <c r="X245" s="168" t="s">
        <v>334</v>
      </c>
      <c r="Y245" s="168" t="s">
        <v>850</v>
      </c>
      <c r="Z245" s="166" t="s">
        <v>433</v>
      </c>
      <c r="AA245" s="168"/>
    </row>
    <row r="246" spans="2:27" ht="40.5" x14ac:dyDescent="0.3">
      <c r="B246" s="169" t="s">
        <v>848</v>
      </c>
      <c r="C246" s="164" t="s">
        <v>857</v>
      </c>
      <c r="D246" s="164"/>
      <c r="E246" s="165" t="s">
        <v>758</v>
      </c>
      <c r="F246" s="165"/>
      <c r="G246" s="166" t="e">
        <f>VLOOKUP($E246,'Int Finish Style'!$C$26:$D$99,2,FALSE)</f>
        <v>#N/A</v>
      </c>
      <c r="H246" s="165" t="s">
        <v>222</v>
      </c>
      <c r="I246" s="165"/>
      <c r="J246" s="166" t="str">
        <f>VLOOKUP($H246,'Int Finish Style'!$C$107:$D$129,2,FALSE)</f>
        <v>Acid Resistant Ceramic Tile</v>
      </c>
      <c r="K246" s="165" t="s">
        <v>756</v>
      </c>
      <c r="L246" s="165"/>
      <c r="M246" s="166" t="str">
        <f>VLOOKUP($K246,'Int Finish Style'!$C$137:$D$211,2,FALSE)</f>
        <v>Acid Resistant Paint</v>
      </c>
      <c r="N246" s="165" t="s">
        <v>527</v>
      </c>
      <c r="O246" s="165"/>
      <c r="P246" s="166" t="str">
        <f>VLOOKUP($N246,'Int Finish Style'!$C$219:$D$248,2,FALSE)</f>
        <v>Acrylic Emulsion Paint</v>
      </c>
      <c r="Q246" s="171" t="s">
        <v>212</v>
      </c>
      <c r="S246" s="171" t="s">
        <v>212</v>
      </c>
      <c r="T246" s="169" t="s">
        <v>848</v>
      </c>
      <c r="U246" s="164" t="s">
        <v>857</v>
      </c>
      <c r="V246" s="164"/>
      <c r="W246" s="168" t="s">
        <v>849</v>
      </c>
      <c r="X246" s="168" t="s">
        <v>334</v>
      </c>
      <c r="Y246" s="168" t="s">
        <v>850</v>
      </c>
      <c r="Z246" s="166" t="s">
        <v>533</v>
      </c>
      <c r="AA246" s="166"/>
    </row>
    <row r="247" spans="2:27" ht="50.1" customHeight="1" x14ac:dyDescent="0.3">
      <c r="B247" s="169"/>
      <c r="C247" s="164"/>
      <c r="D247" s="164"/>
      <c r="E247" s="165"/>
      <c r="F247" s="165"/>
      <c r="G247" s="166"/>
      <c r="H247" s="165"/>
      <c r="I247" s="165"/>
      <c r="J247" s="166"/>
      <c r="K247" s="165"/>
      <c r="L247" s="165"/>
      <c r="M247" s="166"/>
      <c r="N247" s="165"/>
      <c r="O247" s="165"/>
      <c r="P247" s="166"/>
      <c r="Q247" s="171"/>
      <c r="S247" s="171" t="s">
        <v>491</v>
      </c>
      <c r="T247" s="169" t="s">
        <v>497</v>
      </c>
      <c r="U247" s="164" t="s">
        <v>858</v>
      </c>
      <c r="V247" s="164"/>
      <c r="W247" s="168" t="s">
        <v>859</v>
      </c>
      <c r="X247" s="168" t="s">
        <v>860</v>
      </c>
      <c r="Y247" s="168" t="s">
        <v>498</v>
      </c>
      <c r="Z247" s="166" t="s">
        <v>861</v>
      </c>
      <c r="AA247" s="166"/>
    </row>
    <row r="248" spans="2:27" ht="50.1" customHeight="1" x14ac:dyDescent="0.3">
      <c r="B248" s="169"/>
      <c r="C248" s="164"/>
      <c r="D248" s="164"/>
      <c r="E248" s="165"/>
      <c r="F248" s="165"/>
      <c r="G248" s="166"/>
      <c r="H248" s="165"/>
      <c r="I248" s="165"/>
      <c r="J248" s="166"/>
      <c r="K248" s="165"/>
      <c r="L248" s="165"/>
      <c r="M248" s="166"/>
      <c r="N248" s="165"/>
      <c r="O248" s="165"/>
      <c r="P248" s="166"/>
      <c r="Q248" s="171"/>
      <c r="S248" s="171" t="s">
        <v>491</v>
      </c>
      <c r="T248" s="169" t="s">
        <v>497</v>
      </c>
      <c r="U248" s="164" t="s">
        <v>862</v>
      </c>
      <c r="V248" s="164"/>
      <c r="W248" s="168" t="s">
        <v>863</v>
      </c>
      <c r="X248" s="168" t="s">
        <v>748</v>
      </c>
      <c r="Y248" s="168" t="s">
        <v>450</v>
      </c>
      <c r="Z248" s="166" t="s">
        <v>539</v>
      </c>
      <c r="AA248" s="166"/>
    </row>
    <row r="249" spans="2:27" ht="50.1" customHeight="1" x14ac:dyDescent="0.3">
      <c r="B249" s="169"/>
      <c r="C249" s="164"/>
      <c r="D249" s="164"/>
      <c r="E249" s="165"/>
      <c r="F249" s="165"/>
      <c r="G249" s="166"/>
      <c r="H249" s="165"/>
      <c r="I249" s="165"/>
      <c r="J249" s="166"/>
      <c r="K249" s="165"/>
      <c r="L249" s="165"/>
      <c r="M249" s="166"/>
      <c r="N249" s="165"/>
      <c r="O249" s="165"/>
      <c r="P249" s="166"/>
      <c r="Q249" s="171"/>
      <c r="S249" s="171" t="s">
        <v>491</v>
      </c>
      <c r="T249" s="169" t="s">
        <v>497</v>
      </c>
      <c r="U249" s="164" t="s">
        <v>864</v>
      </c>
      <c r="V249" s="164"/>
      <c r="W249" s="168" t="s">
        <v>865</v>
      </c>
      <c r="X249" s="168" t="s">
        <v>748</v>
      </c>
      <c r="Y249" s="168" t="s">
        <v>450</v>
      </c>
      <c r="Z249" s="166" t="s">
        <v>539</v>
      </c>
      <c r="AA249" s="166"/>
    </row>
    <row r="250" spans="2:27" ht="50.1" customHeight="1" x14ac:dyDescent="0.3">
      <c r="B250" s="169"/>
      <c r="C250" s="164"/>
      <c r="D250" s="164"/>
      <c r="E250" s="165"/>
      <c r="F250" s="165"/>
      <c r="G250" s="166"/>
      <c r="H250" s="165"/>
      <c r="I250" s="165"/>
      <c r="J250" s="166"/>
      <c r="K250" s="165"/>
      <c r="L250" s="165"/>
      <c r="M250" s="166"/>
      <c r="N250" s="165"/>
      <c r="O250" s="165"/>
      <c r="P250" s="166"/>
      <c r="Q250" s="171"/>
      <c r="S250" s="171"/>
      <c r="T250" s="169"/>
      <c r="U250" s="164"/>
      <c r="V250" s="164"/>
      <c r="W250" s="168"/>
      <c r="X250" s="168"/>
      <c r="Y250" s="168"/>
      <c r="Z250" s="166"/>
      <c r="AA250" s="166"/>
    </row>
    <row r="251" spans="2:27" ht="33" customHeight="1" x14ac:dyDescent="0.3">
      <c r="B251" s="159"/>
      <c r="C251" s="160" t="s">
        <v>798</v>
      </c>
      <c r="D251" s="159"/>
      <c r="E251" s="161" t="s">
        <v>546</v>
      </c>
      <c r="F251" s="161"/>
      <c r="G251" s="162" t="str">
        <f>VLOOKUP($E251,'Int Finish Style'!$C$26:$D$99,2,FALSE)</f>
        <v>Non-Slip Epoxy Paint</v>
      </c>
      <c r="H251" s="161" t="s">
        <v>547</v>
      </c>
      <c r="I251" s="161"/>
      <c r="J251" s="162" t="str">
        <f>VLOOKUP($H251,'Int Finish Style'!$C$107:$D$129,2,FALSE)</f>
        <v>Epoxy Paint</v>
      </c>
      <c r="K251" s="161" t="s">
        <v>426</v>
      </c>
      <c r="L251" s="161"/>
      <c r="M251" s="162" t="str">
        <f>VLOOKUP($K251,'Int Finish Style'!$C$137:$D$211,2,FALSE)</f>
        <v>Acrylic Emulsion Paint</v>
      </c>
      <c r="N251" s="161" t="s">
        <v>527</v>
      </c>
      <c r="O251" s="161"/>
      <c r="P251" s="162" t="str">
        <f>VLOOKUP($N251,'Int Finish Style'!$C$219:$D$248,2,FALSE)</f>
        <v>Acrylic Emulsion Paint</v>
      </c>
      <c r="Q251" s="163"/>
      <c r="S251" s="163"/>
      <c r="T251" s="159"/>
      <c r="U251" s="159"/>
      <c r="V251" s="159"/>
      <c r="W251" s="163"/>
      <c r="X251" s="159"/>
      <c r="Y251" s="163"/>
      <c r="Z251" s="163"/>
      <c r="AA251" s="163"/>
    </row>
    <row r="252" spans="2:27" ht="40.5" x14ac:dyDescent="0.3">
      <c r="B252" s="164" t="s">
        <v>799</v>
      </c>
      <c r="C252" s="164" t="s">
        <v>798</v>
      </c>
      <c r="D252" s="164"/>
      <c r="E252" s="165" t="s">
        <v>677</v>
      </c>
      <c r="F252" s="165"/>
      <c r="G252" s="166" t="str">
        <f>VLOOKUP($E252,'Int Finish Style'!$C$26:$D$99,2,FALSE)</f>
        <v>Hardener Finish(Liquid Type)</v>
      </c>
      <c r="H252" s="165" t="s">
        <v>547</v>
      </c>
      <c r="I252" s="165"/>
      <c r="J252" s="166" t="str">
        <f>VLOOKUP($H252,'Int Finish Style'!$C$107:$D$129,2,FALSE)</f>
        <v>Epoxy Paint</v>
      </c>
      <c r="K252" s="165" t="s">
        <v>505</v>
      </c>
      <c r="L252" s="165"/>
      <c r="M252" s="166" t="str">
        <f>VLOOKUP($K252,'Int Finish Style'!$C$137:$D$211,2,FALSE)</f>
        <v>Latex Paint</v>
      </c>
      <c r="N252" s="165" t="s">
        <v>644</v>
      </c>
      <c r="O252" s="165"/>
      <c r="P252" s="166" t="str">
        <f>VLOOKUP($N252,'Int Finish Style'!$C$219:$D$248,2,FALSE)</f>
        <v>Latex Paint</v>
      </c>
      <c r="Q252" s="167" t="s">
        <v>506</v>
      </c>
      <c r="S252" s="167" t="s">
        <v>506</v>
      </c>
      <c r="T252" s="164" t="s">
        <v>799</v>
      </c>
      <c r="U252" s="164" t="s">
        <v>798</v>
      </c>
      <c r="V252" s="164"/>
      <c r="W252" s="166" t="s">
        <v>548</v>
      </c>
      <c r="X252" s="166" t="s">
        <v>211</v>
      </c>
      <c r="Y252" s="166" t="s">
        <v>509</v>
      </c>
      <c r="Z252" s="166" t="s">
        <v>647</v>
      </c>
      <c r="AA252" s="166"/>
    </row>
    <row r="253" spans="2:27" ht="22.5" x14ac:dyDescent="0.3">
      <c r="B253" s="159"/>
      <c r="C253" s="160" t="s">
        <v>866</v>
      </c>
      <c r="D253" s="159"/>
      <c r="E253" s="161" t="s">
        <v>546</v>
      </c>
      <c r="F253" s="161"/>
      <c r="G253" s="162" t="str">
        <f>VLOOKUP($E253,'Int Finish Style'!$C$26:$D$99,2,FALSE)</f>
        <v>Non-Slip Epoxy Paint</v>
      </c>
      <c r="H253" s="161" t="s">
        <v>547</v>
      </c>
      <c r="I253" s="161"/>
      <c r="J253" s="162" t="str">
        <f>VLOOKUP($H253,'Int Finish Style'!$C$107:$D$129,2,FALSE)</f>
        <v>Epoxy Paint</v>
      </c>
      <c r="K253" s="161" t="s">
        <v>426</v>
      </c>
      <c r="L253" s="161"/>
      <c r="M253" s="162" t="str">
        <f>VLOOKUP($K253,'Int Finish Style'!$C$137:$D$211,2,FALSE)</f>
        <v>Acrylic Emulsion Paint</v>
      </c>
      <c r="N253" s="161" t="s">
        <v>527</v>
      </c>
      <c r="O253" s="161"/>
      <c r="P253" s="162" t="str">
        <f>VLOOKUP($N253,'Int Finish Style'!$C$219:$D$248,2,FALSE)</f>
        <v>Acrylic Emulsion Paint</v>
      </c>
      <c r="Q253" s="163"/>
      <c r="S253" s="163"/>
      <c r="T253" s="159"/>
      <c r="U253" s="159"/>
      <c r="V253" s="159"/>
      <c r="W253" s="163"/>
      <c r="X253" s="159"/>
      <c r="Y253" s="163"/>
      <c r="Z253" s="163"/>
      <c r="AA253" s="163"/>
    </row>
    <row r="254" spans="2:27" ht="33.75" x14ac:dyDescent="0.3">
      <c r="B254" s="164" t="s">
        <v>428</v>
      </c>
      <c r="C254" s="164" t="s">
        <v>867</v>
      </c>
      <c r="D254" s="164"/>
      <c r="E254" s="165" t="s">
        <v>816</v>
      </c>
      <c r="F254" s="165"/>
      <c r="G254" s="166" t="str">
        <f>VLOOKUP($E254,'Int Finish Style'!$C$26:$D$99,2,FALSE)</f>
        <v>Non-Slip Epoxy Paint with Epoxy Hardener</v>
      </c>
      <c r="H254" s="165" t="s">
        <v>547</v>
      </c>
      <c r="I254" s="165"/>
      <c r="J254" s="166" t="str">
        <f>VLOOKUP($H254,'Int Finish Style'!$C$107:$D$129,2,FALSE)</f>
        <v>Epoxy Paint</v>
      </c>
      <c r="K254" s="165" t="s">
        <v>426</v>
      </c>
      <c r="L254" s="165"/>
      <c r="M254" s="166" t="str">
        <f>VLOOKUP($K254,'Int Finish Style'!$C$137:$D$211,2,FALSE)</f>
        <v>Acrylic Emulsion Paint</v>
      </c>
      <c r="N254" s="165" t="s">
        <v>527</v>
      </c>
      <c r="O254" s="165"/>
      <c r="P254" s="166" t="str">
        <f>VLOOKUP($N254,'Int Finish Style'!$C$219:$D$248,2,FALSE)</f>
        <v>Acrylic Emulsion Paint</v>
      </c>
      <c r="Q254" s="167" t="s">
        <v>212</v>
      </c>
      <c r="S254" s="167" t="s">
        <v>212</v>
      </c>
      <c r="T254" s="164" t="s">
        <v>428</v>
      </c>
      <c r="U254" s="164" t="s">
        <v>867</v>
      </c>
      <c r="V254" s="164"/>
      <c r="W254" s="168" t="s">
        <v>817</v>
      </c>
      <c r="X254" s="166" t="s">
        <v>737</v>
      </c>
      <c r="Y254" s="166" t="s">
        <v>432</v>
      </c>
      <c r="Z254" s="166" t="s">
        <v>533</v>
      </c>
      <c r="AA254" s="166"/>
    </row>
    <row r="255" spans="2:27" s="172" customFormat="1" ht="33.75" x14ac:dyDescent="0.3">
      <c r="B255" s="169" t="s">
        <v>428</v>
      </c>
      <c r="C255" s="169" t="s">
        <v>866</v>
      </c>
      <c r="D255" s="169"/>
      <c r="E255" s="170" t="s">
        <v>682</v>
      </c>
      <c r="F255" s="170"/>
      <c r="G255" s="168" t="str">
        <f>VLOOKUP($E255,'Int Finish Style'!$C$26:$D$99,2,FALSE)</f>
        <v>Non-Slip Epoxy Paint</v>
      </c>
      <c r="H255" s="170" t="s">
        <v>547</v>
      </c>
      <c r="I255" s="170"/>
      <c r="J255" s="168" t="str">
        <f>VLOOKUP($H255,'Int Finish Style'!$C$107:$D$129,2,FALSE)</f>
        <v>Epoxy Paint</v>
      </c>
      <c r="K255" s="170" t="s">
        <v>426</v>
      </c>
      <c r="L255" s="170"/>
      <c r="M255" s="168" t="str">
        <f>VLOOKUP($K255,'Int Finish Style'!$C$137:$D$211,2,FALSE)</f>
        <v>Acrylic Emulsion Paint</v>
      </c>
      <c r="N255" s="170" t="s">
        <v>527</v>
      </c>
      <c r="O255" s="170"/>
      <c r="P255" s="168" t="str">
        <f>VLOOKUP($N255,'Int Finish Style'!$C$219:$D$248,2,FALSE)</f>
        <v>Acrylic Emulsion Paint</v>
      </c>
      <c r="Q255" s="171" t="s">
        <v>461</v>
      </c>
      <c r="S255" s="171" t="s">
        <v>461</v>
      </c>
      <c r="T255" s="169" t="s">
        <v>428</v>
      </c>
      <c r="U255" s="169" t="s">
        <v>866</v>
      </c>
      <c r="V255" s="169"/>
      <c r="W255" s="168" t="s">
        <v>868</v>
      </c>
      <c r="X255" s="168" t="s">
        <v>672</v>
      </c>
      <c r="Y255" s="168" t="s">
        <v>464</v>
      </c>
      <c r="Z255" s="168" t="s">
        <v>538</v>
      </c>
      <c r="AA255" s="168"/>
    </row>
    <row r="256" spans="2:27" s="172" customFormat="1" ht="33.75" x14ac:dyDescent="0.3">
      <c r="B256" s="169" t="s">
        <v>525</v>
      </c>
      <c r="C256" s="169" t="s">
        <v>866</v>
      </c>
      <c r="D256" s="169"/>
      <c r="E256" s="170" t="s">
        <v>682</v>
      </c>
      <c r="F256" s="170"/>
      <c r="G256" s="168" t="str">
        <f>VLOOKUP($E256,'Int Finish Style'!$C$26:$D$99,2,FALSE)</f>
        <v>Non-Slip Epoxy Paint</v>
      </c>
      <c r="H256" s="170" t="s">
        <v>547</v>
      </c>
      <c r="I256" s="170"/>
      <c r="J256" s="168" t="str">
        <f>VLOOKUP($H256,'Int Finish Style'!$C$107:$D$129,2,FALSE)</f>
        <v>Epoxy Paint</v>
      </c>
      <c r="K256" s="170" t="s">
        <v>426</v>
      </c>
      <c r="L256" s="170"/>
      <c r="M256" s="168" t="str">
        <f>VLOOKUP($K256,'Int Finish Style'!$C$137:$D$211,2,FALSE)</f>
        <v>Acrylic Emulsion Paint</v>
      </c>
      <c r="N256" s="170" t="s">
        <v>527</v>
      </c>
      <c r="O256" s="170"/>
      <c r="P256" s="168" t="str">
        <f>VLOOKUP($N256,'Int Finish Style'!$C$219:$D$248,2,FALSE)</f>
        <v>Acrylic Emulsion Paint</v>
      </c>
      <c r="Q256" s="171" t="s">
        <v>461</v>
      </c>
      <c r="S256" s="171" t="s">
        <v>461</v>
      </c>
      <c r="T256" s="169" t="s">
        <v>525</v>
      </c>
      <c r="U256" s="169" t="s">
        <v>866</v>
      </c>
      <c r="V256" s="169"/>
      <c r="W256" s="168" t="s">
        <v>868</v>
      </c>
      <c r="X256" s="168" t="s">
        <v>672</v>
      </c>
      <c r="Y256" s="168" t="s">
        <v>464</v>
      </c>
      <c r="Z256" s="168" t="s">
        <v>538</v>
      </c>
      <c r="AA256" s="168"/>
    </row>
    <row r="257" spans="2:27" ht="45" x14ac:dyDescent="0.3">
      <c r="B257" s="164" t="s">
        <v>525</v>
      </c>
      <c r="C257" s="164" t="s">
        <v>866</v>
      </c>
      <c r="D257" s="164"/>
      <c r="E257" s="165" t="s">
        <v>664</v>
      </c>
      <c r="F257" s="165"/>
      <c r="G257" s="166" t="str">
        <f>VLOOKUP($E257,'Int Finish Style'!$C$26:$D$99,2,FALSE)</f>
        <v>Epoxy Coating</v>
      </c>
      <c r="H257" s="165" t="s">
        <v>547</v>
      </c>
      <c r="I257" s="165"/>
      <c r="J257" s="166" t="str">
        <f>VLOOKUP($H257,'Int Finish Style'!$C$107:$D$129,2,FALSE)</f>
        <v>Epoxy Paint</v>
      </c>
      <c r="K257" s="165" t="s">
        <v>426</v>
      </c>
      <c r="L257" s="165"/>
      <c r="M257" s="166" t="str">
        <f>VLOOKUP($K257,'Int Finish Style'!$C$137:$D$211,2,FALSE)</f>
        <v>Acrylic Emulsion Paint</v>
      </c>
      <c r="N257" s="165" t="s">
        <v>527</v>
      </c>
      <c r="O257" s="165"/>
      <c r="P257" s="166" t="str">
        <f>VLOOKUP($N257,'Int Finish Style'!$C$219:$D$248,2,FALSE)</f>
        <v>Acrylic Emulsion Paint</v>
      </c>
      <c r="Q257" s="167" t="s">
        <v>528</v>
      </c>
      <c r="S257" s="167" t="s">
        <v>528</v>
      </c>
      <c r="T257" s="164" t="s">
        <v>525</v>
      </c>
      <c r="U257" s="164" t="s">
        <v>866</v>
      </c>
      <c r="V257" s="164"/>
      <c r="W257" s="177" t="s">
        <v>869</v>
      </c>
      <c r="X257" s="177" t="s">
        <v>794</v>
      </c>
      <c r="Y257" s="166" t="s">
        <v>532</v>
      </c>
      <c r="Z257" s="166" t="s">
        <v>533</v>
      </c>
      <c r="AA257" s="166"/>
    </row>
    <row r="258" spans="2:27" ht="42" customHeight="1" x14ac:dyDescent="0.3">
      <c r="B258" s="164"/>
      <c r="C258" s="164"/>
      <c r="D258" s="164"/>
      <c r="E258" s="165"/>
      <c r="F258" s="165"/>
      <c r="G258" s="166"/>
      <c r="H258" s="165"/>
      <c r="I258" s="165"/>
      <c r="J258" s="166"/>
      <c r="K258" s="165"/>
      <c r="L258" s="165"/>
      <c r="M258" s="166"/>
      <c r="N258" s="165"/>
      <c r="O258" s="165"/>
      <c r="P258" s="166"/>
      <c r="Q258" s="167"/>
      <c r="S258" s="167" t="s">
        <v>491</v>
      </c>
      <c r="T258" s="164" t="s">
        <v>492</v>
      </c>
      <c r="U258" s="164" t="s">
        <v>866</v>
      </c>
      <c r="V258" s="164"/>
      <c r="W258" s="178" t="s">
        <v>870</v>
      </c>
      <c r="X258" s="166" t="s">
        <v>748</v>
      </c>
      <c r="Y258" s="166" t="s">
        <v>871</v>
      </c>
      <c r="Z258" s="166" t="s">
        <v>871</v>
      </c>
      <c r="AA258" s="166"/>
    </row>
    <row r="259" spans="2:27" ht="30" customHeight="1" x14ac:dyDescent="0.3">
      <c r="B259" s="159"/>
      <c r="C259" s="160" t="s">
        <v>872</v>
      </c>
      <c r="D259" s="174"/>
      <c r="E259" s="161" t="s">
        <v>546</v>
      </c>
      <c r="F259" s="161"/>
      <c r="G259" s="162" t="str">
        <f>VLOOKUP($E259,'Int Finish Style'!$C$26:$D$99,2,FALSE)</f>
        <v>Non-Slip Epoxy Paint</v>
      </c>
      <c r="H259" s="161" t="s">
        <v>547</v>
      </c>
      <c r="I259" s="161"/>
      <c r="J259" s="162" t="str">
        <f>VLOOKUP($H259,'Int Finish Style'!$C$107:$D$129,2,FALSE)</f>
        <v>Epoxy Paint</v>
      </c>
      <c r="K259" s="161" t="s">
        <v>426</v>
      </c>
      <c r="L259" s="161"/>
      <c r="M259" s="162" t="str">
        <f>VLOOKUP($K259,'Int Finish Style'!$C$137:$D$211,2,FALSE)</f>
        <v>Acrylic Emulsion Paint</v>
      </c>
      <c r="N259" s="161" t="s">
        <v>527</v>
      </c>
      <c r="O259" s="161"/>
      <c r="P259" s="162" t="str">
        <f>VLOOKUP($N259,'Int Finish Style'!$C$219:$D$248,2,FALSE)</f>
        <v>Acrylic Emulsion Paint</v>
      </c>
      <c r="Q259" s="174" t="s">
        <v>873</v>
      </c>
      <c r="S259" s="163"/>
      <c r="T259" s="159"/>
      <c r="U259" s="159"/>
      <c r="V259" s="159"/>
      <c r="W259" s="163"/>
      <c r="X259" s="159"/>
      <c r="Y259" s="163"/>
      <c r="Z259" s="163"/>
      <c r="AA259" s="163"/>
    </row>
    <row r="260" spans="2:27" ht="33.75" x14ac:dyDescent="0.3">
      <c r="B260" s="164" t="s">
        <v>428</v>
      </c>
      <c r="C260" s="164" t="s">
        <v>872</v>
      </c>
      <c r="D260" s="164"/>
      <c r="E260" s="165" t="s">
        <v>546</v>
      </c>
      <c r="F260" s="165"/>
      <c r="G260" s="166" t="str">
        <f>VLOOKUP($E260,'Int Finish Style'!$C$26:$D$99,2,FALSE)</f>
        <v>Non-Slip Epoxy Paint</v>
      </c>
      <c r="H260" s="165" t="s">
        <v>547</v>
      </c>
      <c r="I260" s="165"/>
      <c r="J260" s="166" t="str">
        <f>VLOOKUP($H260,'Int Finish Style'!$C$107:$D$129,2,FALSE)</f>
        <v>Epoxy Paint</v>
      </c>
      <c r="K260" s="165" t="s">
        <v>426</v>
      </c>
      <c r="L260" s="165"/>
      <c r="M260" s="166" t="str">
        <f>VLOOKUP($K260,'Int Finish Style'!$C$137:$D$211,2,FALSE)</f>
        <v>Acrylic Emulsion Paint</v>
      </c>
      <c r="N260" s="165" t="s">
        <v>527</v>
      </c>
      <c r="O260" s="165"/>
      <c r="P260" s="166" t="str">
        <f>VLOOKUP($N260,'Int Finish Style'!$C$219:$D$248,2,FALSE)</f>
        <v>Acrylic Emulsion Paint</v>
      </c>
      <c r="Q260" s="167" t="s">
        <v>212</v>
      </c>
      <c r="S260" s="167" t="s">
        <v>212</v>
      </c>
      <c r="T260" s="164" t="s">
        <v>428</v>
      </c>
      <c r="U260" s="164" t="s">
        <v>872</v>
      </c>
      <c r="V260" s="164"/>
      <c r="W260" s="168" t="s">
        <v>874</v>
      </c>
      <c r="X260" s="166" t="s">
        <v>737</v>
      </c>
      <c r="Y260" s="166" t="s">
        <v>432</v>
      </c>
      <c r="Z260" s="166" t="s">
        <v>533</v>
      </c>
      <c r="AA260" s="166"/>
    </row>
    <row r="261" spans="2:27" ht="30" customHeight="1" x14ac:dyDescent="0.3">
      <c r="B261" s="159"/>
      <c r="C261" s="160" t="s">
        <v>875</v>
      </c>
      <c r="D261" s="174" t="s">
        <v>876</v>
      </c>
      <c r="E261" s="161" t="s">
        <v>459</v>
      </c>
      <c r="F261" s="161"/>
      <c r="G261" s="162" t="str">
        <f>VLOOKUP($E261,'Int Finish Style'!$C$26:$D$99,2,FALSE)</f>
        <v>Vinyl Tile</v>
      </c>
      <c r="H261" s="161" t="s">
        <v>460</v>
      </c>
      <c r="I261" s="161"/>
      <c r="J261" s="162" t="e">
        <f>VLOOKUP($H261,'Int Finish Style'!$C$107:$D$129,2,FALSE)</f>
        <v>#N/A</v>
      </c>
      <c r="K261" s="161" t="s">
        <v>426</v>
      </c>
      <c r="L261" s="161"/>
      <c r="M261" s="162" t="str">
        <f>VLOOKUP($K261,'Int Finish Style'!$C$137:$D$211,2,FALSE)</f>
        <v>Acrylic Emulsion Paint</v>
      </c>
      <c r="N261" s="161" t="s">
        <v>427</v>
      </c>
      <c r="O261" s="161"/>
      <c r="P261" s="162" t="str">
        <f>VLOOKUP($N261,'Int Finish Style'!$C$219:$D$248,2,FALSE)</f>
        <v>Suspended Acoustic Tiled Ceiling (M-Bar)</v>
      </c>
      <c r="Q261" s="174" t="s">
        <v>873</v>
      </c>
      <c r="S261" s="163"/>
      <c r="T261" s="159"/>
      <c r="U261" s="159"/>
      <c r="V261" s="159"/>
      <c r="W261" s="163"/>
      <c r="X261" s="159"/>
      <c r="Y261" s="163"/>
      <c r="Z261" s="163"/>
      <c r="AA261" s="163"/>
    </row>
    <row r="262" spans="2:27" ht="33.75" x14ac:dyDescent="0.3">
      <c r="B262" s="164" t="s">
        <v>428</v>
      </c>
      <c r="C262" s="164" t="s">
        <v>875</v>
      </c>
      <c r="D262" s="164"/>
      <c r="E262" s="165" t="s">
        <v>459</v>
      </c>
      <c r="F262" s="165"/>
      <c r="G262" s="166" t="str">
        <f>VLOOKUP($E262,'Int Finish Style'!$C$26:$D$99,2,FALSE)</f>
        <v>Vinyl Tile</v>
      </c>
      <c r="H262" s="165" t="s">
        <v>460</v>
      </c>
      <c r="I262" s="165"/>
      <c r="J262" s="166" t="e">
        <f>VLOOKUP($H262,'Int Finish Style'!$C$107:$D$129,2,FALSE)</f>
        <v>#N/A</v>
      </c>
      <c r="K262" s="165" t="s">
        <v>426</v>
      </c>
      <c r="L262" s="165"/>
      <c r="M262" s="166" t="str">
        <f>VLOOKUP($K262,'Int Finish Style'!$C$137:$D$211,2,FALSE)</f>
        <v>Acrylic Emulsion Paint</v>
      </c>
      <c r="N262" s="165" t="s">
        <v>427</v>
      </c>
      <c r="O262" s="165"/>
      <c r="P262" s="166" t="str">
        <f>VLOOKUP($N262,'Int Finish Style'!$C$219:$D$248,2,FALSE)</f>
        <v>Suspended Acoustic Tiled Ceiling (M-Bar)</v>
      </c>
      <c r="Q262" s="167" t="s">
        <v>212</v>
      </c>
      <c r="S262" s="167" t="s">
        <v>212</v>
      </c>
      <c r="T262" s="164" t="s">
        <v>428</v>
      </c>
      <c r="U262" s="164" t="s">
        <v>875</v>
      </c>
      <c r="V262" s="164"/>
      <c r="W262" s="168" t="s">
        <v>513</v>
      </c>
      <c r="X262" s="166" t="s">
        <v>514</v>
      </c>
      <c r="Y262" s="166" t="s">
        <v>432</v>
      </c>
      <c r="Z262" s="166" t="s">
        <v>433</v>
      </c>
      <c r="AA262" s="166"/>
    </row>
    <row r="263" spans="2:27" ht="30" customHeight="1" x14ac:dyDescent="0.3">
      <c r="B263" s="159"/>
      <c r="C263" s="160" t="s">
        <v>877</v>
      </c>
      <c r="D263" s="174" t="s">
        <v>878</v>
      </c>
      <c r="E263" s="161" t="s">
        <v>546</v>
      </c>
      <c r="F263" s="161"/>
      <c r="G263" s="162" t="str">
        <f>VLOOKUP($E263,'Int Finish Style'!$C$26:$D$99,2,FALSE)</f>
        <v>Non-Slip Epoxy Paint</v>
      </c>
      <c r="H263" s="161" t="s">
        <v>742</v>
      </c>
      <c r="I263" s="161"/>
      <c r="J263" s="162" t="str">
        <f>VLOOKUP($H263,'Int Finish Style'!$C$107:$D$129,2,FALSE)</f>
        <v>Acrylic Emulsion Paint</v>
      </c>
      <c r="K263" s="161" t="s">
        <v>426</v>
      </c>
      <c r="L263" s="161"/>
      <c r="M263" s="162" t="str">
        <f>VLOOKUP($K263,'Int Finish Style'!$C$137:$D$211,2,FALSE)</f>
        <v>Acrylic Emulsion Paint</v>
      </c>
      <c r="N263" s="161" t="s">
        <v>527</v>
      </c>
      <c r="O263" s="161"/>
      <c r="P263" s="162" t="str">
        <f>VLOOKUP($N263,'Int Finish Style'!$C$219:$D$248,2,FALSE)</f>
        <v>Acrylic Emulsion Paint</v>
      </c>
      <c r="Q263" s="174" t="s">
        <v>873</v>
      </c>
      <c r="S263" s="163"/>
      <c r="T263" s="159"/>
      <c r="U263" s="159"/>
      <c r="V263" s="159"/>
      <c r="W263" s="163"/>
      <c r="X263" s="159"/>
      <c r="Y263" s="163"/>
      <c r="Z263" s="163"/>
      <c r="AA263" s="163"/>
    </row>
    <row r="264" spans="2:27" ht="33.75" x14ac:dyDescent="0.3">
      <c r="B264" s="164" t="s">
        <v>525</v>
      </c>
      <c r="C264" s="164" t="s">
        <v>877</v>
      </c>
      <c r="D264" s="164"/>
      <c r="E264" s="165" t="s">
        <v>526</v>
      </c>
      <c r="F264" s="165"/>
      <c r="G264" s="166" t="str">
        <f>VLOOKUP($E264,'Int Finish Style'!$C$26:$D$99,2,FALSE)</f>
        <v>Rubber Tile</v>
      </c>
      <c r="H264" s="165" t="s">
        <v>742</v>
      </c>
      <c r="I264" s="165"/>
      <c r="J264" s="166" t="str">
        <f>VLOOKUP($H264,'Int Finish Style'!$C$107:$D$129,2,FALSE)</f>
        <v>Acrylic Emulsion Paint</v>
      </c>
      <c r="K264" s="165" t="s">
        <v>426</v>
      </c>
      <c r="L264" s="165"/>
      <c r="M264" s="166" t="str">
        <f>VLOOKUP($K264,'Int Finish Style'!$C$137:$D$211,2,FALSE)</f>
        <v>Acrylic Emulsion Paint</v>
      </c>
      <c r="N264" s="165" t="s">
        <v>527</v>
      </c>
      <c r="O264" s="165"/>
      <c r="P264" s="166" t="str">
        <f>VLOOKUP($N264,'Int Finish Style'!$C$219:$D$248,2,FALSE)</f>
        <v>Acrylic Emulsion Paint</v>
      </c>
      <c r="Q264" s="167" t="s">
        <v>725</v>
      </c>
      <c r="S264" s="167" t="s">
        <v>725</v>
      </c>
      <c r="T264" s="164" t="s">
        <v>525</v>
      </c>
      <c r="U264" s="164" t="s">
        <v>877</v>
      </c>
      <c r="V264" s="164"/>
      <c r="W264" s="166" t="s">
        <v>743</v>
      </c>
      <c r="X264" s="166" t="s">
        <v>55</v>
      </c>
      <c r="Y264" s="166" t="s">
        <v>744</v>
      </c>
      <c r="Z264" s="166" t="s">
        <v>745</v>
      </c>
      <c r="AA264" s="166"/>
    </row>
    <row r="265" spans="2:27" ht="40.15" customHeight="1" x14ac:dyDescent="0.3"/>
    <row r="266" spans="2:27" ht="25.15" customHeight="1" x14ac:dyDescent="0.3">
      <c r="B266" s="151" t="s">
        <v>879</v>
      </c>
      <c r="C266" s="151" t="s">
        <v>412</v>
      </c>
      <c r="D266" s="151"/>
      <c r="E266" s="152" t="s">
        <v>414</v>
      </c>
      <c r="F266" s="153"/>
      <c r="G266" s="154"/>
      <c r="H266" s="155" t="s">
        <v>415</v>
      </c>
      <c r="I266" s="156"/>
      <c r="J266" s="157"/>
      <c r="K266" s="152" t="s">
        <v>416</v>
      </c>
      <c r="L266" s="153"/>
      <c r="M266" s="154"/>
      <c r="N266" s="152" t="s">
        <v>417</v>
      </c>
      <c r="O266" s="153"/>
      <c r="P266" s="154"/>
      <c r="Q266" s="151" t="s">
        <v>418</v>
      </c>
      <c r="S266" s="36" t="s">
        <v>419</v>
      </c>
      <c r="T266" s="34" t="s">
        <v>411</v>
      </c>
      <c r="U266" s="36" t="s">
        <v>412</v>
      </c>
      <c r="V266" s="36"/>
      <c r="W266" s="36" t="s">
        <v>414</v>
      </c>
      <c r="X266" s="34" t="s">
        <v>415</v>
      </c>
      <c r="Y266" s="36" t="s">
        <v>416</v>
      </c>
      <c r="Z266" s="36" t="s">
        <v>417</v>
      </c>
      <c r="AA266" s="36"/>
    </row>
    <row r="267" spans="2:27" ht="33" customHeight="1" x14ac:dyDescent="0.3">
      <c r="B267" s="159"/>
      <c r="C267" s="160" t="s">
        <v>880</v>
      </c>
      <c r="D267" s="159"/>
      <c r="E267" s="161" t="s">
        <v>840</v>
      </c>
      <c r="F267" s="161"/>
      <c r="G267" s="162" t="str">
        <f>VLOOKUP($E267,'Int Finish Style'!$C$26:$D$99,2,FALSE)</f>
        <v>Non-Slip Chemical Resistant Epoxy Paint</v>
      </c>
      <c r="H267" s="161"/>
      <c r="I267" s="161"/>
      <c r="J267" s="162"/>
      <c r="K267" s="161"/>
      <c r="L267" s="161"/>
      <c r="M267" s="162"/>
      <c r="N267" s="161"/>
      <c r="O267" s="161"/>
      <c r="P267" s="162"/>
      <c r="Q267" s="163"/>
      <c r="S267" s="163"/>
      <c r="T267" s="159"/>
      <c r="U267" s="159"/>
      <c r="V267" s="159"/>
      <c r="W267" s="163"/>
      <c r="X267" s="159"/>
      <c r="Y267" s="163"/>
      <c r="Z267" s="163"/>
      <c r="AA267" s="163"/>
    </row>
    <row r="268" spans="2:27" ht="40.5" x14ac:dyDescent="0.3">
      <c r="B268" s="164" t="s">
        <v>881</v>
      </c>
      <c r="C268" s="164" t="s">
        <v>880</v>
      </c>
      <c r="D268" s="164"/>
      <c r="E268" s="165" t="s">
        <v>840</v>
      </c>
      <c r="F268" s="165"/>
      <c r="G268" s="166" t="str">
        <f>VLOOKUP($E268,'Int Finish Style'!$C$26:$D$99,2,FALSE)</f>
        <v>Non-Slip Chemical Resistant Epoxy Paint</v>
      </c>
      <c r="H268" s="165" t="s">
        <v>576</v>
      </c>
      <c r="I268" s="165"/>
      <c r="J268" s="166" t="str">
        <f>VLOOKUP($H268,'Int Finish Style'!$C$107:$D$129,2,FALSE)</f>
        <v>N.A</v>
      </c>
      <c r="K268" s="165" t="s">
        <v>576</v>
      </c>
      <c r="L268" s="165"/>
      <c r="M268" s="166" t="str">
        <f>VLOOKUP($K268,'Int Finish Style'!$C$137:$D$211,2,FALSE)</f>
        <v>N.A</v>
      </c>
      <c r="N268" s="165" t="s">
        <v>576</v>
      </c>
      <c r="O268" s="165"/>
      <c r="P268" s="166" t="str">
        <f>VLOOKUP($N268,'Int Finish Style'!$C$219:$D$248,2,FALSE)</f>
        <v>N.A</v>
      </c>
      <c r="Q268" s="167" t="s">
        <v>506</v>
      </c>
      <c r="S268" s="167" t="s">
        <v>506</v>
      </c>
      <c r="T268" s="164" t="s">
        <v>881</v>
      </c>
      <c r="U268" s="164" t="s">
        <v>880</v>
      </c>
      <c r="V268" s="164"/>
      <c r="W268" s="166" t="s">
        <v>844</v>
      </c>
      <c r="X268" s="166" t="s">
        <v>184</v>
      </c>
      <c r="Y268" s="166" t="s">
        <v>184</v>
      </c>
      <c r="Z268" s="166" t="s">
        <v>184</v>
      </c>
      <c r="AA268" s="166"/>
    </row>
    <row r="269" spans="2:27" ht="33" customHeight="1" x14ac:dyDescent="0.3">
      <c r="B269" s="159"/>
      <c r="C269" s="160" t="s">
        <v>882</v>
      </c>
      <c r="D269" s="159"/>
      <c r="E269" s="161" t="s">
        <v>840</v>
      </c>
      <c r="F269" s="161"/>
      <c r="G269" s="162" t="str">
        <f>VLOOKUP($E269,'Int Finish Style'!$C$26:$D$99,2,FALSE)</f>
        <v>Non-Slip Chemical Resistant Epoxy Paint</v>
      </c>
      <c r="H269" s="161"/>
      <c r="I269" s="161"/>
      <c r="J269" s="162"/>
      <c r="K269" s="161"/>
      <c r="L269" s="161"/>
      <c r="M269" s="162"/>
      <c r="N269" s="161"/>
      <c r="O269" s="161"/>
      <c r="P269" s="162"/>
      <c r="Q269" s="163"/>
      <c r="S269" s="163"/>
      <c r="T269" s="159"/>
      <c r="U269" s="159"/>
      <c r="V269" s="159"/>
      <c r="W269" s="163"/>
      <c r="X269" s="159"/>
      <c r="Y269" s="163"/>
      <c r="Z269" s="163"/>
      <c r="AA269" s="163"/>
    </row>
    <row r="270" spans="2:27" ht="45" x14ac:dyDescent="0.3">
      <c r="B270" s="164" t="s">
        <v>883</v>
      </c>
      <c r="C270" s="164" t="s">
        <v>882</v>
      </c>
      <c r="D270" s="164"/>
      <c r="E270" s="165" t="s">
        <v>840</v>
      </c>
      <c r="F270" s="165"/>
      <c r="G270" s="166" t="str">
        <f>VLOOKUP($E270,'Int Finish Style'!$C$26:$D$99,2,FALSE)</f>
        <v>Non-Slip Chemical Resistant Epoxy Paint</v>
      </c>
      <c r="H270" s="165" t="s">
        <v>576</v>
      </c>
      <c r="I270" s="165"/>
      <c r="J270" s="166" t="str">
        <f>VLOOKUP($H270,'Int Finish Style'!$C$107:$D$129,2,FALSE)</f>
        <v>N.A</v>
      </c>
      <c r="K270" s="165" t="s">
        <v>576</v>
      </c>
      <c r="L270" s="165"/>
      <c r="M270" s="166" t="str">
        <f>VLOOKUP($K270,'Int Finish Style'!$C$137:$D$211,2,FALSE)</f>
        <v>N.A</v>
      </c>
      <c r="N270" s="165" t="s">
        <v>576</v>
      </c>
      <c r="O270" s="165"/>
      <c r="P270" s="166" t="str">
        <f>VLOOKUP($N270,'Int Finish Style'!$C$219:$D$248,2,FALSE)</f>
        <v>N.A</v>
      </c>
      <c r="Q270" s="167" t="s">
        <v>471</v>
      </c>
      <c r="S270" s="167" t="s">
        <v>471</v>
      </c>
      <c r="T270" s="164" t="s">
        <v>881</v>
      </c>
      <c r="U270" s="164" t="s">
        <v>880</v>
      </c>
      <c r="V270" s="164"/>
      <c r="W270" s="166" t="s">
        <v>884</v>
      </c>
      <c r="X270" s="166" t="s">
        <v>184</v>
      </c>
      <c r="Y270" s="166" t="s">
        <v>184</v>
      </c>
      <c r="Z270" s="166" t="s">
        <v>184</v>
      </c>
      <c r="AA270" s="166"/>
    </row>
    <row r="271" spans="2:27" ht="33" customHeight="1" x14ac:dyDescent="0.3">
      <c r="B271" s="159"/>
      <c r="C271" s="160" t="s">
        <v>885</v>
      </c>
      <c r="D271" s="159"/>
      <c r="E271" s="161" t="s">
        <v>546</v>
      </c>
      <c r="F271" s="161"/>
      <c r="G271" s="162" t="str">
        <f>VLOOKUP($E271,'Int Finish Style'!$C$26:$D$99,2,FALSE)</f>
        <v>Non-Slip Epoxy Paint</v>
      </c>
      <c r="H271" s="161"/>
      <c r="I271" s="161"/>
      <c r="J271" s="162"/>
      <c r="K271" s="161"/>
      <c r="L271" s="161"/>
      <c r="M271" s="162"/>
      <c r="N271" s="161"/>
      <c r="O271" s="161"/>
      <c r="P271" s="162"/>
      <c r="Q271" s="163"/>
      <c r="S271" s="163"/>
      <c r="T271" s="159"/>
      <c r="U271" s="159"/>
      <c r="V271" s="159"/>
      <c r="W271" s="163"/>
      <c r="X271" s="159"/>
      <c r="Y271" s="163"/>
      <c r="Z271" s="163"/>
      <c r="AA271" s="163"/>
    </row>
    <row r="272" spans="2:27" ht="40.5" x14ac:dyDescent="0.3">
      <c r="B272" s="164" t="s">
        <v>886</v>
      </c>
      <c r="C272" s="164" t="s">
        <v>885</v>
      </c>
      <c r="D272" s="164"/>
      <c r="E272" s="165" t="s">
        <v>546</v>
      </c>
      <c r="F272" s="165"/>
      <c r="G272" s="166" t="str">
        <f>VLOOKUP($E272,'Int Finish Style'!$C$26:$D$99,2,FALSE)</f>
        <v>Non-Slip Epoxy Paint</v>
      </c>
      <c r="H272" s="165" t="s">
        <v>576</v>
      </c>
      <c r="I272" s="165"/>
      <c r="J272" s="166" t="str">
        <f>VLOOKUP($H272,'Int Finish Style'!$C$107:$D$129,2,FALSE)</f>
        <v>N.A</v>
      </c>
      <c r="K272" s="165" t="s">
        <v>576</v>
      </c>
      <c r="L272" s="165"/>
      <c r="M272" s="166" t="str">
        <f>VLOOKUP($K272,'Int Finish Style'!$C$137:$D$211,2,FALSE)</f>
        <v>N.A</v>
      </c>
      <c r="N272" s="165" t="s">
        <v>576</v>
      </c>
      <c r="O272" s="165"/>
      <c r="P272" s="166" t="str">
        <f>VLOOKUP($N272,'Int Finish Style'!$C$219:$D$248,2,FALSE)</f>
        <v>N.A</v>
      </c>
      <c r="Q272" s="167" t="s">
        <v>506</v>
      </c>
      <c r="S272" s="167" t="s">
        <v>506</v>
      </c>
      <c r="T272" s="164" t="s">
        <v>886</v>
      </c>
      <c r="U272" s="164" t="s">
        <v>885</v>
      </c>
      <c r="V272" s="164"/>
      <c r="W272" s="166" t="s">
        <v>548</v>
      </c>
      <c r="X272" s="166" t="s">
        <v>184</v>
      </c>
      <c r="Y272" s="166" t="s">
        <v>184</v>
      </c>
      <c r="Z272" s="166" t="s">
        <v>184</v>
      </c>
      <c r="AA272" s="166"/>
    </row>
    <row r="273" spans="2:27" ht="33" customHeight="1" x14ac:dyDescent="0.3">
      <c r="B273" s="159"/>
      <c r="C273" s="160" t="s">
        <v>887</v>
      </c>
      <c r="D273" s="159"/>
      <c r="E273" s="161" t="s">
        <v>546</v>
      </c>
      <c r="F273" s="161"/>
      <c r="G273" s="162" t="str">
        <f>VLOOKUP($E273,'Int Finish Style'!$C$26:$D$99,2,FALSE)</f>
        <v>Non-Slip Epoxy Paint</v>
      </c>
      <c r="H273" s="161"/>
      <c r="I273" s="161"/>
      <c r="J273" s="162"/>
      <c r="K273" s="161"/>
      <c r="L273" s="161"/>
      <c r="M273" s="162"/>
      <c r="N273" s="161"/>
      <c r="O273" s="161"/>
      <c r="P273" s="162"/>
      <c r="Q273" s="163"/>
      <c r="S273" s="163"/>
      <c r="T273" s="159"/>
      <c r="U273" s="159"/>
      <c r="V273" s="159"/>
      <c r="W273" s="163"/>
      <c r="X273" s="159"/>
      <c r="Y273" s="163"/>
      <c r="Z273" s="163"/>
      <c r="AA273" s="163"/>
    </row>
    <row r="274" spans="2:27" ht="45" x14ac:dyDescent="0.3">
      <c r="B274" s="164" t="s">
        <v>888</v>
      </c>
      <c r="C274" s="164" t="s">
        <v>887</v>
      </c>
      <c r="D274" s="164"/>
      <c r="E274" s="165" t="s">
        <v>546</v>
      </c>
      <c r="F274" s="165"/>
      <c r="G274" s="166" t="str">
        <f>VLOOKUP($E274,'Int Finish Style'!$C$26:$D$99,2,FALSE)</f>
        <v>Non-Slip Epoxy Paint</v>
      </c>
      <c r="H274" s="165" t="s">
        <v>576</v>
      </c>
      <c r="I274" s="165"/>
      <c r="J274" s="166" t="str">
        <f>VLOOKUP($H274,'Int Finish Style'!$C$107:$D$129,2,FALSE)</f>
        <v>N.A</v>
      </c>
      <c r="K274" s="165" t="s">
        <v>576</v>
      </c>
      <c r="L274" s="165"/>
      <c r="M274" s="166" t="str">
        <f>VLOOKUP($K274,'Int Finish Style'!$C$137:$D$211,2,FALSE)</f>
        <v>N.A</v>
      </c>
      <c r="N274" s="165" t="s">
        <v>576</v>
      </c>
      <c r="O274" s="165"/>
      <c r="P274" s="166" t="str">
        <f>VLOOKUP($N274,'Int Finish Style'!$C$219:$D$248,2,FALSE)</f>
        <v>N.A</v>
      </c>
      <c r="Q274" s="167" t="s">
        <v>471</v>
      </c>
      <c r="S274" s="167" t="s">
        <v>471</v>
      </c>
      <c r="T274" s="164" t="s">
        <v>888</v>
      </c>
      <c r="U274" s="164" t="s">
        <v>887</v>
      </c>
      <c r="V274" s="164"/>
      <c r="W274" s="166" t="s">
        <v>884</v>
      </c>
      <c r="X274" s="166" t="s">
        <v>184</v>
      </c>
      <c r="Y274" s="166" t="s">
        <v>184</v>
      </c>
      <c r="Z274" s="166" t="s">
        <v>184</v>
      </c>
      <c r="AA274" s="166"/>
    </row>
    <row r="275" spans="2:27" ht="33" customHeight="1" x14ac:dyDescent="0.3">
      <c r="B275" s="159"/>
      <c r="C275" s="160" t="s">
        <v>889</v>
      </c>
      <c r="D275" s="159"/>
      <c r="E275" s="161" t="s">
        <v>546</v>
      </c>
      <c r="F275" s="161"/>
      <c r="G275" s="162" t="str">
        <f>VLOOKUP($E275,'Int Finish Style'!$C$26:$D$99,2,FALSE)</f>
        <v>Non-Slip Epoxy Paint</v>
      </c>
      <c r="H275" s="161"/>
      <c r="I275" s="161"/>
      <c r="J275" s="162"/>
      <c r="K275" s="161"/>
      <c r="L275" s="161"/>
      <c r="M275" s="162"/>
      <c r="N275" s="161"/>
      <c r="O275" s="161"/>
      <c r="P275" s="162"/>
      <c r="Q275" s="163"/>
      <c r="S275" s="163"/>
      <c r="T275" s="159"/>
      <c r="U275" s="159"/>
      <c r="V275" s="159"/>
      <c r="W275" s="163"/>
      <c r="X275" s="159"/>
      <c r="Y275" s="163"/>
      <c r="Z275" s="163"/>
      <c r="AA275" s="163"/>
    </row>
    <row r="276" spans="2:27" ht="45" x14ac:dyDescent="0.3">
      <c r="B276" s="164" t="s">
        <v>890</v>
      </c>
      <c r="C276" s="164" t="s">
        <v>889</v>
      </c>
      <c r="D276" s="164"/>
      <c r="E276" s="165" t="s">
        <v>546</v>
      </c>
      <c r="F276" s="165"/>
      <c r="G276" s="166" t="str">
        <f>VLOOKUP($E276,'Int Finish Style'!$C$26:$D$99,2,FALSE)</f>
        <v>Non-Slip Epoxy Paint</v>
      </c>
      <c r="H276" s="165" t="s">
        <v>576</v>
      </c>
      <c r="I276" s="165"/>
      <c r="J276" s="166" t="str">
        <f>VLOOKUP($H276,'Int Finish Style'!$C$107:$D$129,2,FALSE)</f>
        <v>N.A</v>
      </c>
      <c r="K276" s="165" t="s">
        <v>576</v>
      </c>
      <c r="L276" s="165"/>
      <c r="M276" s="166" t="str">
        <f>VLOOKUP($K276,'Int Finish Style'!$C$137:$D$211,2,FALSE)</f>
        <v>N.A</v>
      </c>
      <c r="N276" s="165" t="s">
        <v>576</v>
      </c>
      <c r="O276" s="165"/>
      <c r="P276" s="166" t="str">
        <f>VLOOKUP($N276,'Int Finish Style'!$C$219:$D$248,2,FALSE)</f>
        <v>N.A</v>
      </c>
      <c r="Q276" s="167" t="s">
        <v>471</v>
      </c>
      <c r="S276" s="167" t="s">
        <v>471</v>
      </c>
      <c r="T276" s="164" t="s">
        <v>890</v>
      </c>
      <c r="U276" s="164" t="s">
        <v>889</v>
      </c>
      <c r="V276" s="164"/>
      <c r="W276" s="166" t="s">
        <v>884</v>
      </c>
      <c r="X276" s="166" t="s">
        <v>184</v>
      </c>
      <c r="Y276" s="166" t="s">
        <v>184</v>
      </c>
      <c r="Z276" s="166" t="s">
        <v>184</v>
      </c>
      <c r="AA276" s="166"/>
    </row>
  </sheetData>
  <dataConsolidate>
    <dataRefs count="1">
      <dataRef ref="C4:C15" sheet="Int Finish Style" r:id="rId1"/>
    </dataRefs>
  </dataConsolidate>
  <mergeCells count="8">
    <mergeCell ref="E4:G4"/>
    <mergeCell ref="H4:J4"/>
    <mergeCell ref="K4:M4"/>
    <mergeCell ref="N4:P4"/>
    <mergeCell ref="E266:G266"/>
    <mergeCell ref="H266:J266"/>
    <mergeCell ref="K266:M266"/>
    <mergeCell ref="N266:P266"/>
  </mergeCells>
  <phoneticPr fontId="3" type="noConversion"/>
  <dataValidations count="5">
    <dataValidation type="list" allowBlank="1" showInputMessage="1" showErrorMessage="1" sqref="H267:I267 H269:I269 H273:I273 H275:I275 H271:I271" xr:uid="{1B413F34-8666-460F-A0E5-CCD488040F16}">
      <formula1>$C$161:$C$218</formula1>
    </dataValidation>
    <dataValidation type="list" allowBlank="1" showInputMessage="1" showErrorMessage="1" sqref="N268:O268 N270:O270" xr:uid="{524483B2-56D2-4815-B66D-71B6F2033489}">
      <formula1>$C$177:$C$233</formula1>
    </dataValidation>
    <dataValidation type="list" allowBlank="1" showInputMessage="1" showErrorMessage="1" sqref="K268:L268 K270:L270" xr:uid="{7534FA82-21CD-4ACF-ACAF-144C2EB3E299}">
      <formula1>$C$186:$C$218</formula1>
    </dataValidation>
    <dataValidation type="list" allowBlank="1" showInputMessage="1" showErrorMessage="1" sqref="N267:O267 N269:O269 N273:O273 N275:O275 N271:O271" xr:uid="{60CB2C1F-7894-4E8C-B5BB-01E2F0D9E02B}">
      <formula1>$C$242:$C$268</formula1>
    </dataValidation>
    <dataValidation type="list" allowBlank="1" showInputMessage="1" showErrorMessage="1" sqref="K267:L267 K269:L269 K273:L273 K275:L275 K271:L271" xr:uid="{A02B7B93-37B2-4899-B4EC-1A44CE0E06B9}">
      <formula1>$C$221:$C$238</formula1>
    </dataValidation>
  </dataValidations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4488F6-9F36-4D13-82D2-2E0FB10F3FD9}">
          <x14:formula1>
            <xm:f>'Int Finish Style'!$C$219:$C$248</xm:f>
          </x14:formula1>
          <xm:sqref>N274:O274 O86:O264 O74:O75 O69 O57:O58 O49:O50 O45 O35:O36 O32 O17:O28 N6:N264 N272:O272 N276:O276</xm:sqref>
        </x14:dataValidation>
        <x14:dataValidation type="list" allowBlank="1" showInputMessage="1" showErrorMessage="1" xr:uid="{80973497-E7EB-482C-A541-75061B133A54}">
          <x14:formula1>
            <xm:f>'Int Finish Style'!$C$137:$C$211</xm:f>
          </x14:formula1>
          <xm:sqref>K274:L274 K276:L276 K272:L272 K6:K264 L17:L28 L32 L35:L36 L45 L49:L50 L57:L58 L69 L74:L75 L86:L264</xm:sqref>
        </x14:dataValidation>
        <x14:dataValidation type="list" allowBlank="1" showInputMessage="1" showErrorMessage="1" xr:uid="{D80DB23B-13C9-43D7-B394-1CD7ABFAE120}">
          <x14:formula1>
            <xm:f>'Int Finish Style'!$C$26:$C$99</xm:f>
          </x14:formula1>
          <xm:sqref>E267:F276 F86:F264 F74:F75 F69 F57:F58 F49:F50 E6:E264 F26:F28 F32 F35:F36 F45</xm:sqref>
        </x14:dataValidation>
        <x14:dataValidation type="list" allowBlank="1" showInputMessage="1" showErrorMessage="1" xr:uid="{CF30CD13-DD8C-43E5-9DC8-38C226BE8DBB}">
          <x14:formula1>
            <xm:f>'Int Finish Style'!$C$107:$C$129</xm:f>
          </x14:formula1>
          <xm:sqref>H274:I274 H6:H264 I74:I75 I69 I57:I58 I49:I50 I45 I35:I36 I32 I26:I28 I86:I264 H268:I268 H272:I272 H276:I276 H270:I270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645C-A53B-4FD5-BFAB-1CBFC12902CF}">
  <sheetPr>
    <tabColor rgb="FF66FFFF"/>
  </sheetPr>
  <dimension ref="A1:L148"/>
  <sheetViews>
    <sheetView zoomScale="70" zoomScaleNormal="70" workbookViewId="0">
      <pane xSplit="4" ySplit="9" topLeftCell="E28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8.75" defaultRowHeight="13.5" x14ac:dyDescent="0.3"/>
  <cols>
    <col min="1" max="1" width="2" style="4" customWidth="1"/>
    <col min="2" max="2" width="12.75" style="4" bestFit="1" customWidth="1"/>
    <col min="3" max="3" width="7.875" style="4" customWidth="1"/>
    <col min="4" max="4" width="28.25" style="10" customWidth="1"/>
    <col min="5" max="11" width="15.75" style="4" customWidth="1"/>
    <col min="12" max="12" width="104.375" style="4" bestFit="1" customWidth="1"/>
    <col min="13" max="16384" width="8.75" style="4"/>
  </cols>
  <sheetData>
    <row r="1" spans="1:12" ht="17.25" x14ac:dyDescent="0.3">
      <c r="A1" s="1"/>
      <c r="B1" s="1"/>
      <c r="C1" s="2" t="s">
        <v>0</v>
      </c>
      <c r="D1" s="3"/>
    </row>
    <row r="2" spans="1:12" ht="34.9" customHeight="1" x14ac:dyDescent="0.3">
      <c r="A2" s="1"/>
      <c r="B2" s="5" t="s">
        <v>891</v>
      </c>
      <c r="C2" s="5"/>
      <c r="D2" s="7"/>
      <c r="E2" s="8"/>
      <c r="F2" s="8"/>
      <c r="G2" s="8"/>
      <c r="H2" s="8"/>
      <c r="I2" s="8"/>
      <c r="J2" s="8"/>
      <c r="K2" s="8"/>
      <c r="L2" s="8"/>
    </row>
    <row r="3" spans="1:12" ht="30" customHeight="1" x14ac:dyDescent="0.3">
      <c r="B3" s="9" t="s">
        <v>2</v>
      </c>
      <c r="C3" s="9"/>
    </row>
    <row r="4" spans="1:12" ht="30" customHeight="1" x14ac:dyDescent="0.3">
      <c r="B4" s="11" t="s">
        <v>892</v>
      </c>
      <c r="D4" s="10" t="s">
        <v>4</v>
      </c>
      <c r="E4" s="10"/>
      <c r="I4" s="10"/>
    </row>
    <row r="5" spans="1:12" ht="30" customHeight="1" x14ac:dyDescent="0.3">
      <c r="B5" s="11" t="s">
        <v>893</v>
      </c>
      <c r="D5" s="10" t="s">
        <v>6</v>
      </c>
      <c r="E5" s="10" t="s">
        <v>894</v>
      </c>
      <c r="F5" s="10" t="s">
        <v>895</v>
      </c>
    </row>
    <row r="6" spans="1:12" ht="30" customHeight="1" x14ac:dyDescent="0.3">
      <c r="B6" s="24" t="s">
        <v>896</v>
      </c>
      <c r="C6" s="25"/>
      <c r="D6" s="26"/>
      <c r="E6" s="26"/>
      <c r="F6" s="26"/>
      <c r="G6" s="26"/>
      <c r="H6" s="26"/>
      <c r="I6" s="26"/>
      <c r="J6" s="26"/>
      <c r="K6" s="26"/>
      <c r="L6" s="27" t="s">
        <v>19</v>
      </c>
    </row>
    <row r="7" spans="1:12" ht="45" customHeight="1" x14ac:dyDescent="0.3">
      <c r="B7" s="33" t="s">
        <v>32</v>
      </c>
      <c r="C7" s="34" t="s">
        <v>897</v>
      </c>
      <c r="D7" s="34" t="s">
        <v>898</v>
      </c>
      <c r="E7" s="179" t="s">
        <v>899</v>
      </c>
      <c r="F7" s="34" t="s">
        <v>900</v>
      </c>
      <c r="G7" s="34" t="s">
        <v>901</v>
      </c>
      <c r="H7" s="34" t="s">
        <v>902</v>
      </c>
      <c r="I7" s="34" t="s">
        <v>903</v>
      </c>
      <c r="J7" s="34" t="s">
        <v>904</v>
      </c>
      <c r="K7" s="34"/>
      <c r="L7" s="36" t="s">
        <v>905</v>
      </c>
    </row>
    <row r="8" spans="1:12" ht="35.1" customHeight="1" x14ac:dyDescent="0.3">
      <c r="B8" s="37"/>
      <c r="C8" s="180"/>
      <c r="D8" s="180"/>
      <c r="E8" s="181"/>
      <c r="F8" s="182" t="s">
        <v>906</v>
      </c>
      <c r="G8" s="182" t="s">
        <v>907</v>
      </c>
      <c r="H8" s="182" t="s">
        <v>908</v>
      </c>
      <c r="I8" s="182" t="s">
        <v>909</v>
      </c>
      <c r="J8" s="182" t="s">
        <v>910</v>
      </c>
      <c r="K8" s="180"/>
      <c r="L8" s="183"/>
    </row>
    <row r="9" spans="1:12" ht="35.1" customHeight="1" x14ac:dyDescent="0.3">
      <c r="B9" s="45"/>
      <c r="C9" s="180"/>
      <c r="D9" s="180"/>
      <c r="E9" s="181"/>
      <c r="F9" s="182"/>
      <c r="G9" s="181"/>
      <c r="H9" s="181"/>
      <c r="I9" s="181"/>
      <c r="J9" s="181"/>
      <c r="K9" s="180"/>
      <c r="L9" s="52"/>
    </row>
    <row r="10" spans="1:12" ht="27" x14ac:dyDescent="0.3">
      <c r="B10" s="184" t="s">
        <v>911</v>
      </c>
      <c r="C10" s="53"/>
      <c r="D10" s="54"/>
      <c r="E10" s="185"/>
      <c r="F10" s="186"/>
      <c r="G10" s="187" t="s">
        <v>252</v>
      </c>
      <c r="H10" s="188"/>
      <c r="I10" s="187" t="s">
        <v>253</v>
      </c>
      <c r="J10" s="188"/>
      <c r="K10" s="185"/>
      <c r="L10" s="164"/>
    </row>
    <row r="11" spans="1:12" ht="54" x14ac:dyDescent="0.3">
      <c r="B11" s="189"/>
      <c r="C11" s="53" t="s">
        <v>912</v>
      </c>
      <c r="D11" s="54" t="s">
        <v>913</v>
      </c>
      <c r="E11" s="59"/>
      <c r="F11" s="190" t="s">
        <v>55</v>
      </c>
      <c r="G11" s="164" t="s">
        <v>914</v>
      </c>
      <c r="H11" s="169" t="s">
        <v>915</v>
      </c>
      <c r="I11" s="191" t="s">
        <v>257</v>
      </c>
      <c r="J11" s="164" t="s">
        <v>533</v>
      </c>
      <c r="K11" s="59"/>
      <c r="L11" s="164" t="s">
        <v>916</v>
      </c>
    </row>
    <row r="12" spans="1:12" x14ac:dyDescent="0.3">
      <c r="B12" s="189"/>
      <c r="C12" s="53"/>
      <c r="D12" s="54"/>
      <c r="E12" s="59"/>
      <c r="F12" s="190"/>
      <c r="G12" s="164"/>
      <c r="H12" s="169"/>
      <c r="I12" s="191"/>
      <c r="J12" s="164"/>
      <c r="K12" s="59"/>
      <c r="L12" s="164"/>
    </row>
    <row r="13" spans="1:12" ht="54" x14ac:dyDescent="0.3">
      <c r="B13" s="189"/>
      <c r="C13" s="53" t="s">
        <v>917</v>
      </c>
      <c r="D13" s="54" t="s">
        <v>918</v>
      </c>
      <c r="E13" s="59"/>
      <c r="F13" s="190" t="s">
        <v>55</v>
      </c>
      <c r="G13" s="164" t="s">
        <v>914</v>
      </c>
      <c r="H13" s="169" t="s">
        <v>919</v>
      </c>
      <c r="I13" s="191" t="s">
        <v>257</v>
      </c>
      <c r="J13" s="164" t="s">
        <v>533</v>
      </c>
      <c r="K13" s="59"/>
      <c r="L13" s="59"/>
    </row>
    <row r="14" spans="1:12" ht="54" x14ac:dyDescent="0.3">
      <c r="B14" s="189"/>
      <c r="C14" s="53" t="s">
        <v>920</v>
      </c>
      <c r="D14" s="54" t="s">
        <v>918</v>
      </c>
      <c r="E14" s="59"/>
      <c r="F14" s="190" t="s">
        <v>55</v>
      </c>
      <c r="G14" s="164" t="s">
        <v>921</v>
      </c>
      <c r="H14" s="169" t="s">
        <v>919</v>
      </c>
      <c r="I14" s="191" t="s">
        <v>257</v>
      </c>
      <c r="J14" s="164" t="s">
        <v>533</v>
      </c>
      <c r="K14" s="59"/>
      <c r="L14" s="59"/>
    </row>
    <row r="15" spans="1:12" x14ac:dyDescent="0.3">
      <c r="B15" s="189"/>
      <c r="C15" s="53"/>
      <c r="D15" s="54"/>
      <c r="E15" s="59"/>
      <c r="F15" s="190"/>
      <c r="G15" s="164"/>
      <c r="H15" s="169"/>
      <c r="I15" s="191"/>
      <c r="J15" s="164"/>
      <c r="K15" s="59"/>
      <c r="L15" s="59"/>
    </row>
    <row r="16" spans="1:12" ht="54" x14ac:dyDescent="0.3">
      <c r="B16" s="189"/>
      <c r="C16" s="53" t="s">
        <v>922</v>
      </c>
      <c r="D16" s="54" t="s">
        <v>923</v>
      </c>
      <c r="E16" s="59"/>
      <c r="F16" s="190" t="s">
        <v>55</v>
      </c>
      <c r="G16" s="164" t="s">
        <v>914</v>
      </c>
      <c r="H16" s="192" t="s">
        <v>924</v>
      </c>
      <c r="I16" s="191" t="s">
        <v>257</v>
      </c>
      <c r="J16" s="164" t="s">
        <v>533</v>
      </c>
      <c r="K16" s="59"/>
      <c r="L16" s="164" t="s">
        <v>925</v>
      </c>
    </row>
    <row r="17" spans="2:12" ht="31.9" customHeight="1" x14ac:dyDescent="0.3">
      <c r="B17" s="30"/>
      <c r="C17" s="69"/>
      <c r="D17" s="77"/>
      <c r="E17" s="74"/>
      <c r="F17" s="193"/>
      <c r="G17" s="74"/>
      <c r="H17" s="192"/>
      <c r="I17" s="74"/>
      <c r="J17" s="194"/>
      <c r="K17" s="59"/>
      <c r="L17" s="59"/>
    </row>
    <row r="18" spans="2:12" ht="27" x14ac:dyDescent="0.3">
      <c r="B18" s="184" t="s">
        <v>926</v>
      </c>
      <c r="C18" s="53"/>
      <c r="D18" s="54"/>
      <c r="E18" s="185"/>
      <c r="F18" s="186"/>
      <c r="G18" s="187" t="s">
        <v>252</v>
      </c>
      <c r="H18" s="195"/>
      <c r="I18" s="195"/>
      <c r="J18" s="188"/>
      <c r="K18" s="185"/>
      <c r="L18" s="164"/>
    </row>
    <row r="19" spans="2:12" ht="54" x14ac:dyDescent="0.3">
      <c r="B19" s="189"/>
      <c r="C19" s="53" t="s">
        <v>927</v>
      </c>
      <c r="D19" s="54" t="s">
        <v>928</v>
      </c>
      <c r="E19" s="59"/>
      <c r="F19" s="190" t="s">
        <v>929</v>
      </c>
      <c r="G19" s="164" t="s">
        <v>914</v>
      </c>
      <c r="H19" s="164" t="s">
        <v>915</v>
      </c>
      <c r="I19" s="191" t="s">
        <v>930</v>
      </c>
      <c r="J19" s="164" t="s">
        <v>931</v>
      </c>
      <c r="K19" s="59"/>
      <c r="L19" s="164" t="s">
        <v>916</v>
      </c>
    </row>
    <row r="20" spans="2:12" ht="54" x14ac:dyDescent="0.3">
      <c r="B20" s="189"/>
      <c r="C20" s="53" t="s">
        <v>932</v>
      </c>
      <c r="D20" s="54" t="s">
        <v>933</v>
      </c>
      <c r="E20" s="59"/>
      <c r="F20" s="190" t="s">
        <v>929</v>
      </c>
      <c r="G20" s="164" t="s">
        <v>914</v>
      </c>
      <c r="H20" s="164" t="s">
        <v>919</v>
      </c>
      <c r="I20" s="191" t="s">
        <v>930</v>
      </c>
      <c r="J20" s="164" t="s">
        <v>931</v>
      </c>
      <c r="K20" s="59"/>
      <c r="L20" s="59"/>
    </row>
    <row r="21" spans="2:12" ht="54" x14ac:dyDescent="0.3">
      <c r="B21" s="189"/>
      <c r="C21" s="53" t="s">
        <v>934</v>
      </c>
      <c r="D21" s="54" t="s">
        <v>935</v>
      </c>
      <c r="E21" s="59"/>
      <c r="F21" s="190" t="s">
        <v>929</v>
      </c>
      <c r="G21" s="164" t="s">
        <v>914</v>
      </c>
      <c r="H21" s="192" t="s">
        <v>924</v>
      </c>
      <c r="I21" s="191" t="s">
        <v>930</v>
      </c>
      <c r="J21" s="164" t="s">
        <v>931</v>
      </c>
      <c r="K21" s="59"/>
      <c r="L21" s="164" t="s">
        <v>925</v>
      </c>
    </row>
    <row r="22" spans="2:12" ht="31.9" customHeight="1" x14ac:dyDescent="0.3">
      <c r="B22" s="189"/>
      <c r="C22" s="53"/>
      <c r="D22" s="118"/>
      <c r="E22" s="59"/>
      <c r="F22" s="193"/>
      <c r="G22" s="59"/>
      <c r="H22" s="164"/>
      <c r="I22" s="59"/>
      <c r="J22" s="59"/>
      <c r="K22" s="59"/>
      <c r="L22" s="59"/>
    </row>
    <row r="23" spans="2:12" ht="54" x14ac:dyDescent="0.3">
      <c r="B23" s="189"/>
      <c r="C23" s="53" t="s">
        <v>936</v>
      </c>
      <c r="D23" s="54" t="s">
        <v>937</v>
      </c>
      <c r="E23" s="59"/>
      <c r="F23" s="190" t="s">
        <v>929</v>
      </c>
      <c r="G23" s="164" t="s">
        <v>938</v>
      </c>
      <c r="H23" s="164" t="s">
        <v>915</v>
      </c>
      <c r="I23" s="191" t="s">
        <v>939</v>
      </c>
      <c r="J23" s="164" t="s">
        <v>931</v>
      </c>
      <c r="K23" s="59"/>
      <c r="L23" s="164" t="s">
        <v>916</v>
      </c>
    </row>
    <row r="24" spans="2:12" ht="54" x14ac:dyDescent="0.3">
      <c r="B24" s="189"/>
      <c r="C24" s="53" t="s">
        <v>940</v>
      </c>
      <c r="D24" s="54" t="s">
        <v>941</v>
      </c>
      <c r="E24" s="59"/>
      <c r="F24" s="190" t="s">
        <v>929</v>
      </c>
      <c r="G24" s="164" t="s">
        <v>938</v>
      </c>
      <c r="H24" s="164" t="s">
        <v>919</v>
      </c>
      <c r="I24" s="191" t="s">
        <v>939</v>
      </c>
      <c r="J24" s="164" t="s">
        <v>931</v>
      </c>
      <c r="K24" s="59"/>
      <c r="L24" s="59"/>
    </row>
    <row r="25" spans="2:12" ht="54" x14ac:dyDescent="0.3">
      <c r="B25" s="189"/>
      <c r="C25" s="53" t="s">
        <v>942</v>
      </c>
      <c r="D25" s="54" t="s">
        <v>943</v>
      </c>
      <c r="E25" s="59"/>
      <c r="F25" s="190" t="s">
        <v>929</v>
      </c>
      <c r="G25" s="164" t="s">
        <v>938</v>
      </c>
      <c r="H25" s="192" t="s">
        <v>924</v>
      </c>
      <c r="I25" s="191" t="s">
        <v>939</v>
      </c>
      <c r="J25" s="164" t="s">
        <v>931</v>
      </c>
      <c r="K25" s="59"/>
      <c r="L25" s="164" t="s">
        <v>925</v>
      </c>
    </row>
    <row r="26" spans="2:12" ht="31.9" customHeight="1" x14ac:dyDescent="0.3">
      <c r="B26" s="189"/>
      <c r="C26" s="53"/>
      <c r="D26" s="118"/>
      <c r="E26" s="59"/>
      <c r="F26" s="193"/>
      <c r="G26" s="59"/>
      <c r="H26" s="59"/>
      <c r="I26" s="59"/>
      <c r="J26" s="115"/>
      <c r="K26" s="59"/>
      <c r="L26" s="59"/>
    </row>
    <row r="27" spans="2:12" ht="54" x14ac:dyDescent="0.3">
      <c r="B27" s="189"/>
      <c r="C27" s="53" t="s">
        <v>944</v>
      </c>
      <c r="D27" s="54" t="s">
        <v>945</v>
      </c>
      <c r="E27" s="59"/>
      <c r="F27" s="190" t="s">
        <v>929</v>
      </c>
      <c r="G27" s="164" t="s">
        <v>938</v>
      </c>
      <c r="H27" s="164" t="s">
        <v>915</v>
      </c>
      <c r="I27" s="196" t="s">
        <v>946</v>
      </c>
      <c r="J27" s="115" t="s">
        <v>184</v>
      </c>
      <c r="K27" s="59"/>
      <c r="L27" s="164" t="s">
        <v>916</v>
      </c>
    </row>
    <row r="28" spans="2:12" ht="54" x14ac:dyDescent="0.3">
      <c r="B28" s="189"/>
      <c r="C28" s="53" t="s">
        <v>947</v>
      </c>
      <c r="D28" s="54" t="s">
        <v>948</v>
      </c>
      <c r="E28" s="59"/>
      <c r="F28" s="190" t="s">
        <v>929</v>
      </c>
      <c r="G28" s="164" t="s">
        <v>938</v>
      </c>
      <c r="H28" s="164" t="s">
        <v>919</v>
      </c>
      <c r="I28" s="196" t="s">
        <v>946</v>
      </c>
      <c r="J28" s="115" t="s">
        <v>184</v>
      </c>
      <c r="K28" s="59"/>
      <c r="L28" s="59"/>
    </row>
    <row r="29" spans="2:12" ht="54" x14ac:dyDescent="0.3">
      <c r="B29" s="189"/>
      <c r="C29" s="53" t="s">
        <v>949</v>
      </c>
      <c r="D29" s="54" t="s">
        <v>950</v>
      </c>
      <c r="E29" s="59"/>
      <c r="F29" s="190" t="s">
        <v>929</v>
      </c>
      <c r="G29" s="164" t="s">
        <v>938</v>
      </c>
      <c r="H29" s="192" t="s">
        <v>924</v>
      </c>
      <c r="I29" s="196" t="s">
        <v>946</v>
      </c>
      <c r="J29" s="115" t="s">
        <v>184</v>
      </c>
      <c r="K29" s="59"/>
      <c r="L29" s="164" t="s">
        <v>925</v>
      </c>
    </row>
    <row r="30" spans="2:12" ht="31.9" customHeight="1" x14ac:dyDescent="0.3">
      <c r="B30" s="30"/>
      <c r="C30" s="53"/>
      <c r="D30" s="118"/>
      <c r="E30" s="59"/>
      <c r="F30" s="193"/>
      <c r="G30" s="59"/>
      <c r="H30" s="59"/>
      <c r="I30" s="59"/>
      <c r="J30" s="115"/>
      <c r="K30" s="59"/>
      <c r="L30" s="59"/>
    </row>
    <row r="31" spans="2:12" ht="27" x14ac:dyDescent="0.3">
      <c r="B31" s="184" t="s">
        <v>951</v>
      </c>
      <c r="C31" s="53"/>
      <c r="D31" s="54"/>
      <c r="E31" s="185"/>
      <c r="F31" s="186"/>
      <c r="G31" s="187" t="s">
        <v>252</v>
      </c>
      <c r="H31" s="195"/>
      <c r="I31" s="195"/>
      <c r="J31" s="188"/>
      <c r="K31" s="185"/>
      <c r="L31" s="59"/>
    </row>
    <row r="32" spans="2:12" ht="54" x14ac:dyDescent="0.3">
      <c r="B32" s="189"/>
      <c r="C32" s="53" t="s">
        <v>952</v>
      </c>
      <c r="D32" s="54" t="s">
        <v>953</v>
      </c>
      <c r="E32" s="59"/>
      <c r="F32" s="190" t="s">
        <v>931</v>
      </c>
      <c r="G32" s="191" t="s">
        <v>930</v>
      </c>
      <c r="H32" s="164" t="s">
        <v>915</v>
      </c>
      <c r="I32" s="191" t="s">
        <v>930</v>
      </c>
      <c r="J32" s="164" t="s">
        <v>931</v>
      </c>
      <c r="K32" s="59"/>
      <c r="L32" s="59"/>
    </row>
    <row r="33" spans="2:12" ht="54" x14ac:dyDescent="0.3">
      <c r="B33" s="189"/>
      <c r="C33" s="53" t="s">
        <v>954</v>
      </c>
      <c r="D33" s="54" t="s">
        <v>955</v>
      </c>
      <c r="E33" s="59"/>
      <c r="F33" s="190" t="s">
        <v>931</v>
      </c>
      <c r="G33" s="191" t="s">
        <v>930</v>
      </c>
      <c r="H33" s="164" t="s">
        <v>919</v>
      </c>
      <c r="I33" s="191" t="s">
        <v>930</v>
      </c>
      <c r="J33" s="164" t="s">
        <v>931</v>
      </c>
      <c r="K33" s="59"/>
      <c r="L33" s="59"/>
    </row>
    <row r="34" spans="2:12" ht="54" x14ac:dyDescent="0.3">
      <c r="B34" s="189"/>
      <c r="C34" s="53" t="s">
        <v>956</v>
      </c>
      <c r="D34" s="54" t="s">
        <v>957</v>
      </c>
      <c r="E34" s="59"/>
      <c r="F34" s="190" t="s">
        <v>931</v>
      </c>
      <c r="G34" s="191" t="s">
        <v>930</v>
      </c>
      <c r="H34" s="164" t="s">
        <v>958</v>
      </c>
      <c r="I34" s="191" t="s">
        <v>930</v>
      </c>
      <c r="J34" s="164" t="s">
        <v>931</v>
      </c>
      <c r="K34" s="59"/>
      <c r="L34" s="164" t="s">
        <v>925</v>
      </c>
    </row>
    <row r="35" spans="2:12" ht="31.9" customHeight="1" x14ac:dyDescent="0.3">
      <c r="B35" s="189"/>
      <c r="C35" s="53"/>
      <c r="D35" s="118"/>
      <c r="E35" s="59"/>
      <c r="F35" s="193"/>
      <c r="G35" s="59"/>
      <c r="H35" s="59"/>
      <c r="I35" s="59"/>
      <c r="J35" s="115"/>
      <c r="K35" s="59"/>
      <c r="L35" s="59"/>
    </row>
    <row r="36" spans="2:12" ht="70.150000000000006" customHeight="1" x14ac:dyDescent="0.3">
      <c r="B36" s="189"/>
      <c r="C36" s="53" t="s">
        <v>959</v>
      </c>
      <c r="D36" s="54" t="s">
        <v>960</v>
      </c>
      <c r="E36" s="59"/>
      <c r="F36" s="190" t="s">
        <v>931</v>
      </c>
      <c r="G36" s="191" t="s">
        <v>939</v>
      </c>
      <c r="H36" s="164" t="s">
        <v>915</v>
      </c>
      <c r="I36" s="191" t="s">
        <v>939</v>
      </c>
      <c r="J36" s="164" t="s">
        <v>931</v>
      </c>
      <c r="K36" s="59"/>
      <c r="L36" s="59"/>
    </row>
    <row r="37" spans="2:12" ht="70.150000000000006" customHeight="1" x14ac:dyDescent="0.3">
      <c r="B37" s="189"/>
      <c r="C37" s="53" t="s">
        <v>961</v>
      </c>
      <c r="D37" s="54" t="s">
        <v>962</v>
      </c>
      <c r="E37" s="59"/>
      <c r="F37" s="190" t="s">
        <v>931</v>
      </c>
      <c r="G37" s="191" t="s">
        <v>939</v>
      </c>
      <c r="H37" s="164" t="s">
        <v>919</v>
      </c>
      <c r="I37" s="191" t="s">
        <v>939</v>
      </c>
      <c r="J37" s="164" t="s">
        <v>931</v>
      </c>
      <c r="K37" s="59"/>
      <c r="L37" s="59"/>
    </row>
    <row r="38" spans="2:12" ht="70.150000000000006" customHeight="1" x14ac:dyDescent="0.3">
      <c r="B38" s="189"/>
      <c r="C38" s="53" t="s">
        <v>963</v>
      </c>
      <c r="D38" s="54" t="s">
        <v>964</v>
      </c>
      <c r="E38" s="59"/>
      <c r="F38" s="190" t="s">
        <v>931</v>
      </c>
      <c r="G38" s="191" t="s">
        <v>939</v>
      </c>
      <c r="H38" s="164" t="s">
        <v>958</v>
      </c>
      <c r="I38" s="191" t="s">
        <v>939</v>
      </c>
      <c r="J38" s="164" t="s">
        <v>931</v>
      </c>
      <c r="K38" s="59"/>
      <c r="L38" s="164" t="s">
        <v>925</v>
      </c>
    </row>
    <row r="39" spans="2:12" ht="31.9" customHeight="1" x14ac:dyDescent="0.3">
      <c r="B39" s="189"/>
      <c r="C39" s="53"/>
      <c r="D39" s="118"/>
      <c r="E39" s="59"/>
      <c r="F39" s="193"/>
      <c r="G39" s="59"/>
      <c r="H39" s="59"/>
      <c r="I39" s="59"/>
      <c r="J39" s="115"/>
      <c r="K39" s="59"/>
      <c r="L39" s="59"/>
    </row>
    <row r="40" spans="2:12" ht="40.5" x14ac:dyDescent="0.3">
      <c r="B40" s="189"/>
      <c r="C40" s="53" t="s">
        <v>965</v>
      </c>
      <c r="D40" s="54" t="s">
        <v>966</v>
      </c>
      <c r="E40" s="59"/>
      <c r="F40" s="190" t="s">
        <v>931</v>
      </c>
      <c r="G40" s="191" t="s">
        <v>939</v>
      </c>
      <c r="H40" s="164" t="s">
        <v>915</v>
      </c>
      <c r="I40" s="196" t="s">
        <v>946</v>
      </c>
      <c r="J40" s="115" t="s">
        <v>184</v>
      </c>
      <c r="K40" s="59"/>
      <c r="L40" s="59"/>
    </row>
    <row r="41" spans="2:12" ht="40.5" x14ac:dyDescent="0.3">
      <c r="B41" s="189"/>
      <c r="C41" s="53" t="s">
        <v>967</v>
      </c>
      <c r="D41" s="54" t="s">
        <v>968</v>
      </c>
      <c r="E41" s="59"/>
      <c r="F41" s="190" t="s">
        <v>931</v>
      </c>
      <c r="G41" s="191" t="s">
        <v>939</v>
      </c>
      <c r="H41" s="164" t="s">
        <v>919</v>
      </c>
      <c r="I41" s="196" t="s">
        <v>946</v>
      </c>
      <c r="J41" s="115" t="s">
        <v>184</v>
      </c>
      <c r="K41" s="59"/>
      <c r="L41" s="59"/>
    </row>
    <row r="42" spans="2:12" ht="40.5" x14ac:dyDescent="0.3">
      <c r="B42" s="189"/>
      <c r="C42" s="53" t="s">
        <v>969</v>
      </c>
      <c r="D42" s="54" t="s">
        <v>970</v>
      </c>
      <c r="E42" s="59"/>
      <c r="F42" s="190" t="s">
        <v>931</v>
      </c>
      <c r="G42" s="191" t="s">
        <v>939</v>
      </c>
      <c r="H42" s="164" t="s">
        <v>958</v>
      </c>
      <c r="I42" s="196" t="s">
        <v>946</v>
      </c>
      <c r="J42" s="115" t="s">
        <v>184</v>
      </c>
      <c r="K42" s="59"/>
      <c r="L42" s="164" t="s">
        <v>925</v>
      </c>
    </row>
    <row r="43" spans="2:12" ht="31.9" customHeight="1" x14ac:dyDescent="0.3">
      <c r="B43" s="30"/>
      <c r="C43" s="53"/>
      <c r="D43" s="118"/>
      <c r="E43" s="59"/>
      <c r="F43" s="193"/>
      <c r="G43" s="59"/>
      <c r="H43" s="59"/>
      <c r="I43" s="59"/>
      <c r="J43" s="115"/>
      <c r="K43" s="59"/>
      <c r="L43" s="59"/>
    </row>
    <row r="44" spans="2:12" ht="27" x14ac:dyDescent="0.3">
      <c r="B44" s="184" t="s">
        <v>971</v>
      </c>
      <c r="C44" s="53"/>
      <c r="D44" s="54"/>
      <c r="E44" s="185"/>
      <c r="F44" s="186"/>
      <c r="G44" s="187" t="s">
        <v>252</v>
      </c>
      <c r="H44" s="188"/>
      <c r="I44" s="187" t="s">
        <v>253</v>
      </c>
      <c r="J44" s="188"/>
      <c r="K44" s="185"/>
      <c r="L44" s="59"/>
    </row>
    <row r="45" spans="2:12" ht="54" x14ac:dyDescent="0.3">
      <c r="B45" s="189"/>
      <c r="C45" s="53" t="s">
        <v>972</v>
      </c>
      <c r="D45" s="54" t="s">
        <v>973</v>
      </c>
      <c r="E45" s="59"/>
      <c r="F45" s="190" t="s">
        <v>931</v>
      </c>
      <c r="G45" s="191" t="s">
        <v>930</v>
      </c>
      <c r="H45" s="164" t="s">
        <v>915</v>
      </c>
      <c r="I45" s="191" t="s">
        <v>257</v>
      </c>
      <c r="J45" s="164" t="s">
        <v>533</v>
      </c>
      <c r="K45" s="59"/>
      <c r="L45" s="59"/>
    </row>
    <row r="46" spans="2:12" ht="54" x14ac:dyDescent="0.3">
      <c r="B46" s="189"/>
      <c r="C46" s="53" t="s">
        <v>974</v>
      </c>
      <c r="D46" s="54" t="s">
        <v>975</v>
      </c>
      <c r="E46" s="59"/>
      <c r="F46" s="190" t="s">
        <v>931</v>
      </c>
      <c r="G46" s="191" t="s">
        <v>930</v>
      </c>
      <c r="H46" s="164" t="s">
        <v>919</v>
      </c>
      <c r="I46" s="191" t="s">
        <v>257</v>
      </c>
      <c r="J46" s="164" t="s">
        <v>533</v>
      </c>
      <c r="K46" s="59"/>
      <c r="L46" s="59"/>
    </row>
    <row r="47" spans="2:12" ht="54" x14ac:dyDescent="0.3">
      <c r="B47" s="189"/>
      <c r="C47" s="53" t="s">
        <v>976</v>
      </c>
      <c r="D47" s="54" t="s">
        <v>977</v>
      </c>
      <c r="E47" s="59"/>
      <c r="F47" s="190" t="s">
        <v>931</v>
      </c>
      <c r="G47" s="191" t="s">
        <v>930</v>
      </c>
      <c r="H47" s="164" t="s">
        <v>958</v>
      </c>
      <c r="I47" s="191" t="s">
        <v>257</v>
      </c>
      <c r="J47" s="164" t="s">
        <v>533</v>
      </c>
      <c r="K47" s="59"/>
      <c r="L47" s="164" t="s">
        <v>925</v>
      </c>
    </row>
    <row r="48" spans="2:12" x14ac:dyDescent="0.3">
      <c r="B48" s="189"/>
      <c r="C48" s="53"/>
      <c r="D48" s="54"/>
      <c r="E48" s="59"/>
      <c r="F48" s="190"/>
      <c r="G48" s="191"/>
      <c r="H48" s="164"/>
      <c r="I48" s="191"/>
      <c r="J48" s="164"/>
      <c r="K48" s="59"/>
      <c r="L48" s="164"/>
    </row>
    <row r="49" spans="2:12" ht="54" x14ac:dyDescent="0.3">
      <c r="B49" s="189"/>
      <c r="C49" s="53" t="s">
        <v>978</v>
      </c>
      <c r="D49" s="54" t="s">
        <v>979</v>
      </c>
      <c r="E49" s="59"/>
      <c r="F49" s="190" t="s">
        <v>931</v>
      </c>
      <c r="G49" s="191" t="s">
        <v>939</v>
      </c>
      <c r="H49" s="164" t="s">
        <v>915</v>
      </c>
      <c r="I49" s="191" t="s">
        <v>257</v>
      </c>
      <c r="J49" s="164" t="s">
        <v>533</v>
      </c>
      <c r="K49" s="59"/>
      <c r="L49" s="164"/>
    </row>
    <row r="50" spans="2:12" ht="54" x14ac:dyDescent="0.3">
      <c r="B50" s="189"/>
      <c r="C50" s="53" t="s">
        <v>980</v>
      </c>
      <c r="D50" s="54" t="s">
        <v>981</v>
      </c>
      <c r="E50" s="59"/>
      <c r="F50" s="190" t="s">
        <v>931</v>
      </c>
      <c r="G50" s="191" t="s">
        <v>939</v>
      </c>
      <c r="H50" s="164" t="s">
        <v>919</v>
      </c>
      <c r="I50" s="191" t="s">
        <v>257</v>
      </c>
      <c r="J50" s="164" t="s">
        <v>533</v>
      </c>
      <c r="K50" s="59"/>
      <c r="L50" s="164"/>
    </row>
    <row r="51" spans="2:12" ht="54" x14ac:dyDescent="0.3">
      <c r="B51" s="189"/>
      <c r="C51" s="53" t="s">
        <v>982</v>
      </c>
      <c r="D51" s="54" t="s">
        <v>983</v>
      </c>
      <c r="E51" s="59"/>
      <c r="F51" s="190" t="s">
        <v>931</v>
      </c>
      <c r="G51" s="191" t="s">
        <v>939</v>
      </c>
      <c r="H51" s="164" t="s">
        <v>958</v>
      </c>
      <c r="I51" s="191" t="s">
        <v>257</v>
      </c>
      <c r="J51" s="164" t="s">
        <v>533</v>
      </c>
      <c r="K51" s="59"/>
      <c r="L51" s="164" t="s">
        <v>925</v>
      </c>
    </row>
    <row r="52" spans="2:12" ht="31.9" customHeight="1" x14ac:dyDescent="0.3">
      <c r="B52" s="197"/>
      <c r="C52" s="53"/>
      <c r="D52" s="118"/>
      <c r="E52" s="59"/>
      <c r="F52" s="193"/>
      <c r="G52" s="59"/>
      <c r="H52" s="59"/>
      <c r="I52" s="59"/>
      <c r="J52" s="115"/>
      <c r="K52" s="59"/>
      <c r="L52" s="59"/>
    </row>
    <row r="53" spans="2:12" ht="31.15" customHeight="1" x14ac:dyDescent="0.3">
      <c r="B53" s="184" t="s">
        <v>984</v>
      </c>
      <c r="C53" s="185"/>
      <c r="D53" s="198"/>
      <c r="E53" s="185"/>
      <c r="F53" s="186"/>
      <c r="G53" s="199"/>
      <c r="H53" s="200"/>
      <c r="I53" s="187" t="s">
        <v>252</v>
      </c>
      <c r="J53" s="188"/>
      <c r="K53" s="185"/>
      <c r="L53" s="59"/>
    </row>
    <row r="54" spans="2:12" ht="46.15" customHeight="1" x14ac:dyDescent="0.3">
      <c r="B54" s="189"/>
      <c r="C54" s="53" t="s">
        <v>985</v>
      </c>
      <c r="D54" s="54" t="s">
        <v>986</v>
      </c>
      <c r="E54" s="59"/>
      <c r="F54" s="190"/>
      <c r="G54" s="191"/>
      <c r="H54" s="164"/>
      <c r="I54" s="191" t="s">
        <v>257</v>
      </c>
      <c r="J54" s="164" t="s">
        <v>782</v>
      </c>
      <c r="K54" s="59"/>
      <c r="L54" s="59"/>
    </row>
    <row r="55" spans="2:12" ht="40.5" x14ac:dyDescent="0.3">
      <c r="B55" s="189"/>
      <c r="C55" s="53" t="s">
        <v>987</v>
      </c>
      <c r="D55" s="54" t="s">
        <v>988</v>
      </c>
      <c r="E55" s="164" t="s">
        <v>989</v>
      </c>
      <c r="F55" s="190"/>
      <c r="G55" s="191"/>
      <c r="H55" s="164"/>
      <c r="I55" s="191" t="s">
        <v>257</v>
      </c>
      <c r="J55" s="164" t="s">
        <v>990</v>
      </c>
      <c r="K55" s="59"/>
      <c r="L55" s="59"/>
    </row>
    <row r="56" spans="2:12" ht="27" x14ac:dyDescent="0.3">
      <c r="B56" s="189"/>
      <c r="C56" s="53" t="s">
        <v>991</v>
      </c>
      <c r="D56" s="54" t="s">
        <v>992</v>
      </c>
      <c r="E56" s="164" t="s">
        <v>993</v>
      </c>
      <c r="F56" s="190"/>
      <c r="G56" s="191"/>
      <c r="H56" s="164"/>
      <c r="I56" s="191" t="s">
        <v>257</v>
      </c>
      <c r="J56" s="164" t="s">
        <v>994</v>
      </c>
      <c r="K56" s="59"/>
      <c r="L56" s="59"/>
    </row>
    <row r="57" spans="2:12" ht="27" x14ac:dyDescent="0.3">
      <c r="B57" s="189"/>
      <c r="C57" s="53" t="s">
        <v>995</v>
      </c>
      <c r="D57" s="54" t="s">
        <v>992</v>
      </c>
      <c r="E57" s="164" t="s">
        <v>996</v>
      </c>
      <c r="F57" s="164" t="s">
        <v>211</v>
      </c>
      <c r="G57" s="191"/>
      <c r="H57" s="164"/>
      <c r="I57" s="191" t="s">
        <v>257</v>
      </c>
      <c r="J57" s="164" t="s">
        <v>994</v>
      </c>
      <c r="K57" s="59"/>
      <c r="L57" s="59"/>
    </row>
    <row r="58" spans="2:12" ht="40.5" x14ac:dyDescent="0.3">
      <c r="B58" s="189"/>
      <c r="C58" s="53" t="s">
        <v>997</v>
      </c>
      <c r="D58" s="54" t="s">
        <v>998</v>
      </c>
      <c r="E58" s="59"/>
      <c r="F58" s="190" t="s">
        <v>931</v>
      </c>
      <c r="G58" s="191"/>
      <c r="H58" s="164"/>
      <c r="I58" s="191" t="s">
        <v>930</v>
      </c>
      <c r="J58" s="164" t="s">
        <v>931</v>
      </c>
      <c r="K58" s="59"/>
      <c r="L58" s="59"/>
    </row>
    <row r="59" spans="2:12" ht="40.5" x14ac:dyDescent="0.3">
      <c r="B59" s="189"/>
      <c r="C59" s="53" t="s">
        <v>999</v>
      </c>
      <c r="D59" s="54" t="s">
        <v>1000</v>
      </c>
      <c r="E59" s="59"/>
      <c r="F59" s="190" t="s">
        <v>931</v>
      </c>
      <c r="G59" s="191"/>
      <c r="H59" s="164"/>
      <c r="I59" s="191" t="s">
        <v>939</v>
      </c>
      <c r="J59" s="164" t="s">
        <v>931</v>
      </c>
      <c r="K59" s="59"/>
      <c r="L59" s="164"/>
    </row>
    <row r="60" spans="2:12" ht="45" customHeight="1" x14ac:dyDescent="0.3">
      <c r="B60" s="189"/>
      <c r="C60" s="53" t="s">
        <v>1001</v>
      </c>
      <c r="D60" s="54" t="s">
        <v>1002</v>
      </c>
      <c r="E60" s="59"/>
      <c r="F60" s="190" t="s">
        <v>184</v>
      </c>
      <c r="G60" s="191"/>
      <c r="H60" s="164"/>
      <c r="I60" s="196" t="s">
        <v>946</v>
      </c>
      <c r="J60" s="115" t="s">
        <v>184</v>
      </c>
      <c r="K60" s="59"/>
      <c r="L60" s="164"/>
    </row>
    <row r="61" spans="2:12" ht="45" customHeight="1" x14ac:dyDescent="0.3">
      <c r="B61" s="189"/>
      <c r="C61" s="53" t="s">
        <v>1003</v>
      </c>
      <c r="D61" s="54" t="s">
        <v>1004</v>
      </c>
      <c r="E61" s="59"/>
      <c r="F61" s="190" t="s">
        <v>184</v>
      </c>
      <c r="G61" s="191"/>
      <c r="H61" s="164"/>
      <c r="I61" s="191" t="s">
        <v>1005</v>
      </c>
      <c r="J61" s="115" t="s">
        <v>184</v>
      </c>
      <c r="K61" s="59"/>
      <c r="L61" s="164"/>
    </row>
    <row r="62" spans="2:12" ht="31.15" customHeight="1" x14ac:dyDescent="0.3">
      <c r="B62" s="197"/>
      <c r="C62" s="53"/>
      <c r="D62" s="54"/>
      <c r="E62" s="59"/>
      <c r="F62" s="190"/>
      <c r="G62" s="191"/>
      <c r="H62" s="164"/>
      <c r="I62" s="191"/>
      <c r="J62" s="164"/>
      <c r="K62" s="59"/>
      <c r="L62" s="164"/>
    </row>
    <row r="63" spans="2:12" ht="30" customHeight="1" x14ac:dyDescent="0.3">
      <c r="B63" s="30"/>
      <c r="C63" s="53" t="s">
        <v>184</v>
      </c>
      <c r="D63" s="118" t="s">
        <v>184</v>
      </c>
      <c r="E63" s="59"/>
      <c r="F63" s="59"/>
      <c r="G63" s="59"/>
      <c r="H63" s="59"/>
      <c r="I63" s="59"/>
      <c r="J63" s="115"/>
      <c r="K63" s="59"/>
      <c r="L63" s="59"/>
    </row>
    <row r="64" spans="2:12" ht="30" customHeight="1" x14ac:dyDescent="0.3">
      <c r="B64" s="16" t="s">
        <v>9</v>
      </c>
      <c r="C64" s="29" t="s">
        <v>1006</v>
      </c>
      <c r="D64" s="18"/>
      <c r="E64" s="19"/>
      <c r="F64" s="21"/>
      <c r="G64" s="20"/>
      <c r="H64" s="21"/>
      <c r="I64" s="21"/>
      <c r="J64" s="22"/>
      <c r="K64" s="21"/>
      <c r="L64" s="19"/>
    </row>
    <row r="65" spans="2:12" ht="30" customHeight="1" x14ac:dyDescent="0.3">
      <c r="B65" s="23"/>
      <c r="C65" s="29" t="s">
        <v>1007</v>
      </c>
      <c r="D65" s="18"/>
      <c r="E65" s="19"/>
      <c r="F65" s="21"/>
      <c r="G65" s="20"/>
      <c r="H65" s="21"/>
      <c r="I65" s="21"/>
      <c r="J65" s="22"/>
      <c r="K65" s="21"/>
      <c r="L65" s="19"/>
    </row>
    <row r="66" spans="2:12" ht="30" customHeight="1" x14ac:dyDescent="0.3">
      <c r="B66" s="23"/>
      <c r="C66" s="29" t="s">
        <v>1008</v>
      </c>
      <c r="D66" s="18"/>
      <c r="E66" s="19"/>
      <c r="F66" s="21"/>
      <c r="G66" s="20"/>
      <c r="H66" s="21"/>
      <c r="I66" s="21"/>
      <c r="J66" s="22"/>
      <c r="K66" s="21"/>
      <c r="L66" s="19"/>
    </row>
    <row r="67" spans="2:12" ht="30" customHeight="1" x14ac:dyDescent="0.3">
      <c r="B67" s="28"/>
      <c r="C67" s="29" t="s">
        <v>1009</v>
      </c>
      <c r="D67" s="18"/>
      <c r="E67" s="19"/>
      <c r="F67" s="21"/>
      <c r="G67" s="20"/>
      <c r="H67" s="21"/>
      <c r="I67" s="21"/>
      <c r="J67" s="22"/>
      <c r="K67" s="21"/>
      <c r="L67" s="19"/>
    </row>
    <row r="68" spans="2:12" ht="30" customHeight="1" x14ac:dyDescent="0.3">
      <c r="B68" s="28"/>
      <c r="C68" s="29" t="s">
        <v>1010</v>
      </c>
      <c r="D68" s="18"/>
      <c r="E68" s="19"/>
      <c r="F68" s="21"/>
      <c r="G68" s="20"/>
      <c r="H68" s="21"/>
      <c r="I68" s="21"/>
      <c r="J68" s="22"/>
      <c r="K68" s="21"/>
      <c r="L68" s="19"/>
    </row>
    <row r="69" spans="2:12" ht="30" customHeight="1" x14ac:dyDescent="0.3">
      <c r="B69" s="30"/>
      <c r="C69" s="29"/>
      <c r="D69" s="18"/>
      <c r="E69" s="19"/>
      <c r="F69" s="21"/>
      <c r="G69" s="20"/>
      <c r="H69" s="21"/>
      <c r="I69" s="21"/>
      <c r="J69" s="22"/>
      <c r="K69" s="21"/>
      <c r="L69" s="19"/>
    </row>
    <row r="70" spans="2:12" ht="45" customHeight="1" x14ac:dyDescent="0.3">
      <c r="B70" s="33" t="s">
        <v>32</v>
      </c>
      <c r="C70" s="34" t="s">
        <v>1011</v>
      </c>
      <c r="D70" s="34" t="s">
        <v>898</v>
      </c>
      <c r="E70" s="35" t="s">
        <v>899</v>
      </c>
      <c r="F70" s="34" t="s">
        <v>1012</v>
      </c>
      <c r="G70" s="34" t="s">
        <v>1013</v>
      </c>
      <c r="H70" s="34" t="s">
        <v>1014</v>
      </c>
      <c r="I70" s="34" t="s">
        <v>1015</v>
      </c>
      <c r="J70" s="34" t="s">
        <v>1016</v>
      </c>
      <c r="K70" s="34"/>
      <c r="L70" s="36" t="s">
        <v>1017</v>
      </c>
    </row>
    <row r="71" spans="2:12" ht="35.1" customHeight="1" x14ac:dyDescent="0.3">
      <c r="B71" s="37"/>
      <c r="C71" s="180"/>
      <c r="D71" s="180"/>
      <c r="E71" s="181"/>
      <c r="F71" s="180"/>
      <c r="G71" s="180"/>
      <c r="H71" s="182" t="s">
        <v>1018</v>
      </c>
      <c r="I71" s="182" t="s">
        <v>1019</v>
      </c>
      <c r="J71" s="180"/>
      <c r="K71" s="180"/>
      <c r="L71" s="183"/>
    </row>
    <row r="72" spans="2:12" ht="35.1" customHeight="1" x14ac:dyDescent="0.3">
      <c r="B72" s="45"/>
      <c r="C72" s="180"/>
      <c r="D72" s="180"/>
      <c r="E72" s="181"/>
      <c r="F72" s="180"/>
      <c r="G72" s="180"/>
      <c r="H72" s="182"/>
      <c r="I72" s="182"/>
      <c r="J72" s="180"/>
      <c r="K72" s="180"/>
      <c r="L72" s="52"/>
    </row>
    <row r="73" spans="2:12" ht="30" customHeight="1" x14ac:dyDescent="0.3">
      <c r="B73" s="184" t="s">
        <v>1020</v>
      </c>
      <c r="C73" s="185"/>
      <c r="D73" s="198"/>
      <c r="E73" s="185"/>
      <c r="F73" s="186"/>
      <c r="G73" s="187" t="s">
        <v>252</v>
      </c>
      <c r="H73" s="195"/>
      <c r="I73" s="188"/>
      <c r="J73" s="201"/>
      <c r="K73" s="185"/>
      <c r="L73" s="164"/>
    </row>
    <row r="74" spans="2:12" ht="54" x14ac:dyDescent="0.3">
      <c r="B74" s="189"/>
      <c r="C74" s="53" t="s">
        <v>1021</v>
      </c>
      <c r="D74" s="54" t="s">
        <v>1022</v>
      </c>
      <c r="E74" s="59"/>
      <c r="F74" s="190"/>
      <c r="G74" s="164"/>
      <c r="H74" s="164" t="s">
        <v>1023</v>
      </c>
      <c r="I74" s="164" t="s">
        <v>1024</v>
      </c>
      <c r="J74" s="164"/>
      <c r="K74" s="59"/>
      <c r="L74" s="164" t="s">
        <v>1025</v>
      </c>
    </row>
    <row r="75" spans="2:12" ht="54" x14ac:dyDescent="0.3">
      <c r="B75" s="189"/>
      <c r="C75" s="53" t="s">
        <v>1026</v>
      </c>
      <c r="D75" s="54" t="s">
        <v>1027</v>
      </c>
      <c r="E75" s="59"/>
      <c r="F75" s="190"/>
      <c r="G75" s="164"/>
      <c r="H75" s="164" t="s">
        <v>1028</v>
      </c>
      <c r="I75" s="164" t="s">
        <v>1029</v>
      </c>
      <c r="J75" s="164"/>
      <c r="K75" s="59"/>
      <c r="L75" s="59"/>
    </row>
    <row r="76" spans="2:12" x14ac:dyDescent="0.3">
      <c r="B76" s="189"/>
      <c r="C76" s="53"/>
      <c r="D76" s="54"/>
      <c r="E76" s="59"/>
      <c r="F76" s="190"/>
      <c r="G76" s="164"/>
      <c r="H76" s="164"/>
      <c r="I76" s="164"/>
      <c r="J76" s="164"/>
      <c r="K76" s="59"/>
      <c r="L76" s="59"/>
    </row>
    <row r="77" spans="2:12" ht="40.5" x14ac:dyDescent="0.3">
      <c r="B77" s="189"/>
      <c r="C77" s="53" t="s">
        <v>1030</v>
      </c>
      <c r="D77" s="202" t="s">
        <v>1031</v>
      </c>
      <c r="E77" s="59"/>
      <c r="F77" s="190"/>
      <c r="G77" s="164"/>
      <c r="H77" s="164" t="s">
        <v>1032</v>
      </c>
      <c r="I77" s="164"/>
      <c r="J77" s="164"/>
      <c r="K77" s="59"/>
      <c r="L77" s="164"/>
    </row>
    <row r="78" spans="2:12" x14ac:dyDescent="0.3">
      <c r="B78" s="189"/>
      <c r="C78" s="53"/>
      <c r="D78" s="54"/>
      <c r="E78" s="59"/>
      <c r="F78" s="190"/>
      <c r="G78" s="164"/>
      <c r="H78" s="164"/>
      <c r="I78" s="164"/>
      <c r="J78" s="164"/>
      <c r="K78" s="59"/>
      <c r="L78" s="59"/>
    </row>
    <row r="79" spans="2:12" ht="40.5" x14ac:dyDescent="0.3">
      <c r="B79" s="189"/>
      <c r="C79" s="53" t="s">
        <v>1033</v>
      </c>
      <c r="D79" s="54" t="s">
        <v>1034</v>
      </c>
      <c r="E79" s="59"/>
      <c r="F79" s="190"/>
      <c r="G79" s="164"/>
      <c r="H79" s="164" t="s">
        <v>1035</v>
      </c>
      <c r="I79" s="164" t="s">
        <v>1024</v>
      </c>
      <c r="J79" s="164"/>
      <c r="K79" s="59"/>
      <c r="L79" s="164" t="s">
        <v>1036</v>
      </c>
    </row>
    <row r="80" spans="2:12" ht="40.5" x14ac:dyDescent="0.3">
      <c r="B80" s="189"/>
      <c r="C80" s="53" t="s">
        <v>1037</v>
      </c>
      <c r="D80" s="54" t="s">
        <v>1038</v>
      </c>
      <c r="E80" s="59"/>
      <c r="F80" s="190"/>
      <c r="G80" s="164"/>
      <c r="H80" s="164" t="s">
        <v>1035</v>
      </c>
      <c r="I80" s="164" t="s">
        <v>1029</v>
      </c>
      <c r="J80" s="164"/>
      <c r="K80" s="59"/>
      <c r="L80" s="59"/>
    </row>
    <row r="81" spans="2:12" x14ac:dyDescent="0.3">
      <c r="B81" s="189"/>
      <c r="C81" s="53"/>
      <c r="D81" s="54"/>
      <c r="E81" s="59"/>
      <c r="F81" s="190"/>
      <c r="G81" s="164"/>
      <c r="H81" s="164"/>
      <c r="I81" s="164"/>
      <c r="J81" s="164"/>
      <c r="K81" s="59"/>
      <c r="L81" s="59"/>
    </row>
    <row r="82" spans="2:12" ht="54" x14ac:dyDescent="0.3">
      <c r="B82" s="189"/>
      <c r="C82" s="53" t="s">
        <v>1039</v>
      </c>
      <c r="D82" s="54" t="s">
        <v>1040</v>
      </c>
      <c r="E82" s="59"/>
      <c r="F82" s="190"/>
      <c r="G82" s="164" t="s">
        <v>1041</v>
      </c>
      <c r="H82" s="164" t="s">
        <v>1028</v>
      </c>
      <c r="I82" s="164" t="s">
        <v>1024</v>
      </c>
      <c r="J82" s="164"/>
      <c r="K82" s="59"/>
      <c r="L82" s="164" t="s">
        <v>1042</v>
      </c>
    </row>
    <row r="83" spans="2:12" x14ac:dyDescent="0.3">
      <c r="B83" s="189"/>
      <c r="C83" s="53"/>
      <c r="D83" s="54"/>
      <c r="E83" s="59"/>
      <c r="F83" s="190"/>
      <c r="G83" s="164"/>
      <c r="H83" s="164"/>
      <c r="I83" s="164"/>
      <c r="J83" s="164"/>
      <c r="K83" s="59"/>
      <c r="L83" s="59"/>
    </row>
    <row r="84" spans="2:12" ht="40.5" x14ac:dyDescent="0.3">
      <c r="B84" s="184" t="s">
        <v>1043</v>
      </c>
      <c r="C84" s="185"/>
      <c r="D84" s="198"/>
      <c r="E84" s="185"/>
      <c r="F84" s="186"/>
      <c r="G84" s="187" t="s">
        <v>252</v>
      </c>
      <c r="H84" s="195"/>
      <c r="I84" s="188"/>
      <c r="J84" s="201"/>
      <c r="K84" s="185"/>
      <c r="L84" s="164"/>
    </row>
    <row r="85" spans="2:12" ht="54" x14ac:dyDescent="0.3">
      <c r="B85" s="189"/>
      <c r="C85" s="53" t="s">
        <v>1044</v>
      </c>
      <c r="D85" s="54" t="s">
        <v>1045</v>
      </c>
      <c r="E85" s="59"/>
      <c r="F85" s="190" t="s">
        <v>929</v>
      </c>
      <c r="G85" s="191" t="s">
        <v>914</v>
      </c>
      <c r="H85" s="164" t="s">
        <v>1023</v>
      </c>
      <c r="I85" s="164" t="s">
        <v>1024</v>
      </c>
      <c r="J85" s="164"/>
      <c r="K85" s="59"/>
      <c r="L85" s="164" t="s">
        <v>1046</v>
      </c>
    </row>
    <row r="86" spans="2:12" ht="54" x14ac:dyDescent="0.3">
      <c r="B86" s="189"/>
      <c r="C86" s="53" t="s">
        <v>1047</v>
      </c>
      <c r="D86" s="54" t="s">
        <v>1048</v>
      </c>
      <c r="E86" s="59"/>
      <c r="F86" s="190" t="s">
        <v>931</v>
      </c>
      <c r="G86" s="191" t="s">
        <v>930</v>
      </c>
      <c r="H86" s="164" t="s">
        <v>1028</v>
      </c>
      <c r="I86" s="164" t="s">
        <v>1024</v>
      </c>
      <c r="J86" s="164"/>
      <c r="K86" s="59"/>
      <c r="L86" s="59"/>
    </row>
    <row r="87" spans="2:12" ht="54" x14ac:dyDescent="0.3">
      <c r="B87" s="189"/>
      <c r="C87" s="53" t="s">
        <v>1049</v>
      </c>
      <c r="D87" s="54" t="s">
        <v>1050</v>
      </c>
      <c r="E87" s="59"/>
      <c r="F87" s="190" t="s">
        <v>931</v>
      </c>
      <c r="G87" s="191" t="s">
        <v>939</v>
      </c>
      <c r="H87" s="164" t="s">
        <v>1028</v>
      </c>
      <c r="I87" s="164" t="s">
        <v>1024</v>
      </c>
      <c r="J87" s="164"/>
      <c r="K87" s="59"/>
      <c r="L87" s="59"/>
    </row>
    <row r="88" spans="2:12" ht="28.15" customHeight="1" x14ac:dyDescent="0.3">
      <c r="B88" s="197"/>
      <c r="C88" s="53"/>
      <c r="D88" s="54"/>
      <c r="E88" s="59"/>
      <c r="F88" s="190"/>
      <c r="G88" s="191"/>
      <c r="H88" s="164"/>
      <c r="I88" s="191"/>
      <c r="J88" s="164"/>
      <c r="K88" s="59"/>
      <c r="L88" s="164"/>
    </row>
    <row r="89" spans="2:12" ht="30" customHeight="1" x14ac:dyDescent="0.3">
      <c r="B89" s="30"/>
      <c r="C89" s="53" t="s">
        <v>184</v>
      </c>
      <c r="D89" s="118" t="s">
        <v>184</v>
      </c>
      <c r="E89" s="59"/>
      <c r="F89" s="59"/>
      <c r="G89" s="59"/>
      <c r="H89" s="59"/>
      <c r="I89" s="59"/>
      <c r="J89" s="115"/>
      <c r="K89" s="59"/>
      <c r="L89" s="59"/>
    </row>
    <row r="90" spans="2:12" ht="30" customHeight="1" x14ac:dyDescent="0.3">
      <c r="B90" s="16" t="s">
        <v>9</v>
      </c>
      <c r="C90" s="29" t="s">
        <v>1051</v>
      </c>
      <c r="D90" s="18"/>
      <c r="E90" s="19"/>
      <c r="F90" s="21"/>
      <c r="G90" s="20"/>
      <c r="H90" s="21"/>
      <c r="I90" s="21"/>
      <c r="J90" s="22"/>
      <c r="K90" s="21"/>
      <c r="L90" s="19"/>
    </row>
    <row r="91" spans="2:12" ht="30" customHeight="1" x14ac:dyDescent="0.3">
      <c r="B91" s="30"/>
      <c r="C91" s="29"/>
      <c r="D91" s="18"/>
      <c r="E91" s="19"/>
      <c r="F91" s="21"/>
      <c r="G91" s="20"/>
      <c r="H91" s="21"/>
      <c r="I91" s="21"/>
      <c r="J91" s="22"/>
      <c r="K91" s="21"/>
      <c r="L91" s="19"/>
    </row>
    <row r="92" spans="2:12" ht="45" customHeight="1" x14ac:dyDescent="0.3">
      <c r="B92" s="33" t="s">
        <v>32</v>
      </c>
      <c r="C92" s="34" t="s">
        <v>1011</v>
      </c>
      <c r="D92" s="34" t="s">
        <v>898</v>
      </c>
      <c r="E92" s="35" t="s">
        <v>899</v>
      </c>
      <c r="F92" s="34" t="s">
        <v>1012</v>
      </c>
      <c r="G92" s="34" t="s">
        <v>1013</v>
      </c>
      <c r="H92" s="34" t="s">
        <v>1014</v>
      </c>
      <c r="I92" s="34" t="s">
        <v>1015</v>
      </c>
      <c r="J92" s="34" t="s">
        <v>1016</v>
      </c>
      <c r="K92" s="34"/>
      <c r="L92" s="36" t="s">
        <v>1017</v>
      </c>
    </row>
    <row r="93" spans="2:12" ht="35.1" customHeight="1" x14ac:dyDescent="0.3">
      <c r="B93" s="37"/>
      <c r="C93" s="180"/>
      <c r="D93" s="180"/>
      <c r="E93" s="181"/>
      <c r="F93" s="180"/>
      <c r="G93" s="180"/>
      <c r="H93" s="182"/>
      <c r="I93" s="182"/>
      <c r="J93" s="180"/>
      <c r="K93" s="180"/>
      <c r="L93" s="183"/>
    </row>
    <row r="94" spans="2:12" ht="35.1" customHeight="1" x14ac:dyDescent="0.3">
      <c r="B94" s="45"/>
      <c r="C94" s="180"/>
      <c r="D94" s="180"/>
      <c r="E94" s="181"/>
      <c r="F94" s="180"/>
      <c r="G94" s="180"/>
      <c r="H94" s="182"/>
      <c r="I94" s="182"/>
      <c r="J94" s="180"/>
      <c r="K94" s="180"/>
      <c r="L94" s="52"/>
    </row>
    <row r="95" spans="2:12" ht="30" customHeight="1" x14ac:dyDescent="0.3">
      <c r="B95" s="184" t="s">
        <v>1052</v>
      </c>
      <c r="C95" s="185"/>
      <c r="D95" s="198"/>
      <c r="E95" s="185"/>
      <c r="F95" s="186"/>
      <c r="G95" s="200"/>
      <c r="H95" s="200"/>
      <c r="I95" s="200"/>
      <c r="J95" s="203" t="s">
        <v>252</v>
      </c>
      <c r="K95" s="185"/>
      <c r="L95" s="164"/>
    </row>
    <row r="96" spans="2:12" ht="40.5" x14ac:dyDescent="0.3">
      <c r="B96" s="189"/>
      <c r="C96" s="53" t="s">
        <v>1053</v>
      </c>
      <c r="D96" s="202" t="s">
        <v>1054</v>
      </c>
      <c r="E96" s="59"/>
      <c r="F96" s="190"/>
      <c r="G96" s="164"/>
      <c r="H96" s="164"/>
      <c r="I96" s="164"/>
      <c r="J96" s="204" t="s">
        <v>1054</v>
      </c>
      <c r="K96" s="59"/>
      <c r="L96" s="164"/>
    </row>
    <row r="97" spans="2:12" x14ac:dyDescent="0.3">
      <c r="B97" s="197"/>
      <c r="C97" s="53"/>
      <c r="D97" s="54"/>
      <c r="E97" s="59"/>
      <c r="F97" s="190"/>
      <c r="G97" s="164"/>
      <c r="H97" s="164"/>
      <c r="I97" s="164"/>
      <c r="J97" s="164"/>
      <c r="K97" s="59"/>
      <c r="L97" s="59"/>
    </row>
    <row r="98" spans="2:12" ht="30" customHeight="1" x14ac:dyDescent="0.3">
      <c r="B98" s="30"/>
      <c r="C98" s="53" t="s">
        <v>184</v>
      </c>
      <c r="D98" s="118" t="s">
        <v>184</v>
      </c>
      <c r="E98" s="59"/>
      <c r="F98" s="59"/>
      <c r="G98" s="59"/>
      <c r="H98" s="59"/>
      <c r="I98" s="59"/>
      <c r="J98" s="115"/>
      <c r="K98" s="59"/>
      <c r="L98" s="59"/>
    </row>
    <row r="99" spans="2:12" ht="30" customHeight="1" x14ac:dyDescent="0.3">
      <c r="B99" s="16" t="s">
        <v>9</v>
      </c>
      <c r="C99" s="29"/>
      <c r="D99" s="18"/>
      <c r="E99" s="19"/>
      <c r="F99" s="21"/>
      <c r="G99" s="20"/>
      <c r="H99" s="21"/>
      <c r="I99" s="21"/>
      <c r="J99" s="22"/>
      <c r="K99" s="21"/>
      <c r="L99" s="19"/>
    </row>
    <row r="100" spans="2:12" ht="30" customHeight="1" x14ac:dyDescent="0.3">
      <c r="B100" s="30"/>
      <c r="C100" s="29"/>
      <c r="D100" s="18"/>
      <c r="E100" s="19"/>
      <c r="F100" s="21"/>
      <c r="G100" s="20"/>
      <c r="H100" s="21"/>
      <c r="I100" s="21"/>
      <c r="J100" s="22"/>
      <c r="K100" s="21"/>
      <c r="L100" s="19"/>
    </row>
    <row r="101" spans="2:12" ht="30" customHeight="1" x14ac:dyDescent="0.3">
      <c r="B101" s="24" t="s">
        <v>1055</v>
      </c>
      <c r="C101" s="25"/>
      <c r="D101" s="26"/>
      <c r="E101" s="26"/>
      <c r="F101" s="26"/>
      <c r="G101" s="26"/>
      <c r="H101" s="26"/>
      <c r="I101" s="26"/>
      <c r="J101" s="26"/>
      <c r="K101" s="26"/>
      <c r="L101" s="27" t="s">
        <v>19</v>
      </c>
    </row>
    <row r="102" spans="2:12" ht="45" customHeight="1" x14ac:dyDescent="0.3">
      <c r="B102" s="33" t="s">
        <v>32</v>
      </c>
      <c r="C102" s="34" t="s">
        <v>897</v>
      </c>
      <c r="D102" s="34" t="s">
        <v>1056</v>
      </c>
      <c r="E102" s="35" t="s">
        <v>1057</v>
      </c>
      <c r="F102" s="34" t="s">
        <v>1012</v>
      </c>
      <c r="G102" s="34" t="s">
        <v>1013</v>
      </c>
      <c r="H102" s="34" t="s">
        <v>1014</v>
      </c>
      <c r="I102" s="34" t="s">
        <v>1015</v>
      </c>
      <c r="J102" s="34" t="s">
        <v>1016</v>
      </c>
      <c r="K102" s="34"/>
      <c r="L102" s="36" t="s">
        <v>1017</v>
      </c>
    </row>
    <row r="103" spans="2:12" ht="35.1" customHeight="1" x14ac:dyDescent="0.3">
      <c r="B103" s="37"/>
      <c r="C103" s="180"/>
      <c r="D103" s="180"/>
      <c r="E103" s="181"/>
      <c r="F103" s="182" t="s">
        <v>1058</v>
      </c>
      <c r="G103" s="182" t="s">
        <v>421</v>
      </c>
      <c r="H103" s="182" t="s">
        <v>908</v>
      </c>
      <c r="I103" s="182" t="s">
        <v>421</v>
      </c>
      <c r="J103" s="182" t="s">
        <v>1059</v>
      </c>
      <c r="K103" s="182" t="s">
        <v>1060</v>
      </c>
      <c r="L103" s="183"/>
    </row>
    <row r="104" spans="2:12" ht="35.1" customHeight="1" x14ac:dyDescent="0.3">
      <c r="B104" s="45"/>
      <c r="C104" s="180"/>
      <c r="D104" s="180"/>
      <c r="E104" s="181"/>
      <c r="F104" s="182"/>
      <c r="G104" s="182"/>
      <c r="H104" s="182"/>
      <c r="I104" s="182"/>
      <c r="J104" s="182"/>
      <c r="K104" s="182"/>
      <c r="L104" s="52"/>
    </row>
    <row r="105" spans="2:12" ht="30" customHeight="1" x14ac:dyDescent="0.3">
      <c r="B105" s="184" t="s">
        <v>1061</v>
      </c>
      <c r="C105" s="185"/>
      <c r="D105" s="198"/>
      <c r="E105" s="185"/>
      <c r="F105" s="186"/>
      <c r="G105" s="205" t="s">
        <v>252</v>
      </c>
      <c r="H105" s="205"/>
      <c r="I105" s="201"/>
      <c r="J105" s="201"/>
      <c r="K105" s="185"/>
      <c r="L105" s="164"/>
    </row>
    <row r="106" spans="2:12" ht="54" x14ac:dyDescent="0.3">
      <c r="B106" s="189"/>
      <c r="C106" s="53" t="s">
        <v>1062</v>
      </c>
      <c r="D106" s="54" t="s">
        <v>1063</v>
      </c>
      <c r="E106" s="59"/>
      <c r="F106" s="190" t="s">
        <v>929</v>
      </c>
      <c r="G106" s="164" t="s">
        <v>1064</v>
      </c>
      <c r="H106" s="164" t="s">
        <v>1024</v>
      </c>
      <c r="I106" s="164"/>
      <c r="J106" s="190" t="s">
        <v>929</v>
      </c>
      <c r="K106" s="164" t="s">
        <v>184</v>
      </c>
      <c r="L106" s="164" t="s">
        <v>1065</v>
      </c>
    </row>
    <row r="107" spans="2:12" ht="40.5" x14ac:dyDescent="0.3">
      <c r="B107" s="189"/>
      <c r="C107" s="53" t="s">
        <v>1066</v>
      </c>
      <c r="D107" s="54" t="s">
        <v>1067</v>
      </c>
      <c r="E107" s="59"/>
      <c r="F107" s="190" t="s">
        <v>929</v>
      </c>
      <c r="G107" s="164" t="s">
        <v>1064</v>
      </c>
      <c r="H107" s="164" t="s">
        <v>1029</v>
      </c>
      <c r="I107" s="164"/>
      <c r="J107" s="190" t="s">
        <v>929</v>
      </c>
      <c r="K107" s="164" t="s">
        <v>184</v>
      </c>
      <c r="L107" s="59"/>
    </row>
    <row r="108" spans="2:12" ht="40.5" x14ac:dyDescent="0.3">
      <c r="B108" s="189"/>
      <c r="C108" s="53" t="s">
        <v>1068</v>
      </c>
      <c r="D108" s="54" t="s">
        <v>1069</v>
      </c>
      <c r="E108" s="59"/>
      <c r="F108" s="190" t="s">
        <v>929</v>
      </c>
      <c r="G108" s="164" t="s">
        <v>1064</v>
      </c>
      <c r="H108" s="164" t="s">
        <v>1070</v>
      </c>
      <c r="I108" s="164"/>
      <c r="J108" s="190" t="s">
        <v>929</v>
      </c>
      <c r="K108" s="164" t="s">
        <v>184</v>
      </c>
      <c r="L108" s="59"/>
    </row>
    <row r="109" spans="2:12" ht="31.9" customHeight="1" x14ac:dyDescent="0.3">
      <c r="B109" s="189"/>
      <c r="C109" s="53"/>
      <c r="D109" s="54"/>
      <c r="E109" s="59"/>
      <c r="F109" s="59"/>
      <c r="G109" s="59"/>
      <c r="H109" s="59"/>
      <c r="I109" s="59"/>
      <c r="J109" s="115"/>
      <c r="K109" s="59"/>
      <c r="L109" s="59"/>
    </row>
    <row r="110" spans="2:12" ht="54" x14ac:dyDescent="0.3">
      <c r="B110" s="189"/>
      <c r="C110" s="53" t="s">
        <v>1071</v>
      </c>
      <c r="D110" s="54" t="s">
        <v>1072</v>
      </c>
      <c r="E110" s="59"/>
      <c r="F110" s="190" t="s">
        <v>929</v>
      </c>
      <c r="G110" s="164" t="s">
        <v>1073</v>
      </c>
      <c r="H110" s="164" t="s">
        <v>1024</v>
      </c>
      <c r="I110" s="164"/>
      <c r="J110" s="190" t="s">
        <v>929</v>
      </c>
      <c r="K110" s="164" t="s">
        <v>1074</v>
      </c>
      <c r="L110" s="164" t="s">
        <v>1065</v>
      </c>
    </row>
    <row r="111" spans="2:12" ht="40.5" x14ac:dyDescent="0.3">
      <c r="B111" s="189"/>
      <c r="C111" s="53" t="s">
        <v>1075</v>
      </c>
      <c r="D111" s="54" t="s">
        <v>1076</v>
      </c>
      <c r="E111" s="59"/>
      <c r="F111" s="190" t="s">
        <v>929</v>
      </c>
      <c r="G111" s="164" t="s">
        <v>1073</v>
      </c>
      <c r="H111" s="164" t="s">
        <v>1029</v>
      </c>
      <c r="I111" s="164"/>
      <c r="J111" s="190" t="s">
        <v>929</v>
      </c>
      <c r="K111" s="164" t="s">
        <v>1074</v>
      </c>
      <c r="L111" s="59"/>
    </row>
    <row r="112" spans="2:12" ht="40.5" x14ac:dyDescent="0.3">
      <c r="B112" s="189"/>
      <c r="C112" s="53" t="s">
        <v>1077</v>
      </c>
      <c r="D112" s="54" t="s">
        <v>1078</v>
      </c>
      <c r="E112" s="59"/>
      <c r="F112" s="190" t="s">
        <v>929</v>
      </c>
      <c r="G112" s="164" t="s">
        <v>1073</v>
      </c>
      <c r="H112" s="164" t="s">
        <v>1070</v>
      </c>
      <c r="I112" s="164"/>
      <c r="J112" s="190" t="s">
        <v>929</v>
      </c>
      <c r="K112" s="164" t="s">
        <v>1074</v>
      </c>
      <c r="L112" s="59"/>
    </row>
    <row r="113" spans="2:12" ht="31.9" customHeight="1" x14ac:dyDescent="0.3">
      <c r="B113" s="30"/>
      <c r="C113" s="69"/>
      <c r="D113" s="77"/>
      <c r="E113" s="74"/>
      <c r="F113" s="74"/>
      <c r="G113" s="74"/>
      <c r="H113" s="74"/>
      <c r="I113" s="74"/>
      <c r="J113" s="194"/>
      <c r="K113" s="74"/>
      <c r="L113" s="59"/>
    </row>
    <row r="114" spans="2:12" ht="30" customHeight="1" x14ac:dyDescent="0.3">
      <c r="B114" s="184" t="s">
        <v>1079</v>
      </c>
      <c r="C114" s="185"/>
      <c r="D114" s="198"/>
      <c r="E114" s="185"/>
      <c r="F114" s="186"/>
      <c r="G114" s="206" t="s">
        <v>252</v>
      </c>
      <c r="H114" s="200"/>
      <c r="I114" s="201"/>
      <c r="J114" s="201"/>
      <c r="K114" s="185"/>
      <c r="L114" s="164"/>
    </row>
    <row r="115" spans="2:12" ht="40.5" x14ac:dyDescent="0.3">
      <c r="B115" s="189"/>
      <c r="C115" s="53" t="s">
        <v>1080</v>
      </c>
      <c r="D115" s="54" t="s">
        <v>1081</v>
      </c>
      <c r="E115" s="59"/>
      <c r="F115" s="190" t="s">
        <v>931</v>
      </c>
      <c r="G115" s="191" t="s">
        <v>930</v>
      </c>
      <c r="H115" s="164"/>
      <c r="I115" s="164"/>
      <c r="J115" s="190" t="s">
        <v>931</v>
      </c>
      <c r="K115" s="59"/>
      <c r="L115" s="164" t="s">
        <v>1082</v>
      </c>
    </row>
    <row r="116" spans="2:12" x14ac:dyDescent="0.3">
      <c r="B116" s="189"/>
      <c r="C116" s="53"/>
      <c r="D116" s="54"/>
      <c r="E116" s="59"/>
      <c r="F116" s="190"/>
      <c r="G116" s="191"/>
      <c r="H116" s="164"/>
      <c r="I116" s="164"/>
      <c r="J116" s="164"/>
      <c r="K116" s="59"/>
      <c r="L116" s="164"/>
    </row>
    <row r="117" spans="2:12" ht="40.5" x14ac:dyDescent="0.3">
      <c r="B117" s="189"/>
      <c r="C117" s="53" t="s">
        <v>1083</v>
      </c>
      <c r="D117" s="54" t="s">
        <v>1084</v>
      </c>
      <c r="E117" s="59"/>
      <c r="F117" s="190" t="s">
        <v>931</v>
      </c>
      <c r="G117" s="191" t="s">
        <v>939</v>
      </c>
      <c r="H117" s="59"/>
      <c r="I117" s="59"/>
      <c r="J117" s="190" t="s">
        <v>931</v>
      </c>
      <c r="K117" s="59"/>
      <c r="L117" s="164" t="s">
        <v>1085</v>
      </c>
    </row>
    <row r="118" spans="2:12" ht="31.9" customHeight="1" x14ac:dyDescent="0.3">
      <c r="B118" s="30"/>
      <c r="C118" s="53"/>
      <c r="D118" s="118"/>
      <c r="E118" s="59"/>
      <c r="F118" s="59"/>
      <c r="G118" s="196"/>
      <c r="H118" s="59"/>
      <c r="I118" s="59"/>
      <c r="J118" s="115"/>
      <c r="K118" s="59"/>
      <c r="L118" s="59"/>
    </row>
    <row r="119" spans="2:12" ht="40.5" x14ac:dyDescent="0.3">
      <c r="B119" s="184" t="s">
        <v>1086</v>
      </c>
      <c r="C119" s="53" t="s">
        <v>1087</v>
      </c>
      <c r="D119" s="54" t="s">
        <v>257</v>
      </c>
      <c r="E119" s="59"/>
      <c r="F119" s="190" t="s">
        <v>931</v>
      </c>
      <c r="G119" s="191" t="s">
        <v>257</v>
      </c>
      <c r="H119" s="164"/>
      <c r="I119" s="164"/>
      <c r="J119" s="190" t="s">
        <v>931</v>
      </c>
      <c r="K119" s="59"/>
      <c r="L119" s="59"/>
    </row>
    <row r="120" spans="2:12" ht="31.9" customHeight="1" x14ac:dyDescent="0.3">
      <c r="B120" s="189"/>
      <c r="C120" s="53"/>
      <c r="D120" s="118"/>
      <c r="E120" s="59"/>
      <c r="F120" s="59"/>
      <c r="G120" s="59"/>
      <c r="H120" s="59"/>
      <c r="I120" s="59"/>
      <c r="J120" s="115"/>
      <c r="K120" s="59"/>
      <c r="L120" s="59"/>
    </row>
    <row r="121" spans="2:12" ht="31.9" customHeight="1" x14ac:dyDescent="0.3">
      <c r="B121" s="30"/>
      <c r="C121" s="53"/>
      <c r="D121" s="118"/>
      <c r="E121" s="59"/>
      <c r="F121" s="59"/>
      <c r="G121" s="59"/>
      <c r="H121" s="59"/>
      <c r="I121" s="59"/>
      <c r="J121" s="115"/>
      <c r="K121" s="59"/>
      <c r="L121" s="59"/>
    </row>
    <row r="122" spans="2:12" ht="27" x14ac:dyDescent="0.3">
      <c r="B122" s="184" t="s">
        <v>1088</v>
      </c>
      <c r="C122" s="185"/>
      <c r="D122" s="198"/>
      <c r="E122" s="185"/>
      <c r="F122" s="186"/>
      <c r="G122" s="187" t="s">
        <v>252</v>
      </c>
      <c r="H122" s="195"/>
      <c r="I122" s="188"/>
      <c r="J122" s="201"/>
      <c r="K122" s="185"/>
      <c r="L122" s="164"/>
    </row>
    <row r="123" spans="2:12" ht="54" x14ac:dyDescent="0.3">
      <c r="B123" s="189"/>
      <c r="C123" s="53" t="s">
        <v>1089</v>
      </c>
      <c r="D123" s="54" t="s">
        <v>1090</v>
      </c>
      <c r="E123" s="59"/>
      <c r="F123" s="190" t="s">
        <v>929</v>
      </c>
      <c r="G123" s="191" t="s">
        <v>1091</v>
      </c>
      <c r="H123" s="164" t="s">
        <v>1024</v>
      </c>
      <c r="I123" s="191" t="s">
        <v>930</v>
      </c>
      <c r="J123" s="190" t="s">
        <v>931</v>
      </c>
      <c r="K123" s="59"/>
      <c r="L123" s="164" t="s">
        <v>1092</v>
      </c>
    </row>
    <row r="124" spans="2:12" ht="40.5" x14ac:dyDescent="0.3">
      <c r="B124" s="189"/>
      <c r="C124" s="53" t="s">
        <v>1093</v>
      </c>
      <c r="D124" s="54" t="s">
        <v>1094</v>
      </c>
      <c r="E124" s="59"/>
      <c r="F124" s="190" t="s">
        <v>929</v>
      </c>
      <c r="G124" s="191" t="s">
        <v>1091</v>
      </c>
      <c r="H124" s="164" t="s">
        <v>1024</v>
      </c>
      <c r="I124" s="191" t="s">
        <v>939</v>
      </c>
      <c r="J124" s="190" t="s">
        <v>931</v>
      </c>
      <c r="K124" s="59"/>
      <c r="L124" s="59"/>
    </row>
    <row r="125" spans="2:12" ht="31.9" customHeight="1" x14ac:dyDescent="0.3">
      <c r="B125" s="189"/>
      <c r="C125" s="53"/>
      <c r="D125" s="118"/>
      <c r="E125" s="59"/>
      <c r="F125" s="59"/>
      <c r="G125" s="59"/>
      <c r="H125" s="59"/>
      <c r="I125" s="59"/>
      <c r="J125" s="115"/>
      <c r="K125" s="59"/>
      <c r="L125" s="59"/>
    </row>
    <row r="126" spans="2:12" ht="54" x14ac:dyDescent="0.3">
      <c r="B126" s="189"/>
      <c r="C126" s="53" t="s">
        <v>1095</v>
      </c>
      <c r="D126" s="54" t="s">
        <v>1096</v>
      </c>
      <c r="E126" s="59"/>
      <c r="F126" s="190" t="s">
        <v>929</v>
      </c>
      <c r="G126" s="191" t="s">
        <v>1097</v>
      </c>
      <c r="H126" s="164" t="s">
        <v>1024</v>
      </c>
      <c r="I126" s="191" t="s">
        <v>930</v>
      </c>
      <c r="J126" s="190" t="s">
        <v>931</v>
      </c>
      <c r="K126" s="59"/>
      <c r="L126" s="164" t="s">
        <v>1092</v>
      </c>
    </row>
    <row r="127" spans="2:12" ht="40.5" x14ac:dyDescent="0.3">
      <c r="B127" s="189"/>
      <c r="C127" s="53" t="s">
        <v>1098</v>
      </c>
      <c r="D127" s="54" t="s">
        <v>1099</v>
      </c>
      <c r="E127" s="59"/>
      <c r="F127" s="190" t="s">
        <v>929</v>
      </c>
      <c r="G127" s="191" t="s">
        <v>1097</v>
      </c>
      <c r="H127" s="164" t="s">
        <v>1024</v>
      </c>
      <c r="I127" s="191" t="s">
        <v>939</v>
      </c>
      <c r="J127" s="190" t="s">
        <v>931</v>
      </c>
      <c r="K127" s="59"/>
      <c r="L127" s="164"/>
    </row>
    <row r="128" spans="2:12" ht="31.9" customHeight="1" x14ac:dyDescent="0.3">
      <c r="B128" s="30"/>
      <c r="C128" s="53"/>
      <c r="D128" s="118"/>
      <c r="E128" s="59"/>
      <c r="F128" s="59"/>
      <c r="G128" s="59"/>
      <c r="H128" s="59"/>
      <c r="I128" s="191"/>
      <c r="J128" s="115"/>
      <c r="K128" s="59"/>
      <c r="L128" s="59"/>
    </row>
    <row r="129" spans="2:12" ht="30" customHeight="1" x14ac:dyDescent="0.3">
      <c r="B129" s="30"/>
      <c r="C129" s="53" t="s">
        <v>184</v>
      </c>
      <c r="D129" s="118" t="s">
        <v>184</v>
      </c>
      <c r="E129" s="59"/>
      <c r="F129" s="59"/>
      <c r="G129" s="59"/>
      <c r="H129" s="59"/>
      <c r="I129" s="59"/>
      <c r="J129" s="115"/>
      <c r="K129" s="59"/>
      <c r="L129" s="59"/>
    </row>
    <row r="130" spans="2:12" ht="30" customHeight="1" x14ac:dyDescent="0.3">
      <c r="B130" s="16" t="s">
        <v>9</v>
      </c>
      <c r="C130" s="29" t="s">
        <v>1100</v>
      </c>
      <c r="D130" s="18"/>
      <c r="E130" s="19"/>
      <c r="F130" s="21"/>
      <c r="G130" s="20"/>
      <c r="H130" s="21"/>
      <c r="I130" s="21"/>
      <c r="J130" s="22"/>
      <c r="K130" s="21"/>
      <c r="L130" s="19"/>
    </row>
    <row r="131" spans="2:12" ht="30" customHeight="1" x14ac:dyDescent="0.3">
      <c r="B131" s="30"/>
      <c r="C131" s="29"/>
      <c r="D131" s="18"/>
      <c r="E131" s="19"/>
      <c r="F131" s="21"/>
      <c r="G131" s="20"/>
      <c r="H131" s="21"/>
      <c r="I131" s="21"/>
      <c r="J131" s="22"/>
      <c r="K131" s="21"/>
      <c r="L131" s="19"/>
    </row>
    <row r="132" spans="2:12" ht="45" customHeight="1" x14ac:dyDescent="0.3">
      <c r="B132" s="33" t="s">
        <v>32</v>
      </c>
      <c r="C132" s="34" t="s">
        <v>1011</v>
      </c>
      <c r="D132" s="34" t="s">
        <v>898</v>
      </c>
      <c r="E132" s="35" t="s">
        <v>899</v>
      </c>
      <c r="F132" s="34" t="s">
        <v>1012</v>
      </c>
      <c r="G132" s="34" t="s">
        <v>1013</v>
      </c>
      <c r="H132" s="34" t="s">
        <v>1014</v>
      </c>
      <c r="I132" s="34" t="s">
        <v>1015</v>
      </c>
      <c r="J132" s="34" t="s">
        <v>1016</v>
      </c>
      <c r="K132" s="34"/>
      <c r="L132" s="36" t="s">
        <v>1017</v>
      </c>
    </row>
    <row r="133" spans="2:12" ht="35.1" customHeight="1" x14ac:dyDescent="0.3">
      <c r="B133" s="37"/>
      <c r="C133" s="180"/>
      <c r="D133" s="180"/>
      <c r="E133" s="181"/>
      <c r="F133" s="180"/>
      <c r="G133" s="180"/>
      <c r="H133" s="182"/>
      <c r="I133" s="182"/>
      <c r="J133" s="180"/>
      <c r="K133" s="180"/>
      <c r="L133" s="183"/>
    </row>
    <row r="134" spans="2:12" ht="35.1" customHeight="1" x14ac:dyDescent="0.3">
      <c r="B134" s="45"/>
      <c r="C134" s="180"/>
      <c r="D134" s="180"/>
      <c r="E134" s="181"/>
      <c r="F134" s="180"/>
      <c r="G134" s="180"/>
      <c r="H134" s="182"/>
      <c r="I134" s="182"/>
      <c r="J134" s="180"/>
      <c r="K134" s="180"/>
      <c r="L134" s="52"/>
    </row>
    <row r="135" spans="2:12" ht="30" customHeight="1" x14ac:dyDescent="0.3">
      <c r="B135" s="184" t="s">
        <v>1101</v>
      </c>
      <c r="C135" s="185"/>
      <c r="D135" s="198"/>
      <c r="E135" s="185"/>
      <c r="F135" s="186"/>
      <c r="G135" s="200"/>
      <c r="H135" s="200"/>
      <c r="I135" s="200"/>
      <c r="J135" s="203" t="s">
        <v>252</v>
      </c>
      <c r="K135" s="185"/>
      <c r="L135" s="164"/>
    </row>
    <row r="136" spans="2:12" ht="30" customHeight="1" x14ac:dyDescent="0.3">
      <c r="B136" s="189"/>
      <c r="C136" s="53" t="s">
        <v>1102</v>
      </c>
      <c r="D136" s="202" t="s">
        <v>1103</v>
      </c>
      <c r="E136" s="59"/>
      <c r="F136" s="190"/>
      <c r="G136" s="164"/>
      <c r="H136" s="164"/>
      <c r="I136" s="164"/>
      <c r="J136" s="204" t="s">
        <v>1103</v>
      </c>
      <c r="K136" s="59"/>
      <c r="L136" s="164"/>
    </row>
    <row r="137" spans="2:12" ht="30" customHeight="1" x14ac:dyDescent="0.3">
      <c r="B137" s="189"/>
      <c r="C137" s="53" t="s">
        <v>1104</v>
      </c>
      <c r="D137" s="202" t="s">
        <v>221</v>
      </c>
      <c r="E137" s="59"/>
      <c r="F137" s="190"/>
      <c r="G137" s="164"/>
      <c r="H137" s="164"/>
      <c r="I137" s="164"/>
      <c r="J137" s="204" t="s">
        <v>221</v>
      </c>
      <c r="K137" s="59"/>
      <c r="L137" s="164" t="s">
        <v>1105</v>
      </c>
    </row>
    <row r="138" spans="2:12" ht="40.5" x14ac:dyDescent="0.3">
      <c r="B138" s="189"/>
      <c r="C138" s="53" t="s">
        <v>1106</v>
      </c>
      <c r="D138" s="202" t="s">
        <v>1107</v>
      </c>
      <c r="E138" s="59"/>
      <c r="F138" s="190"/>
      <c r="G138" s="164"/>
      <c r="H138" s="164"/>
      <c r="I138" s="164"/>
      <c r="J138" s="204" t="s">
        <v>1107</v>
      </c>
      <c r="K138" s="59"/>
      <c r="L138" s="164" t="s">
        <v>1105</v>
      </c>
    </row>
    <row r="139" spans="2:12" ht="40.5" x14ac:dyDescent="0.3">
      <c r="B139" s="189"/>
      <c r="C139" s="53" t="s">
        <v>1108</v>
      </c>
      <c r="D139" s="202" t="s">
        <v>1109</v>
      </c>
      <c r="E139" s="59"/>
      <c r="F139" s="190"/>
      <c r="G139" s="164"/>
      <c r="H139" s="164"/>
      <c r="I139" s="164"/>
      <c r="J139" s="204" t="s">
        <v>1109</v>
      </c>
      <c r="K139" s="59"/>
      <c r="L139" s="164" t="s">
        <v>1105</v>
      </c>
    </row>
    <row r="140" spans="2:12" ht="27" x14ac:dyDescent="0.3">
      <c r="B140" s="189"/>
      <c r="C140" s="53" t="s">
        <v>1110</v>
      </c>
      <c r="D140" s="202" t="s">
        <v>334</v>
      </c>
      <c r="E140" s="59"/>
      <c r="F140" s="190"/>
      <c r="G140" s="164"/>
      <c r="H140" s="164"/>
      <c r="I140" s="164"/>
      <c r="J140" s="204" t="s">
        <v>334</v>
      </c>
      <c r="K140" s="59"/>
      <c r="L140" s="164" t="s">
        <v>1105</v>
      </c>
    </row>
    <row r="141" spans="2:12" ht="40.5" x14ac:dyDescent="0.3">
      <c r="B141" s="189"/>
      <c r="C141" s="53" t="s">
        <v>1111</v>
      </c>
      <c r="D141" s="202" t="s">
        <v>1112</v>
      </c>
      <c r="E141" s="59"/>
      <c r="F141" s="190"/>
      <c r="G141" s="164"/>
      <c r="H141" s="164"/>
      <c r="I141" s="164"/>
      <c r="J141" s="204" t="s">
        <v>1112</v>
      </c>
      <c r="K141" s="59"/>
      <c r="L141" s="164" t="s">
        <v>1105</v>
      </c>
    </row>
    <row r="142" spans="2:12" ht="30" customHeight="1" x14ac:dyDescent="0.3">
      <c r="B142" s="189"/>
      <c r="C142" s="53" t="s">
        <v>1113</v>
      </c>
      <c r="D142" s="207" t="s">
        <v>127</v>
      </c>
      <c r="E142" s="59"/>
      <c r="F142" s="190"/>
      <c r="G142" s="164"/>
      <c r="H142" s="164"/>
      <c r="I142" s="164"/>
      <c r="J142" s="204" t="s">
        <v>127</v>
      </c>
      <c r="K142" s="59"/>
      <c r="L142" s="164" t="s">
        <v>1105</v>
      </c>
    </row>
    <row r="143" spans="2:12" ht="30" customHeight="1" x14ac:dyDescent="0.3">
      <c r="B143" s="189"/>
      <c r="C143" s="53" t="s">
        <v>1114</v>
      </c>
      <c r="D143" s="207" t="s">
        <v>129</v>
      </c>
      <c r="E143" s="59"/>
      <c r="F143" s="190"/>
      <c r="G143" s="164"/>
      <c r="H143" s="164"/>
      <c r="I143" s="164"/>
      <c r="J143" s="204" t="s">
        <v>129</v>
      </c>
      <c r="K143" s="59"/>
      <c r="L143" s="164" t="s">
        <v>1105</v>
      </c>
    </row>
    <row r="144" spans="2:12" ht="30" customHeight="1" x14ac:dyDescent="0.3">
      <c r="B144" s="189"/>
      <c r="C144" s="53"/>
      <c r="D144" s="202"/>
      <c r="E144" s="59"/>
      <c r="F144" s="190"/>
      <c r="G144" s="164"/>
      <c r="H144" s="164"/>
      <c r="I144" s="164"/>
      <c r="J144" s="204"/>
      <c r="K144" s="59"/>
      <c r="L144" s="164"/>
    </row>
    <row r="145" spans="2:12" ht="30" customHeight="1" x14ac:dyDescent="0.3">
      <c r="B145" s="197"/>
      <c r="C145" s="53"/>
      <c r="D145" s="54"/>
      <c r="E145" s="59"/>
      <c r="F145" s="190"/>
      <c r="G145" s="164"/>
      <c r="H145" s="164"/>
      <c r="I145" s="164"/>
      <c r="J145" s="164"/>
      <c r="K145" s="59"/>
      <c r="L145" s="164"/>
    </row>
    <row r="146" spans="2:12" ht="30" customHeight="1" x14ac:dyDescent="0.3">
      <c r="B146" s="30"/>
      <c r="C146" s="53" t="s">
        <v>184</v>
      </c>
      <c r="D146" s="118" t="s">
        <v>184</v>
      </c>
      <c r="E146" s="59"/>
      <c r="F146" s="59"/>
      <c r="G146" s="59"/>
      <c r="H146" s="59"/>
      <c r="I146" s="59"/>
      <c r="J146" s="115"/>
      <c r="K146" s="59"/>
      <c r="L146" s="59"/>
    </row>
    <row r="147" spans="2:12" ht="30" customHeight="1" x14ac:dyDescent="0.3">
      <c r="B147" s="16" t="s">
        <v>9</v>
      </c>
      <c r="C147" s="29"/>
      <c r="D147" s="18"/>
      <c r="E147" s="19"/>
      <c r="F147" s="21"/>
      <c r="G147" s="20"/>
      <c r="H147" s="21"/>
      <c r="I147" s="21"/>
      <c r="J147" s="22"/>
      <c r="K147" s="21"/>
      <c r="L147" s="19"/>
    </row>
    <row r="148" spans="2:12" ht="30" customHeight="1" x14ac:dyDescent="0.3">
      <c r="B148" s="30"/>
      <c r="C148" s="29"/>
      <c r="D148" s="18"/>
      <c r="E148" s="19"/>
      <c r="F148" s="21"/>
      <c r="G148" s="20"/>
      <c r="H148" s="21"/>
      <c r="I148" s="21"/>
      <c r="J148" s="22"/>
      <c r="K148" s="21"/>
      <c r="L148" s="19"/>
    </row>
  </sheetData>
  <mergeCells count="11">
    <mergeCell ref="I53:J53"/>
    <mergeCell ref="G73:I73"/>
    <mergeCell ref="G84:I84"/>
    <mergeCell ref="G105:H105"/>
    <mergeCell ref="G122:I122"/>
    <mergeCell ref="G10:H10"/>
    <mergeCell ref="I10:J10"/>
    <mergeCell ref="G18:J18"/>
    <mergeCell ref="G31:J31"/>
    <mergeCell ref="G44:H44"/>
    <mergeCell ref="I44:J4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3E19-A104-4C72-9362-947850DA46D3}">
  <dimension ref="C2:X74"/>
  <sheetViews>
    <sheetView zoomScale="85" zoomScaleNormal="85" workbookViewId="0">
      <pane xSplit="13" ySplit="5" topLeftCell="N66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8.75" defaultRowHeight="13.5" x14ac:dyDescent="0.3"/>
  <cols>
    <col min="1" max="2" width="1.625" style="4" customWidth="1"/>
    <col min="3" max="3" width="6.75" style="4" customWidth="1"/>
    <col min="4" max="4" width="11.75" style="10" customWidth="1"/>
    <col min="5" max="5" width="10.25" style="4" customWidth="1"/>
    <col min="6" max="6" width="7.75" style="4" customWidth="1"/>
    <col min="7" max="7" width="16.25" style="4" customWidth="1"/>
    <col min="8" max="8" width="15.75" style="4" customWidth="1"/>
    <col min="9" max="11" width="12.75" style="4" customWidth="1"/>
    <col min="12" max="13" width="15.75" style="4" customWidth="1"/>
    <col min="14" max="14" width="1.625" style="4" customWidth="1"/>
    <col min="15" max="15" width="6.75" style="4" customWidth="1"/>
    <col min="16" max="16" width="11.75" style="10" customWidth="1"/>
    <col min="17" max="17" width="10.25" style="4" customWidth="1"/>
    <col min="18" max="24" width="15.75" style="4" customWidth="1"/>
    <col min="25" max="16384" width="8.75" style="4"/>
  </cols>
  <sheetData>
    <row r="2" spans="3:24" ht="17.25" x14ac:dyDescent="0.3">
      <c r="C2" s="141" t="s">
        <v>1115</v>
      </c>
      <c r="D2" s="146"/>
      <c r="E2" s="142"/>
      <c r="F2" s="142"/>
      <c r="G2" s="142"/>
      <c r="H2" s="8"/>
      <c r="I2" s="141"/>
      <c r="J2" s="141"/>
      <c r="K2" s="141"/>
      <c r="L2" s="8"/>
      <c r="M2" s="8"/>
      <c r="O2" s="141" t="s">
        <v>410</v>
      </c>
      <c r="P2" s="146"/>
      <c r="Q2" s="142"/>
      <c r="R2" s="8"/>
      <c r="S2" s="141"/>
      <c r="T2" s="141"/>
      <c r="U2" s="141"/>
      <c r="V2" s="8"/>
      <c r="W2" s="8"/>
      <c r="X2" s="8"/>
    </row>
    <row r="3" spans="3:24" x14ac:dyDescent="0.3">
      <c r="C3" s="147" t="s">
        <v>2</v>
      </c>
      <c r="D3" s="150"/>
      <c r="P3" s="150"/>
    </row>
    <row r="4" spans="3:24" ht="25.15" customHeight="1" x14ac:dyDescent="0.3">
      <c r="C4" s="208" t="s">
        <v>1116</v>
      </c>
      <c r="D4" s="209"/>
      <c r="E4" s="210"/>
      <c r="F4" s="210"/>
      <c r="G4" s="210"/>
      <c r="H4" s="210"/>
      <c r="I4" s="210"/>
      <c r="J4" s="210"/>
      <c r="K4" s="210"/>
      <c r="L4" s="209"/>
      <c r="M4" s="211"/>
      <c r="O4" s="208" t="s">
        <v>1116</v>
      </c>
      <c r="P4" s="209"/>
      <c r="Q4" s="210"/>
      <c r="R4" s="210"/>
      <c r="S4" s="210"/>
      <c r="T4" s="210"/>
      <c r="U4" s="210"/>
      <c r="V4" s="209"/>
      <c r="W4" s="210"/>
      <c r="X4" s="211"/>
    </row>
    <row r="5" spans="3:24" ht="30" customHeight="1" x14ac:dyDescent="0.3">
      <c r="C5" s="36" t="s">
        <v>419</v>
      </c>
      <c r="D5" s="34" t="s">
        <v>411</v>
      </c>
      <c r="E5" s="36" t="s">
        <v>413</v>
      </c>
      <c r="F5" s="34" t="s">
        <v>1117</v>
      </c>
      <c r="G5" s="34" t="s">
        <v>1118</v>
      </c>
      <c r="H5" s="34" t="s">
        <v>1119</v>
      </c>
      <c r="I5" s="34" t="s">
        <v>907</v>
      </c>
      <c r="J5" s="34" t="s">
        <v>908</v>
      </c>
      <c r="K5" s="34" t="s">
        <v>909</v>
      </c>
      <c r="L5" s="34" t="s">
        <v>910</v>
      </c>
      <c r="M5" s="34" t="s">
        <v>418</v>
      </c>
      <c r="O5" s="36" t="s">
        <v>419</v>
      </c>
      <c r="P5" s="34" t="s">
        <v>411</v>
      </c>
      <c r="Q5" s="36" t="s">
        <v>413</v>
      </c>
      <c r="R5" s="36" t="s">
        <v>1120</v>
      </c>
      <c r="S5" s="34" t="s">
        <v>907</v>
      </c>
      <c r="T5" s="34" t="s">
        <v>908</v>
      </c>
      <c r="U5" s="34" t="s">
        <v>909</v>
      </c>
      <c r="V5" s="34" t="s">
        <v>910</v>
      </c>
      <c r="W5" s="36"/>
      <c r="X5" s="36" t="s">
        <v>418</v>
      </c>
    </row>
    <row r="6" spans="3:24" ht="79.900000000000006" customHeight="1" x14ac:dyDescent="0.3">
      <c r="C6" s="212" t="s">
        <v>911</v>
      </c>
      <c r="D6" s="159"/>
      <c r="E6" s="159"/>
      <c r="F6" s="213" t="s">
        <v>1121</v>
      </c>
      <c r="G6" s="174" t="str">
        <f>VLOOKUP($F6,'Wall Style'!$C$10:$D$63,2,FALSE)</f>
        <v>Gypsum Board Wall+Mineral Wool Insulation w/ Air Space+Concrete Wall+Acrylic Emulsion Paint on Fair Faced Concrete</v>
      </c>
      <c r="H6" s="214" t="str">
        <f>VLOOKUP($F6,'Wall Style'!$C$10:$J$63,4,FALSE)</f>
        <v>Acrylic Emulsion Paint</v>
      </c>
      <c r="I6" s="215" t="str">
        <f>VLOOKUP($F6,'Wall Style'!$C$10:$J$63,5,FALSE)</f>
        <v>1-Layer Gypsum Board</v>
      </c>
      <c r="J6" s="215" t="str">
        <f>VLOOKUP($F6,'Wall Style'!$C$10:$J$63,6,FALSE)</f>
        <v>Mineral Wool (Rock Wool)+Air Space</v>
      </c>
      <c r="K6" s="215" t="str">
        <f>VLOOKUP($F6,'Wall Style'!$C$10:$J$63,7,FALSE)</f>
        <v>Concrete Wall</v>
      </c>
      <c r="L6" s="215" t="str">
        <f>VLOOKUP($F6,'Wall Style'!$C$10:$J$63,8,FALSE)</f>
        <v>Acrylic Emulsion Paint on Fair Faced Concrete</v>
      </c>
      <c r="M6" s="163"/>
      <c r="O6" s="212" t="s">
        <v>911</v>
      </c>
      <c r="P6" s="159"/>
      <c r="Q6" s="159"/>
      <c r="R6" s="163"/>
      <c r="S6" s="163"/>
      <c r="T6" s="163"/>
      <c r="U6" s="163"/>
      <c r="V6" s="159"/>
      <c r="W6" s="163"/>
      <c r="X6" s="163"/>
    </row>
    <row r="7" spans="3:24" ht="93.75" customHeight="1" x14ac:dyDescent="0.3">
      <c r="C7" s="167" t="s">
        <v>212</v>
      </c>
      <c r="D7" s="164" t="s">
        <v>428</v>
      </c>
      <c r="E7" s="164"/>
      <c r="F7" s="216" t="s">
        <v>1121</v>
      </c>
      <c r="G7" s="166" t="str">
        <f>VLOOKUP($F7,'Wall Style'!$C$10:$D$63,2,FALSE)</f>
        <v>Gypsum Board Wall+Mineral Wool Insulation w/ Air Space+Concrete Wall+Acrylic Emulsion Paint on Fair Faced Concrete</v>
      </c>
      <c r="H7" s="217" t="str">
        <f>VLOOKUP($F7,'Wall Style'!$C$10:$J$63,4,FALSE)</f>
        <v>Acrylic Emulsion Paint</v>
      </c>
      <c r="I7" s="168" t="str">
        <f>VLOOKUP($F7,'Wall Style'!$C$10:$J$63,5,FALSE)</f>
        <v>1-Layer Gypsum Board</v>
      </c>
      <c r="J7" s="168" t="str">
        <f>VLOOKUP($F7,'Wall Style'!$C$10:$J$63,6,FALSE)</f>
        <v>Mineral Wool (Rock Wool)+Air Space</v>
      </c>
      <c r="K7" s="168" t="str">
        <f>VLOOKUP($F7,'Wall Style'!$C$10:$J$63,7,FALSE)</f>
        <v>Concrete Wall</v>
      </c>
      <c r="L7" s="168" t="str">
        <f>VLOOKUP($F7,'Wall Style'!$C$10:$J$63,8,FALSE)</f>
        <v>Acrylic Emulsion Paint on Fair Faced Concrete</v>
      </c>
      <c r="M7" s="167"/>
      <c r="O7" s="167" t="s">
        <v>212</v>
      </c>
      <c r="P7" s="164" t="s">
        <v>428</v>
      </c>
      <c r="Q7" s="164"/>
      <c r="R7" s="166" t="s">
        <v>55</v>
      </c>
      <c r="S7" s="168" t="s">
        <v>1122</v>
      </c>
      <c r="T7" s="168" t="s">
        <v>1123</v>
      </c>
      <c r="U7" s="168" t="s">
        <v>1124</v>
      </c>
      <c r="V7" s="166" t="s">
        <v>1125</v>
      </c>
      <c r="W7" s="166"/>
      <c r="X7" s="166"/>
    </row>
    <row r="8" spans="3:24" ht="79.900000000000006" customHeight="1" x14ac:dyDescent="0.3">
      <c r="C8" s="167" t="s">
        <v>660</v>
      </c>
      <c r="D8" s="164" t="s">
        <v>1126</v>
      </c>
      <c r="E8" s="164"/>
      <c r="F8" s="216" t="s">
        <v>1121</v>
      </c>
      <c r="G8" s="166" t="str">
        <f>VLOOKUP($F8,'Wall Style'!$C$10:$D$63,2,FALSE)</f>
        <v>Gypsum Board Wall+Mineral Wool Insulation w/ Air Space+Concrete Wall+Acrylic Emulsion Paint on Fair Faced Concrete</v>
      </c>
      <c r="H8" s="217" t="str">
        <f>VLOOKUP($F8,'Wall Style'!$C$10:$J$63,4,FALSE)</f>
        <v>Acrylic Emulsion Paint</v>
      </c>
      <c r="I8" s="168" t="str">
        <f>VLOOKUP($F8,'Wall Style'!$C$10:$J$63,5,FALSE)</f>
        <v>1-Layer Gypsum Board</v>
      </c>
      <c r="J8" s="168" t="str">
        <f>VLOOKUP($F8,'Wall Style'!$C$10:$J$63,6,FALSE)</f>
        <v>Mineral Wool (Rock Wool)+Air Space</v>
      </c>
      <c r="K8" s="168" t="str">
        <f>VLOOKUP($F8,'Wall Style'!$C$10:$J$63,7,FALSE)</f>
        <v>Concrete Wall</v>
      </c>
      <c r="L8" s="168" t="str">
        <f>VLOOKUP($F8,'Wall Style'!$C$10:$J$63,8,FALSE)</f>
        <v>Acrylic Emulsion Paint on Fair Faced Concrete</v>
      </c>
      <c r="M8" s="167"/>
      <c r="O8" s="167" t="s">
        <v>660</v>
      </c>
      <c r="P8" s="164" t="s">
        <v>1126</v>
      </c>
      <c r="Q8" s="164"/>
      <c r="R8" s="166" t="s">
        <v>450</v>
      </c>
      <c r="S8" s="168" t="s">
        <v>1127</v>
      </c>
      <c r="T8" s="168" t="s">
        <v>1128</v>
      </c>
      <c r="U8" s="168" t="s">
        <v>1129</v>
      </c>
      <c r="V8" s="166" t="s">
        <v>538</v>
      </c>
      <c r="W8" s="166"/>
      <c r="X8" s="166"/>
    </row>
    <row r="9" spans="3:24" ht="79.900000000000006" customHeight="1" x14ac:dyDescent="0.3">
      <c r="C9" s="167" t="s">
        <v>491</v>
      </c>
      <c r="D9" s="164" t="s">
        <v>492</v>
      </c>
      <c r="E9" s="164"/>
      <c r="F9" s="216" t="s">
        <v>1130</v>
      </c>
      <c r="G9" s="166" t="str">
        <f>VLOOKUP($F9,'Wall Style'!$C$10:$D$63,2,FALSE)</f>
        <v>Gypsum Board Wall+Polystyrene Insulation w/ Air Space+Concrete Wall+Acrylic Emulsion Paint on Fair Faced Concrete</v>
      </c>
      <c r="H9" s="217" t="str">
        <f>VLOOKUP($F9,'Wall Style'!$C$10:$J$63,4,FALSE)</f>
        <v>Acrylic Emulsion Paint</v>
      </c>
      <c r="I9" s="168" t="str">
        <f>VLOOKUP($F9,'Wall Style'!$C$10:$J$63,5,FALSE)</f>
        <v>1-Layer Gypsum Board</v>
      </c>
      <c r="J9" s="168" t="str">
        <f>VLOOKUP($F9,'Wall Style'!$C$10:$J$63,6,FALSE)</f>
        <v>Polystyrene  Insulation+Air Space</v>
      </c>
      <c r="K9" s="168" t="str">
        <f>VLOOKUP($F9,'Wall Style'!$C$10:$J$63,7,FALSE)</f>
        <v>Concrete Wall</v>
      </c>
      <c r="L9" s="168" t="str">
        <f>VLOOKUP($F9,'Wall Style'!$C$10:$J$63,8,FALSE)</f>
        <v>Acrylic Emulsion Paint on Fair Faced Concrete</v>
      </c>
      <c r="M9" s="167"/>
      <c r="O9" s="167" t="s">
        <v>491</v>
      </c>
      <c r="P9" s="164" t="s">
        <v>492</v>
      </c>
      <c r="Q9" s="164"/>
      <c r="R9" s="166" t="s">
        <v>450</v>
      </c>
      <c r="S9" s="168" t="s">
        <v>1131</v>
      </c>
      <c r="T9" s="168" t="s">
        <v>1128</v>
      </c>
      <c r="U9" s="168" t="s">
        <v>1132</v>
      </c>
      <c r="V9" s="166" t="s">
        <v>1133</v>
      </c>
      <c r="W9" s="166"/>
      <c r="X9" s="166"/>
    </row>
    <row r="10" spans="3:24" ht="79.900000000000006" customHeight="1" x14ac:dyDescent="0.3">
      <c r="C10" s="167" t="s">
        <v>491</v>
      </c>
      <c r="D10" s="164" t="s">
        <v>1134</v>
      </c>
      <c r="E10" s="164"/>
      <c r="F10" s="216" t="s">
        <v>1130</v>
      </c>
      <c r="G10" s="166" t="str">
        <f>VLOOKUP($F10,'Wall Style'!$C$10:$D$63,2,FALSE)</f>
        <v>Gypsum Board Wall+Polystyrene Insulation w/ Air Space+Concrete Wall+Acrylic Emulsion Paint on Fair Faced Concrete</v>
      </c>
      <c r="H10" s="217" t="str">
        <f>VLOOKUP($F10,'Wall Style'!$C$10:$J$63,4,FALSE)</f>
        <v>Acrylic Emulsion Paint</v>
      </c>
      <c r="I10" s="168" t="str">
        <f>VLOOKUP($F10,'Wall Style'!$C$10:$J$63,5,FALSE)</f>
        <v>1-Layer Gypsum Board</v>
      </c>
      <c r="J10" s="168" t="str">
        <f>VLOOKUP($F10,'Wall Style'!$C$10:$J$63,6,FALSE)</f>
        <v>Polystyrene  Insulation+Air Space</v>
      </c>
      <c r="K10" s="168" t="str">
        <f>VLOOKUP($F10,'Wall Style'!$C$10:$J$63,7,FALSE)</f>
        <v>Concrete Wall</v>
      </c>
      <c r="L10" s="168" t="str">
        <f>VLOOKUP($F10,'Wall Style'!$C$10:$J$63,8,FALSE)</f>
        <v>Acrylic Emulsion Paint on Fair Faced Concrete</v>
      </c>
      <c r="M10" s="167"/>
      <c r="O10" s="167" t="s">
        <v>491</v>
      </c>
      <c r="P10" s="164" t="s">
        <v>1134</v>
      </c>
      <c r="Q10" s="164"/>
      <c r="R10" s="166" t="s">
        <v>450</v>
      </c>
      <c r="S10" s="168" t="s">
        <v>1131</v>
      </c>
      <c r="T10" s="168" t="s">
        <v>1128</v>
      </c>
      <c r="U10" s="168" t="s">
        <v>1135</v>
      </c>
      <c r="V10" s="166" t="s">
        <v>1136</v>
      </c>
      <c r="W10" s="166"/>
      <c r="X10" s="166"/>
    </row>
    <row r="11" spans="3:24" ht="48" customHeight="1" x14ac:dyDescent="0.3">
      <c r="C11" s="167"/>
      <c r="D11" s="164"/>
      <c r="E11" s="164"/>
      <c r="F11" s="216"/>
      <c r="G11" s="166"/>
      <c r="H11" s="217"/>
      <c r="I11" s="168"/>
      <c r="J11" s="168"/>
      <c r="K11" s="168"/>
      <c r="L11" s="168"/>
      <c r="M11" s="167"/>
      <c r="O11" s="167"/>
      <c r="P11" s="164"/>
      <c r="Q11" s="164"/>
      <c r="R11" s="166"/>
      <c r="S11" s="168"/>
      <c r="T11" s="168"/>
      <c r="U11" s="168"/>
      <c r="V11" s="166"/>
      <c r="W11" s="166"/>
      <c r="X11" s="166"/>
    </row>
    <row r="12" spans="3:24" ht="79.900000000000006" customHeight="1" x14ac:dyDescent="0.3">
      <c r="C12" s="212" t="s">
        <v>926</v>
      </c>
      <c r="D12" s="159"/>
      <c r="E12" s="159"/>
      <c r="F12" s="213" t="s">
        <v>1137</v>
      </c>
      <c r="G12" s="174" t="str">
        <f>VLOOKUP($F12,'Wall Style'!$C$10:$D$63,2,FALSE)</f>
        <v>Gypsum Board Wall+Mineral Wool Insulation w/ Air Space+Concrete Block Wall+Acrylic Emulsion Paint on Cement Plaster</v>
      </c>
      <c r="H12" s="214" t="str">
        <f>VLOOKUP($F12,'Wall Style'!$C$10:$J$63,4,FALSE)</f>
        <v>Acrylic Emulsion Paint on Gypsum Board</v>
      </c>
      <c r="I12" s="215" t="str">
        <f>VLOOKUP($F12,'Wall Style'!$C$10:$J$63,5,FALSE)</f>
        <v>1-Layer Gypsum Board</v>
      </c>
      <c r="J12" s="215" t="str">
        <f>VLOOKUP($F12,'Wall Style'!$C$10:$J$63,6,FALSE)</f>
        <v>Mineral Wool (Rock Wool)+Air Space</v>
      </c>
      <c r="K12" s="215" t="str">
        <f>VLOOKUP($F12,'Wall Style'!$C$10:$J$63,7,FALSE)</f>
        <v>Concrete Block</v>
      </c>
      <c r="L12" s="215" t="str">
        <f>VLOOKUP($F12,'Wall Style'!$C$10:$J$63,8,FALSE)</f>
        <v>Acrylic Emulsion Paint on Cement Plaster</v>
      </c>
      <c r="M12" s="163"/>
      <c r="O12" s="212" t="s">
        <v>926</v>
      </c>
      <c r="P12" s="159"/>
      <c r="Q12" s="159"/>
      <c r="R12" s="163"/>
      <c r="S12" s="163"/>
      <c r="T12" s="163"/>
      <c r="U12" s="163"/>
      <c r="V12" s="159"/>
      <c r="W12" s="163"/>
      <c r="X12" s="163"/>
    </row>
    <row r="13" spans="3:24" ht="79.900000000000006" customHeight="1" x14ac:dyDescent="0.3">
      <c r="C13" s="167" t="s">
        <v>660</v>
      </c>
      <c r="D13" s="164" t="s">
        <v>1138</v>
      </c>
      <c r="E13" s="164"/>
      <c r="F13" s="216" t="s">
        <v>1139</v>
      </c>
      <c r="G13" s="166" t="str">
        <f>VLOOKUP($F13,'Wall Style'!$C$10:$D$63,2,FALSE)</f>
        <v>Gypsum Board Wall+Polystyrene Insulation w/ Air Space+Concrete Block Wall+Acrylic Emulsion Paint on Cement Plaster</v>
      </c>
      <c r="H13" s="217" t="str">
        <f>VLOOKUP($F13,'Wall Style'!$C$10:$J$63,4,FALSE)</f>
        <v>Acrylic Emulsion Paint on Gypsum Board</v>
      </c>
      <c r="I13" s="168" t="str">
        <f>VLOOKUP($F13,'Wall Style'!$C$10:$J$63,5,FALSE)</f>
        <v>1-Layer Gypsum Board</v>
      </c>
      <c r="J13" s="168" t="str">
        <f>VLOOKUP($F13,'Wall Style'!$C$10:$J$63,6,FALSE)</f>
        <v>Polystyrene  Insulation+Air Space</v>
      </c>
      <c r="K13" s="168" t="str">
        <f>VLOOKUP($F13,'Wall Style'!$C$10:$J$63,7,FALSE)</f>
        <v>Concrete Block</v>
      </c>
      <c r="L13" s="168" t="str">
        <f>VLOOKUP($F13,'Wall Style'!$C$10:$J$63,8,FALSE)</f>
        <v>Acrylic Emulsion Paint on Cement Plaster</v>
      </c>
      <c r="M13" s="167"/>
      <c r="O13" s="167" t="s">
        <v>660</v>
      </c>
      <c r="P13" s="164" t="s">
        <v>1138</v>
      </c>
      <c r="Q13" s="164"/>
      <c r="R13" s="166" t="s">
        <v>450</v>
      </c>
      <c r="S13" s="168" t="s">
        <v>1127</v>
      </c>
      <c r="T13" s="168" t="s">
        <v>1128</v>
      </c>
      <c r="U13" s="168" t="s">
        <v>1140</v>
      </c>
      <c r="V13" s="166" t="s">
        <v>1141</v>
      </c>
      <c r="W13" s="166"/>
      <c r="X13" s="166"/>
    </row>
    <row r="14" spans="3:24" ht="79.900000000000006" customHeight="1" x14ac:dyDescent="0.3">
      <c r="C14" s="167" t="s">
        <v>615</v>
      </c>
      <c r="D14" s="169" t="s">
        <v>1142</v>
      </c>
      <c r="E14" s="164"/>
      <c r="F14" s="216" t="s">
        <v>1143</v>
      </c>
      <c r="G14" s="166" t="str">
        <f>VLOOKUP($F14,'Wall Style'!$C$10:$D$63,2,FALSE)</f>
        <v>Gypsum Board Wall+Mineral Wool Insulation w/ Air Space+Concrete Brick Wall+Acrylic Emulsion Paint on Cement Plaster</v>
      </c>
      <c r="H14" s="217" t="str">
        <f>VLOOKUP($F14,'Wall Style'!$C$10:$J$63,4,FALSE)</f>
        <v>Acrylic Emulsion Paint on Gypsum Board</v>
      </c>
      <c r="I14" s="168" t="str">
        <f>VLOOKUP($F14,'Wall Style'!$C$10:$J$63,5,FALSE)</f>
        <v>1-Layer Gypsum Board, Supporting Frame(Stud), Accessories</v>
      </c>
      <c r="J14" s="168" t="str">
        <f>VLOOKUP($F14,'Wall Style'!$C$10:$J$63,6,FALSE)</f>
        <v>Mineral Wool (Rock Wool)+Air Space</v>
      </c>
      <c r="K14" s="168" t="str">
        <f>VLOOKUP($F14,'Wall Style'!$C$10:$J$63,7,FALSE)</f>
        <v>Concrete Brick</v>
      </c>
      <c r="L14" s="168" t="str">
        <f>VLOOKUP($F14,'Wall Style'!$C$10:$J$63,8,FALSE)</f>
        <v>Acrylic Emulsion Paint on Cement Plaster</v>
      </c>
      <c r="M14" s="167"/>
      <c r="O14" s="167" t="s">
        <v>615</v>
      </c>
      <c r="P14" s="169" t="s">
        <v>1142</v>
      </c>
      <c r="Q14" s="164"/>
      <c r="R14" s="166" t="s">
        <v>450</v>
      </c>
      <c r="S14" s="168" t="s">
        <v>1144</v>
      </c>
      <c r="T14" s="168" t="s">
        <v>1145</v>
      </c>
      <c r="U14" s="168" t="s">
        <v>1146</v>
      </c>
      <c r="V14" s="166" t="s">
        <v>1147</v>
      </c>
      <c r="W14" s="166"/>
      <c r="X14" s="166"/>
    </row>
    <row r="15" spans="3:24" ht="38.450000000000003" customHeight="1" x14ac:dyDescent="0.3">
      <c r="C15" s="167"/>
      <c r="D15" s="169"/>
      <c r="E15" s="164"/>
      <c r="F15" s="216"/>
      <c r="G15" s="166"/>
      <c r="H15" s="217"/>
      <c r="I15" s="168"/>
      <c r="J15" s="168"/>
      <c r="K15" s="168"/>
      <c r="L15" s="168"/>
      <c r="M15" s="167"/>
      <c r="O15" s="167"/>
      <c r="P15" s="169"/>
      <c r="Q15" s="164"/>
      <c r="R15" s="166"/>
      <c r="S15" s="168"/>
      <c r="T15" s="168"/>
      <c r="U15" s="168"/>
      <c r="V15" s="166"/>
      <c r="W15" s="166"/>
      <c r="X15" s="166"/>
    </row>
    <row r="16" spans="3:24" ht="79.900000000000006" customHeight="1" x14ac:dyDescent="0.3">
      <c r="C16" s="212" t="s">
        <v>951</v>
      </c>
      <c r="D16" s="159"/>
      <c r="E16" s="159"/>
      <c r="F16" s="213" t="s">
        <v>1148</v>
      </c>
      <c r="G16" s="174" t="str">
        <f>VLOOKUP($F16,'Wall Style'!$C$10:$D$63,2,FALSE)</f>
        <v>Concrete Block Wall+Mineral Wool Insulation w/ Air Space+Concrete Block Wall+Acrylic Emulsion Paint on Cement Plaster</v>
      </c>
      <c r="H16" s="214" t="str">
        <f>VLOOKUP($F16,'Wall Style'!$C$10:$J$63,4,FALSE)</f>
        <v>Acrylic Emulsion Paint on Cement Plaster</v>
      </c>
      <c r="I16" s="215" t="str">
        <f>VLOOKUP($F16,'Wall Style'!$C$10:$J$63,5,FALSE)</f>
        <v>Concrete Block</v>
      </c>
      <c r="J16" s="215" t="str">
        <f>VLOOKUP($F16,'Wall Style'!$C$10:$J$63,6,FALSE)</f>
        <v>Mineral Wool (Rock Wool)+Air Space</v>
      </c>
      <c r="K16" s="215" t="str">
        <f>VLOOKUP($F16,'Wall Style'!$C$10:$J$63,7,FALSE)</f>
        <v>Concrete Block</v>
      </c>
      <c r="L16" s="215" t="str">
        <f>VLOOKUP($F16,'Wall Style'!$C$10:$J$63,8,FALSE)</f>
        <v>Acrylic Emulsion Paint on Cement Plaster</v>
      </c>
      <c r="M16" s="163"/>
      <c r="O16" s="212" t="s">
        <v>951</v>
      </c>
      <c r="P16" s="159"/>
      <c r="Q16" s="159"/>
      <c r="R16" s="163"/>
      <c r="S16" s="163"/>
      <c r="T16" s="163"/>
      <c r="U16" s="163"/>
      <c r="V16" s="159"/>
      <c r="W16" s="163"/>
      <c r="X16" s="163"/>
    </row>
    <row r="17" spans="3:24" ht="79.900000000000006" customHeight="1" x14ac:dyDescent="0.3">
      <c r="C17" s="167" t="s">
        <v>461</v>
      </c>
      <c r="D17" s="169" t="s">
        <v>1149</v>
      </c>
      <c r="E17" s="164"/>
      <c r="F17" s="216" t="s">
        <v>1150</v>
      </c>
      <c r="G17" s="166" t="str">
        <f>VLOOKUP($F17,'Wall Style'!$C$10:$D$63,2,FALSE)</f>
        <v>Concrete Block Wall+Glass Wool Insulation w/ Air Space+Concrete Block Wall+Acrylic Emulsion Paint on Cement Plaster</v>
      </c>
      <c r="H17" s="217" t="str">
        <f>VLOOKUP($F17,'Wall Style'!$C$10:$J$63,4,FALSE)</f>
        <v>Acrylic Emulsion Paint on Cement Plaster</v>
      </c>
      <c r="I17" s="168" t="str">
        <f>VLOOKUP($F17,'Wall Style'!$C$10:$J$63,5,FALSE)</f>
        <v>Concrete Block</v>
      </c>
      <c r="J17" s="168" t="str">
        <f>VLOOKUP($F17,'Wall Style'!$C$10:$J$63,6,FALSE)</f>
        <v>Glass Wool (Fiberglass)+Air Space</v>
      </c>
      <c r="K17" s="168" t="str">
        <f>VLOOKUP($F17,'Wall Style'!$C$10:$J$63,7,FALSE)</f>
        <v>Concrete Block</v>
      </c>
      <c r="L17" s="168" t="str">
        <f>VLOOKUP($F17,'Wall Style'!$C$10:$J$63,8,FALSE)</f>
        <v>Acrylic Emulsion Paint on Cement Plaster</v>
      </c>
      <c r="M17" s="167"/>
      <c r="O17" s="167" t="s">
        <v>461</v>
      </c>
      <c r="P17" s="169" t="s">
        <v>1149</v>
      </c>
      <c r="Q17" s="164"/>
      <c r="R17" s="166" t="s">
        <v>1151</v>
      </c>
      <c r="S17" s="168" t="s">
        <v>1152</v>
      </c>
      <c r="T17" s="168" t="s">
        <v>1153</v>
      </c>
      <c r="U17" s="168" t="s">
        <v>1154</v>
      </c>
      <c r="V17" s="166" t="s">
        <v>1155</v>
      </c>
      <c r="W17" s="166"/>
      <c r="X17" s="166"/>
    </row>
    <row r="18" spans="3:24" ht="79.900000000000006" customHeight="1" x14ac:dyDescent="0.3">
      <c r="C18" s="167" t="s">
        <v>471</v>
      </c>
      <c r="D18" s="169" t="s">
        <v>1156</v>
      </c>
      <c r="E18" s="164"/>
      <c r="F18" s="216" t="s">
        <v>1157</v>
      </c>
      <c r="G18" s="166" t="str">
        <f>VLOOKUP($F18,'Wall Style'!$C$10:$D$63,2,FALSE)</f>
        <v>Concrete Block Wall+Polystyrene Insulation w/ Air Space+Concrete Block Wall+Acrylic Emulsion Paint on Cement Plaster</v>
      </c>
      <c r="H18" s="217" t="str">
        <f>VLOOKUP($F18,'Wall Style'!$C$10:$J$63,4,FALSE)</f>
        <v>Acrylic Emulsion Paint on Cement Plaster</v>
      </c>
      <c r="I18" s="168" t="str">
        <f>VLOOKUP($F18,'Wall Style'!$C$10:$J$63,5,FALSE)</f>
        <v>Concrete Block</v>
      </c>
      <c r="J18" s="168" t="str">
        <f>VLOOKUP($F18,'Wall Style'!$C$10:$J$63,6,FALSE)</f>
        <v>Polystyrene Insulation+Air Space</v>
      </c>
      <c r="K18" s="168" t="str">
        <f>VLOOKUP($F18,'Wall Style'!$C$10:$J$63,7,FALSE)</f>
        <v>Concrete Block</v>
      </c>
      <c r="L18" s="168" t="str">
        <f>VLOOKUP($F18,'Wall Style'!$C$10:$J$63,8,FALSE)</f>
        <v>Acrylic Emulsion Paint on Cement Plaster</v>
      </c>
      <c r="M18" s="167"/>
      <c r="O18" s="167" t="s">
        <v>471</v>
      </c>
      <c r="P18" s="169" t="s">
        <v>1156</v>
      </c>
      <c r="Q18" s="164"/>
      <c r="R18" s="166" t="s">
        <v>1158</v>
      </c>
      <c r="S18" s="168" t="s">
        <v>1159</v>
      </c>
      <c r="T18" s="168" t="s">
        <v>1160</v>
      </c>
      <c r="U18" s="168" t="s">
        <v>1161</v>
      </c>
      <c r="V18" s="166" t="s">
        <v>1162</v>
      </c>
      <c r="W18" s="166"/>
      <c r="X18" s="166"/>
    </row>
    <row r="19" spans="3:24" ht="79.900000000000006" customHeight="1" x14ac:dyDescent="0.3">
      <c r="C19" s="167" t="s">
        <v>471</v>
      </c>
      <c r="D19" s="169" t="s">
        <v>784</v>
      </c>
      <c r="E19" s="164"/>
      <c r="F19" s="216" t="s">
        <v>1157</v>
      </c>
      <c r="G19" s="166" t="str">
        <f>VLOOKUP($F19,'Wall Style'!$C$10:$D$63,2,FALSE)</f>
        <v>Concrete Block Wall+Polystyrene Insulation w/ Air Space+Concrete Block Wall+Acrylic Emulsion Paint on Cement Plaster</v>
      </c>
      <c r="H19" s="217" t="str">
        <f>VLOOKUP($F19,'Wall Style'!$C$10:$J$63,4,FALSE)</f>
        <v>Acrylic Emulsion Paint on Cement Plaster</v>
      </c>
      <c r="I19" s="168" t="str">
        <f>VLOOKUP($F19,'Wall Style'!$C$10:$J$63,5,FALSE)</f>
        <v>Concrete Block</v>
      </c>
      <c r="J19" s="168" t="str">
        <f>VLOOKUP($F19,'Wall Style'!$C$10:$J$63,6,FALSE)</f>
        <v>Polystyrene Insulation+Air Space</v>
      </c>
      <c r="K19" s="168" t="str">
        <f>VLOOKUP($F19,'Wall Style'!$C$10:$J$63,7,FALSE)</f>
        <v>Concrete Block</v>
      </c>
      <c r="L19" s="168" t="str">
        <f>VLOOKUP($F19,'Wall Style'!$C$10:$J$63,8,FALSE)</f>
        <v>Acrylic Emulsion Paint on Cement Plaster</v>
      </c>
      <c r="M19" s="167"/>
      <c r="O19" s="167" t="s">
        <v>471</v>
      </c>
      <c r="P19" s="169" t="s">
        <v>1163</v>
      </c>
      <c r="Q19" s="164"/>
      <c r="R19" s="166" t="s">
        <v>1164</v>
      </c>
      <c r="S19" s="168" t="s">
        <v>1159</v>
      </c>
      <c r="T19" s="168" t="s">
        <v>1160</v>
      </c>
      <c r="U19" s="168" t="s">
        <v>1165</v>
      </c>
      <c r="V19" s="166" t="s">
        <v>1166</v>
      </c>
      <c r="W19" s="166"/>
      <c r="X19" s="166"/>
    </row>
    <row r="20" spans="3:24" ht="79.900000000000006" customHeight="1" x14ac:dyDescent="0.3">
      <c r="C20" s="167" t="s">
        <v>506</v>
      </c>
      <c r="D20" s="169" t="s">
        <v>1149</v>
      </c>
      <c r="E20" s="164"/>
      <c r="F20" s="216" t="s">
        <v>1157</v>
      </c>
      <c r="G20" s="166" t="str">
        <f>VLOOKUP($F20,'Wall Style'!$C$10:$D$63,2,FALSE)</f>
        <v>Concrete Block Wall+Polystyrene Insulation w/ Air Space+Concrete Block Wall+Acrylic Emulsion Paint on Cement Plaster</v>
      </c>
      <c r="H20" s="217" t="str">
        <f>VLOOKUP($F20,'Wall Style'!$C$10:$J$63,4,FALSE)</f>
        <v>Acrylic Emulsion Paint on Cement Plaster</v>
      </c>
      <c r="I20" s="168" t="str">
        <f>VLOOKUP($F20,'Wall Style'!$C$10:$J$63,5,FALSE)</f>
        <v>Concrete Block</v>
      </c>
      <c r="J20" s="168" t="str">
        <f>VLOOKUP($F20,'Wall Style'!$C$10:$J$63,6,FALSE)</f>
        <v>Polystyrene Insulation+Air Space</v>
      </c>
      <c r="K20" s="168" t="str">
        <f>VLOOKUP($F20,'Wall Style'!$C$10:$J$63,7,FALSE)</f>
        <v>Concrete Block</v>
      </c>
      <c r="L20" s="168" t="str">
        <f>VLOOKUP($F20,'Wall Style'!$C$10:$J$63,8,FALSE)</f>
        <v>Acrylic Emulsion Paint on Cement Plaster</v>
      </c>
      <c r="M20" s="167"/>
      <c r="O20" s="167" t="s">
        <v>506</v>
      </c>
      <c r="P20" s="169" t="s">
        <v>1149</v>
      </c>
      <c r="Q20" s="164"/>
      <c r="R20" s="166" t="s">
        <v>1167</v>
      </c>
      <c r="S20" s="168" t="s">
        <v>1140</v>
      </c>
      <c r="T20" s="168" t="s">
        <v>1168</v>
      </c>
      <c r="U20" s="168" t="s">
        <v>1169</v>
      </c>
      <c r="V20" s="166" t="s">
        <v>1167</v>
      </c>
      <c r="W20" s="166"/>
      <c r="X20" s="166"/>
    </row>
    <row r="21" spans="3:24" ht="79.900000000000006" customHeight="1" x14ac:dyDescent="0.3">
      <c r="C21" s="167" t="s">
        <v>506</v>
      </c>
      <c r="D21" s="164" t="s">
        <v>1170</v>
      </c>
      <c r="E21" s="164"/>
      <c r="F21" s="216" t="s">
        <v>1157</v>
      </c>
      <c r="G21" s="166" t="str">
        <f>VLOOKUP($F21,'Wall Style'!$C$10:$D$63,2,FALSE)</f>
        <v>Concrete Block Wall+Polystyrene Insulation w/ Air Space+Concrete Block Wall+Acrylic Emulsion Paint on Cement Plaster</v>
      </c>
      <c r="H21" s="217" t="str">
        <f>VLOOKUP($F21,'Wall Style'!$C$10:$J$63,4,FALSE)</f>
        <v>Acrylic Emulsion Paint on Cement Plaster</v>
      </c>
      <c r="I21" s="168" t="str">
        <f>VLOOKUP($F21,'Wall Style'!$C$10:$J$63,5,FALSE)</f>
        <v>Concrete Block</v>
      </c>
      <c r="J21" s="168" t="str">
        <f>VLOOKUP($F21,'Wall Style'!$C$10:$J$63,6,FALSE)</f>
        <v>Polystyrene Insulation+Air Space</v>
      </c>
      <c r="K21" s="168" t="str">
        <f>VLOOKUP($F21,'Wall Style'!$C$10:$J$63,7,FALSE)</f>
        <v>Concrete Block</v>
      </c>
      <c r="L21" s="168" t="str">
        <f>VLOOKUP($F21,'Wall Style'!$C$10:$J$63,8,FALSE)</f>
        <v>Acrylic Emulsion Paint on Cement Plaster</v>
      </c>
      <c r="M21" s="167" t="s">
        <v>1171</v>
      </c>
      <c r="O21" s="167" t="s">
        <v>506</v>
      </c>
      <c r="P21" s="164" t="s">
        <v>1170</v>
      </c>
      <c r="Q21" s="164" t="s">
        <v>1172</v>
      </c>
      <c r="R21" s="166" t="s">
        <v>1167</v>
      </c>
      <c r="S21" s="168" t="s">
        <v>1169</v>
      </c>
      <c r="T21" s="168" t="s">
        <v>1168</v>
      </c>
      <c r="U21" s="168" t="s">
        <v>1140</v>
      </c>
      <c r="V21" s="166" t="s">
        <v>1167</v>
      </c>
      <c r="W21" s="166"/>
      <c r="X21" s="166"/>
    </row>
    <row r="22" spans="3:24" ht="79.900000000000006" customHeight="1" x14ac:dyDescent="0.3">
      <c r="C22" s="167" t="s">
        <v>471</v>
      </c>
      <c r="D22" s="164" t="s">
        <v>819</v>
      </c>
      <c r="E22" s="164"/>
      <c r="F22" s="216" t="s">
        <v>1157</v>
      </c>
      <c r="G22" s="166" t="str">
        <f>VLOOKUP($F22,'Wall Style'!$C$10:$D$63,2,FALSE)</f>
        <v>Concrete Block Wall+Polystyrene Insulation w/ Air Space+Concrete Block Wall+Acrylic Emulsion Paint on Cement Plaster</v>
      </c>
      <c r="H22" s="217" t="str">
        <f>VLOOKUP($F22,'Wall Style'!$C$10:$J$63,4,FALSE)</f>
        <v>Acrylic Emulsion Paint on Cement Plaster</v>
      </c>
      <c r="I22" s="168" t="str">
        <f>VLOOKUP($F22,'Wall Style'!$C$10:$J$63,5,FALSE)</f>
        <v>Concrete Block</v>
      </c>
      <c r="J22" s="168" t="str">
        <f>VLOOKUP($F22,'Wall Style'!$C$10:$J$63,6,FALSE)</f>
        <v>Polystyrene Insulation+Air Space</v>
      </c>
      <c r="K22" s="168" t="str">
        <f>VLOOKUP($F22,'Wall Style'!$C$10:$J$63,7,FALSE)</f>
        <v>Concrete Block</v>
      </c>
      <c r="L22" s="168" t="str">
        <f>VLOOKUP($F22,'Wall Style'!$C$10:$J$63,8,FALSE)</f>
        <v>Acrylic Emulsion Paint on Cement Plaster</v>
      </c>
      <c r="M22" s="167" t="s">
        <v>1171</v>
      </c>
      <c r="O22" s="167" t="s">
        <v>471</v>
      </c>
      <c r="P22" s="164" t="s">
        <v>819</v>
      </c>
      <c r="Q22" s="164" t="s">
        <v>1172</v>
      </c>
      <c r="R22" s="166" t="s">
        <v>1158</v>
      </c>
      <c r="S22" s="168" t="s">
        <v>1159</v>
      </c>
      <c r="T22" s="168" t="s">
        <v>1160</v>
      </c>
      <c r="U22" s="168" t="s">
        <v>1161</v>
      </c>
      <c r="V22" s="166" t="s">
        <v>1162</v>
      </c>
      <c r="W22" s="166"/>
      <c r="X22" s="166"/>
    </row>
    <row r="23" spans="3:24" ht="79.900000000000006" customHeight="1" x14ac:dyDescent="0.3">
      <c r="C23" s="167" t="s">
        <v>1173</v>
      </c>
      <c r="D23" s="169" t="s">
        <v>1149</v>
      </c>
      <c r="E23" s="164"/>
      <c r="F23" s="216" t="s">
        <v>1157</v>
      </c>
      <c r="G23" s="166" t="str">
        <f>VLOOKUP($F23,'Wall Style'!$C$10:$D$63,2,FALSE)</f>
        <v>Concrete Block Wall+Polystyrene Insulation w/ Air Space+Concrete Block Wall+Acrylic Emulsion Paint on Cement Plaster</v>
      </c>
      <c r="H23" s="217" t="str">
        <f>VLOOKUP($F23,'Wall Style'!$C$10:$J$63,4,FALSE)</f>
        <v>Acrylic Emulsion Paint on Cement Plaster</v>
      </c>
      <c r="I23" s="168" t="str">
        <f>VLOOKUP($F23,'Wall Style'!$C$10:$J$63,5,FALSE)</f>
        <v>Concrete Block</v>
      </c>
      <c r="J23" s="168" t="str">
        <f>VLOOKUP($F23,'Wall Style'!$C$10:$J$63,6,FALSE)</f>
        <v>Polystyrene Insulation+Air Space</v>
      </c>
      <c r="K23" s="168" t="str">
        <f>VLOOKUP($F23,'Wall Style'!$C$10:$J$63,7,FALSE)</f>
        <v>Concrete Block</v>
      </c>
      <c r="L23" s="168" t="str">
        <f>VLOOKUP($F23,'Wall Style'!$C$10:$J$63,8,FALSE)</f>
        <v>Acrylic Emulsion Paint on Cement Plaster</v>
      </c>
      <c r="M23" s="167"/>
      <c r="O23" s="167" t="s">
        <v>1173</v>
      </c>
      <c r="P23" s="169" t="s">
        <v>1149</v>
      </c>
      <c r="Q23" s="164" t="s">
        <v>1172</v>
      </c>
      <c r="R23" s="166" t="s">
        <v>1158</v>
      </c>
      <c r="S23" s="168" t="s">
        <v>1174</v>
      </c>
      <c r="T23" s="168" t="s">
        <v>1175</v>
      </c>
      <c r="U23" s="168" t="s">
        <v>1176</v>
      </c>
      <c r="V23" s="166" t="s">
        <v>1177</v>
      </c>
      <c r="W23" s="166"/>
      <c r="X23" s="166"/>
    </row>
    <row r="24" spans="3:24" ht="79.900000000000006" customHeight="1" x14ac:dyDescent="0.3">
      <c r="C24" s="166" t="s">
        <v>1178</v>
      </c>
      <c r="D24" s="164" t="s">
        <v>1179</v>
      </c>
      <c r="E24" s="164"/>
      <c r="F24" s="216" t="s">
        <v>1157</v>
      </c>
      <c r="G24" s="166" t="str">
        <f>VLOOKUP($F24,'Wall Style'!$C$10:$D$63,2,FALSE)</f>
        <v>Concrete Block Wall+Polystyrene Insulation w/ Air Space+Concrete Block Wall+Acrylic Emulsion Paint on Cement Plaster</v>
      </c>
      <c r="H24" s="217" t="str">
        <f>VLOOKUP($F24,'Wall Style'!$C$10:$J$63,4,FALSE)</f>
        <v>Acrylic Emulsion Paint on Cement Plaster</v>
      </c>
      <c r="I24" s="168" t="str">
        <f>VLOOKUP($F24,'Wall Style'!$C$10:$J$63,5,FALSE)</f>
        <v>Concrete Block</v>
      </c>
      <c r="J24" s="168" t="str">
        <f>VLOOKUP($F24,'Wall Style'!$C$10:$J$63,6,FALSE)</f>
        <v>Polystyrene Insulation+Air Space</v>
      </c>
      <c r="K24" s="168" t="str">
        <f>VLOOKUP($F24,'Wall Style'!$C$10:$J$63,7,FALSE)</f>
        <v>Concrete Block</v>
      </c>
      <c r="L24" s="168" t="str">
        <f>VLOOKUP($F24,'Wall Style'!$C$10:$J$63,8,FALSE)</f>
        <v>Acrylic Emulsion Paint on Cement Plaster</v>
      </c>
      <c r="M24" s="167"/>
      <c r="O24" s="166" t="s">
        <v>1178</v>
      </c>
      <c r="P24" s="164" t="s">
        <v>1179</v>
      </c>
      <c r="Q24" s="164" t="s">
        <v>1180</v>
      </c>
      <c r="R24" s="166" t="s">
        <v>1181</v>
      </c>
      <c r="S24" s="168" t="s">
        <v>1182</v>
      </c>
      <c r="T24" s="168" t="s">
        <v>1183</v>
      </c>
      <c r="U24" s="168" t="s">
        <v>1161</v>
      </c>
      <c r="V24" s="166" t="s">
        <v>1162</v>
      </c>
      <c r="W24" s="166"/>
      <c r="X24" s="166"/>
    </row>
    <row r="25" spans="3:24" ht="79.900000000000006" customHeight="1" x14ac:dyDescent="0.3">
      <c r="C25" s="166" t="s">
        <v>1178</v>
      </c>
      <c r="D25" s="164" t="s">
        <v>1184</v>
      </c>
      <c r="E25" s="164"/>
      <c r="F25" s="216" t="s">
        <v>1157</v>
      </c>
      <c r="G25" s="166" t="str">
        <f>VLOOKUP($F25,'Wall Style'!$C$10:$D$63,2,FALSE)</f>
        <v>Concrete Block Wall+Polystyrene Insulation w/ Air Space+Concrete Block Wall+Acrylic Emulsion Paint on Cement Plaster</v>
      </c>
      <c r="H25" s="217" t="str">
        <f>VLOOKUP($F25,'Wall Style'!$C$10:$J$63,4,FALSE)</f>
        <v>Acrylic Emulsion Paint on Cement Plaster</v>
      </c>
      <c r="I25" s="168" t="str">
        <f>VLOOKUP($F25,'Wall Style'!$C$10:$J$63,5,FALSE)</f>
        <v>Concrete Block</v>
      </c>
      <c r="J25" s="168" t="str">
        <f>VLOOKUP($F25,'Wall Style'!$C$10:$J$63,6,FALSE)</f>
        <v>Polystyrene Insulation+Air Space</v>
      </c>
      <c r="K25" s="168" t="str">
        <f>VLOOKUP($F25,'Wall Style'!$C$10:$J$63,7,FALSE)</f>
        <v>Concrete Block</v>
      </c>
      <c r="L25" s="168" t="str">
        <f>VLOOKUP($F25,'Wall Style'!$C$10:$J$63,8,FALSE)</f>
        <v>Acrylic Emulsion Paint on Cement Plaster</v>
      </c>
      <c r="M25" s="167"/>
      <c r="O25" s="166" t="s">
        <v>1178</v>
      </c>
      <c r="P25" s="164" t="s">
        <v>1184</v>
      </c>
      <c r="Q25" s="164" t="s">
        <v>1180</v>
      </c>
      <c r="R25" s="166" t="s">
        <v>1158</v>
      </c>
      <c r="S25" s="168" t="s">
        <v>1185</v>
      </c>
      <c r="T25" s="168" t="s">
        <v>1186</v>
      </c>
      <c r="U25" s="168" t="s">
        <v>1187</v>
      </c>
      <c r="V25" s="166" t="s">
        <v>1188</v>
      </c>
      <c r="W25" s="166"/>
      <c r="X25" s="166"/>
    </row>
    <row r="26" spans="3:24" ht="79.900000000000006" customHeight="1" x14ac:dyDescent="0.3">
      <c r="C26" s="212" t="s">
        <v>971</v>
      </c>
      <c r="D26" s="159"/>
      <c r="E26" s="159"/>
      <c r="F26" s="213" t="s">
        <v>1189</v>
      </c>
      <c r="G26" s="174" t="str">
        <f>VLOOKUP($F26,'Wall Style'!$C$10:$D$63,2,FALSE)</f>
        <v>Concrete Block Wall+Mineral Wool Insulation W/ Air Space+Concrete Wall+Acrylic Emulsion Paint on Fair Faced Concrete</v>
      </c>
      <c r="H26" s="214" t="str">
        <f>VLOOKUP($F26,'Wall Style'!$C$10:$J$63,4,FALSE)</f>
        <v>Acrylic Emulsion Paint on Cement Plaster</v>
      </c>
      <c r="I26" s="215" t="str">
        <f>VLOOKUP($F26,'Wall Style'!$C$10:$J$63,5,FALSE)</f>
        <v>Concrete Block</v>
      </c>
      <c r="J26" s="215" t="str">
        <f>VLOOKUP($F26,'Wall Style'!$C$10:$J$63,6,FALSE)</f>
        <v>Mineral Wool (Rock Wool)+Air Space</v>
      </c>
      <c r="K26" s="215" t="str">
        <f>VLOOKUP($F26,'Wall Style'!$C$10:$J$63,7,FALSE)</f>
        <v>Concrete Wall</v>
      </c>
      <c r="L26" s="215" t="str">
        <f>VLOOKUP($F26,'Wall Style'!$C$10:$J$63,8,FALSE)</f>
        <v>Acrylic Emulsion Paint on Fair Faced Concrete</v>
      </c>
      <c r="M26" s="163"/>
      <c r="O26" s="212" t="s">
        <v>971</v>
      </c>
      <c r="P26" s="159"/>
      <c r="Q26" s="159"/>
      <c r="R26" s="163"/>
      <c r="S26" s="163"/>
      <c r="T26" s="163"/>
      <c r="U26" s="163"/>
      <c r="V26" s="159"/>
      <c r="W26" s="163"/>
      <c r="X26" s="163"/>
    </row>
    <row r="27" spans="3:24" ht="79.900000000000006" customHeight="1" x14ac:dyDescent="0.3">
      <c r="C27" s="167" t="s">
        <v>615</v>
      </c>
      <c r="D27" s="164" t="s">
        <v>1190</v>
      </c>
      <c r="E27" s="164"/>
      <c r="F27" s="216" t="s">
        <v>1191</v>
      </c>
      <c r="G27" s="166" t="str">
        <f>VLOOKUP($F27,'Wall Style'!$C$10:$D$63,2,FALSE)</f>
        <v>Concrete Brick Wall+Mineral Wool Insulation w/ Air Space+Concrete Wall+Acrylic Emulsion Paint on Fair Faced Concrete</v>
      </c>
      <c r="H27" s="217" t="str">
        <f>VLOOKUP($F27,'Wall Style'!$C$10:$J$63,4,FALSE)</f>
        <v>Acrylic Emulsion Paint on Cement Plaster</v>
      </c>
      <c r="I27" s="168" t="str">
        <f>VLOOKUP($F27,'Wall Style'!$C$10:$J$63,5,FALSE)</f>
        <v>Concrete Brick</v>
      </c>
      <c r="J27" s="168" t="str">
        <f>VLOOKUP($F27,'Wall Style'!$C$10:$J$63,6,FALSE)</f>
        <v>Mineral Wool (Rock Wool)+Air Space</v>
      </c>
      <c r="K27" s="168" t="str">
        <f>VLOOKUP($F27,'Wall Style'!$C$10:$J$63,7,FALSE)</f>
        <v>Concrete Wall</v>
      </c>
      <c r="L27" s="168" t="str">
        <f>VLOOKUP($F27,'Wall Style'!$C$10:$J$63,8,FALSE)</f>
        <v>Acrylic Emulsion Paint on Fair Faced Concrete</v>
      </c>
      <c r="M27" s="167" t="s">
        <v>1171</v>
      </c>
      <c r="O27" s="167" t="s">
        <v>615</v>
      </c>
      <c r="P27" s="164" t="s">
        <v>1190</v>
      </c>
      <c r="Q27" s="164"/>
      <c r="R27" s="166" t="s">
        <v>1192</v>
      </c>
      <c r="S27" s="168" t="s">
        <v>1193</v>
      </c>
      <c r="T27" s="168" t="s">
        <v>1194</v>
      </c>
      <c r="U27" s="168" t="s">
        <v>1129</v>
      </c>
      <c r="V27" s="166" t="s">
        <v>538</v>
      </c>
      <c r="W27" s="166"/>
      <c r="X27" s="166"/>
    </row>
    <row r="28" spans="3:24" ht="79.900000000000006" customHeight="1" x14ac:dyDescent="0.3">
      <c r="C28" s="167" t="s">
        <v>1173</v>
      </c>
      <c r="D28" s="169" t="s">
        <v>1195</v>
      </c>
      <c r="E28" s="164"/>
      <c r="F28" s="216" t="s">
        <v>1196</v>
      </c>
      <c r="G28" s="166" t="str">
        <f>VLOOKUP($F28,'Wall Style'!$C$10:$D$63,2,FALSE)</f>
        <v>Concrete Block Wall+Glass Wool Insulation w/ Air Space+Concrete Wall+Acrylic Emulsion Paint on Fair Faced Concrete</v>
      </c>
      <c r="H28" s="217" t="str">
        <f>VLOOKUP($F28,'Wall Style'!$C$10:$J$63,4,FALSE)</f>
        <v>Acrylic Emulsion Paint on Cement Plaster</v>
      </c>
      <c r="I28" s="168" t="str">
        <f>VLOOKUP($F28,'Wall Style'!$C$10:$J$63,5,FALSE)</f>
        <v>Concrete Block</v>
      </c>
      <c r="J28" s="168" t="str">
        <f>VLOOKUP($F28,'Wall Style'!$C$10:$J$63,6,FALSE)</f>
        <v>Glass Wool (Fiberglass)+Air Space</v>
      </c>
      <c r="K28" s="168" t="str">
        <f>VLOOKUP($F28,'Wall Style'!$C$10:$J$63,7,FALSE)</f>
        <v>Concrete Wall</v>
      </c>
      <c r="L28" s="168" t="str">
        <f>VLOOKUP($F28,'Wall Style'!$C$10:$J$63,8,FALSE)</f>
        <v>Acrylic Emulsion Paint on Fair Faced Concrete</v>
      </c>
      <c r="M28" s="167"/>
      <c r="O28" s="167" t="s">
        <v>1173</v>
      </c>
      <c r="P28" s="169" t="s">
        <v>1195</v>
      </c>
      <c r="Q28" s="164" t="s">
        <v>1172</v>
      </c>
      <c r="R28" s="166" t="s">
        <v>1158</v>
      </c>
      <c r="S28" s="168" t="s">
        <v>1174</v>
      </c>
      <c r="T28" s="168" t="s">
        <v>1197</v>
      </c>
      <c r="U28" s="168" t="s">
        <v>1198</v>
      </c>
      <c r="V28" s="166" t="s">
        <v>1199</v>
      </c>
      <c r="W28" s="166"/>
      <c r="X28" s="166"/>
    </row>
    <row r="29" spans="3:24" ht="79.900000000000006" customHeight="1" x14ac:dyDescent="0.3">
      <c r="C29" s="167" t="s">
        <v>1200</v>
      </c>
      <c r="D29" s="164" t="s">
        <v>1201</v>
      </c>
      <c r="E29" s="164"/>
      <c r="F29" s="216" t="s">
        <v>1189</v>
      </c>
      <c r="G29" s="166" t="str">
        <f>VLOOKUP($F29,'Wall Style'!$C$10:$D$63,2,FALSE)</f>
        <v>Concrete Block Wall+Mineral Wool Insulation W/ Air Space+Concrete Wall+Acrylic Emulsion Paint on Fair Faced Concrete</v>
      </c>
      <c r="H29" s="217" t="str">
        <f>VLOOKUP($F29,'Wall Style'!$C$10:$J$63,4,FALSE)</f>
        <v>Acrylic Emulsion Paint on Cement Plaster</v>
      </c>
      <c r="I29" s="168" t="str">
        <f>VLOOKUP($F29,'Wall Style'!$C$10:$J$63,5,FALSE)</f>
        <v>Concrete Block</v>
      </c>
      <c r="J29" s="168" t="str">
        <f>VLOOKUP($F29,'Wall Style'!$C$10:$J$63,6,FALSE)</f>
        <v>Mineral Wool (Rock Wool)+Air Space</v>
      </c>
      <c r="K29" s="168" t="str">
        <f>VLOOKUP($F29,'Wall Style'!$C$10:$J$63,7,FALSE)</f>
        <v>Concrete Wall</v>
      </c>
      <c r="L29" s="168" t="str">
        <f>VLOOKUP($F29,'Wall Style'!$C$10:$J$63,8,FALSE)</f>
        <v>Acrylic Emulsion Paint on Fair Faced Concrete</v>
      </c>
      <c r="M29" s="167"/>
      <c r="O29" s="167" t="s">
        <v>1200</v>
      </c>
      <c r="P29" s="164" t="s">
        <v>1201</v>
      </c>
      <c r="Q29" s="164" t="s">
        <v>1202</v>
      </c>
      <c r="R29" s="166" t="s">
        <v>1203</v>
      </c>
      <c r="S29" s="168" t="s">
        <v>1204</v>
      </c>
      <c r="T29" s="168" t="s">
        <v>1205</v>
      </c>
      <c r="U29" s="168" t="s">
        <v>1206</v>
      </c>
      <c r="V29" s="166" t="s">
        <v>1207</v>
      </c>
      <c r="W29" s="166"/>
      <c r="X29" s="166"/>
    </row>
    <row r="30" spans="3:24" ht="79.900000000000006" customHeight="1" x14ac:dyDescent="0.3">
      <c r="C30" s="167" t="s">
        <v>1200</v>
      </c>
      <c r="D30" s="164" t="s">
        <v>1201</v>
      </c>
      <c r="E30" s="164"/>
      <c r="F30" s="216" t="s">
        <v>1189</v>
      </c>
      <c r="G30" s="166" t="str">
        <f>VLOOKUP($F30,'Wall Style'!$C$10:$D$63,2,FALSE)</f>
        <v>Concrete Block Wall+Mineral Wool Insulation W/ Air Space+Concrete Wall+Acrylic Emulsion Paint on Fair Faced Concrete</v>
      </c>
      <c r="H30" s="217" t="str">
        <f>VLOOKUP($F30,'Wall Style'!$C$10:$J$63,4,FALSE)</f>
        <v>Acrylic Emulsion Paint on Cement Plaster</v>
      </c>
      <c r="I30" s="168" t="str">
        <f>VLOOKUP($F30,'Wall Style'!$C$10:$J$63,5,FALSE)</f>
        <v>Concrete Block</v>
      </c>
      <c r="J30" s="168" t="str">
        <f>VLOOKUP($F30,'Wall Style'!$C$10:$J$63,6,FALSE)</f>
        <v>Mineral Wool (Rock Wool)+Air Space</v>
      </c>
      <c r="K30" s="168" t="str">
        <f>VLOOKUP($F30,'Wall Style'!$C$10:$J$63,7,FALSE)</f>
        <v>Concrete Wall</v>
      </c>
      <c r="L30" s="168" t="str">
        <f>VLOOKUP($F30,'Wall Style'!$C$10:$J$63,8,FALSE)</f>
        <v>Acrylic Emulsion Paint on Fair Faced Concrete</v>
      </c>
      <c r="M30" s="167"/>
      <c r="O30" s="167" t="s">
        <v>1200</v>
      </c>
      <c r="P30" s="164" t="s">
        <v>1201</v>
      </c>
      <c r="Q30" s="164" t="s">
        <v>1208</v>
      </c>
      <c r="R30" s="166" t="s">
        <v>1203</v>
      </c>
      <c r="S30" s="168" t="s">
        <v>1204</v>
      </c>
      <c r="T30" s="168" t="s">
        <v>1205</v>
      </c>
      <c r="U30" s="168" t="s">
        <v>1206</v>
      </c>
      <c r="V30" s="166" t="s">
        <v>1209</v>
      </c>
      <c r="W30" s="166"/>
      <c r="X30" s="166"/>
    </row>
    <row r="31" spans="3:24" ht="35.450000000000003" customHeight="1" x14ac:dyDescent="0.3">
      <c r="C31" s="167"/>
      <c r="D31" s="164"/>
      <c r="E31" s="164"/>
      <c r="F31" s="216"/>
      <c r="G31" s="166"/>
      <c r="H31" s="217"/>
      <c r="I31" s="168"/>
      <c r="J31" s="168"/>
      <c r="K31" s="168"/>
      <c r="L31" s="168"/>
      <c r="M31" s="167"/>
      <c r="O31" s="167"/>
      <c r="P31" s="164"/>
      <c r="Q31" s="164"/>
      <c r="R31" s="166"/>
      <c r="S31" s="168"/>
      <c r="T31" s="168"/>
      <c r="U31" s="168"/>
      <c r="V31" s="166"/>
      <c r="W31" s="166"/>
      <c r="X31" s="166"/>
    </row>
    <row r="32" spans="3:24" ht="79.900000000000006" customHeight="1" x14ac:dyDescent="0.3">
      <c r="C32" s="212" t="s">
        <v>984</v>
      </c>
      <c r="D32" s="159"/>
      <c r="E32" s="159"/>
      <c r="F32" s="213" t="s">
        <v>1210</v>
      </c>
      <c r="G32" s="174" t="str">
        <f>VLOOKUP($F32,'Wall Style'!$C$10:$D$63,2,FALSE)</f>
        <v>Concrete Block Wall+Acrylic Emulsion Paint on Cement Plaster</v>
      </c>
      <c r="H32" s="214" t="str">
        <f>VLOOKUP($F32,'Wall Style'!$C$10:$J$63,4,FALSE)</f>
        <v>Acrylic Emulsion Paint on Cement Plaster</v>
      </c>
      <c r="I32" s="215">
        <f>VLOOKUP($F32,'Wall Style'!$C$10:$J$63,5,FALSE)</f>
        <v>0</v>
      </c>
      <c r="J32" s="215">
        <f>VLOOKUP($F32,'Wall Style'!$C$10:$J$63,6,FALSE)</f>
        <v>0</v>
      </c>
      <c r="K32" s="215" t="str">
        <f>VLOOKUP($F32,'Wall Style'!$C$10:$J$63,7,FALSE)</f>
        <v>Concrete Block</v>
      </c>
      <c r="L32" s="215" t="str">
        <f>VLOOKUP($F32,'Wall Style'!$C$10:$J$63,8,FALSE)</f>
        <v>Acrylic Emulsion Paint on Cement Plaster</v>
      </c>
      <c r="M32" s="163"/>
      <c r="O32" s="212" t="s">
        <v>984</v>
      </c>
      <c r="P32" s="159"/>
      <c r="Q32" s="159"/>
      <c r="R32" s="163"/>
      <c r="S32" s="163"/>
      <c r="T32" s="163"/>
      <c r="U32" s="163"/>
      <c r="V32" s="159"/>
      <c r="W32" s="163"/>
      <c r="X32" s="163"/>
    </row>
    <row r="33" spans="3:24" ht="33.75" x14ac:dyDescent="0.3">
      <c r="C33" s="167" t="s">
        <v>1211</v>
      </c>
      <c r="D33" s="164" t="s">
        <v>1212</v>
      </c>
      <c r="E33" s="164"/>
      <c r="F33" s="216" t="s">
        <v>1213</v>
      </c>
      <c r="G33" s="166" t="str">
        <f>VLOOKUP($F33,'Wall Style'!$C$10:$D$63,2,FALSE)</f>
        <v>Concrete Wall+Fair Faced Concrete</v>
      </c>
      <c r="H33" s="217">
        <f>VLOOKUP($F33,'Wall Style'!$C$10:$J$63,4,FALSE)</f>
        <v>0</v>
      </c>
      <c r="I33" s="168">
        <f>VLOOKUP($F33,'Wall Style'!$C$10:$J$63,5,FALSE)</f>
        <v>0</v>
      </c>
      <c r="J33" s="168">
        <f>VLOOKUP($F33,'Wall Style'!$C$10:$J$63,6,FALSE)</f>
        <v>0</v>
      </c>
      <c r="K33" s="168" t="str">
        <f>VLOOKUP($F33,'Wall Style'!$C$10:$J$63,7,FALSE)</f>
        <v>Concrete Wall</v>
      </c>
      <c r="L33" s="168" t="str">
        <f>VLOOKUP($F33,'Wall Style'!$C$10:$J$63,8,FALSE)</f>
        <v>Fair Faced Concrete</v>
      </c>
      <c r="M33" s="167"/>
      <c r="O33" s="167" t="s">
        <v>1211</v>
      </c>
      <c r="P33" s="164" t="s">
        <v>1212</v>
      </c>
      <c r="Q33" s="164"/>
      <c r="R33" s="166" t="s">
        <v>1214</v>
      </c>
      <c r="S33" s="168" t="s">
        <v>1215</v>
      </c>
      <c r="T33" s="168"/>
      <c r="U33" s="168"/>
      <c r="V33" s="166" t="s">
        <v>1216</v>
      </c>
      <c r="W33" s="166"/>
      <c r="X33" s="166"/>
    </row>
    <row r="34" spans="3:24" ht="50.25" customHeight="1" x14ac:dyDescent="0.3">
      <c r="C34" s="167" t="s">
        <v>1217</v>
      </c>
      <c r="D34" s="218" t="s">
        <v>1218</v>
      </c>
      <c r="E34" s="164"/>
      <c r="F34" s="216" t="s">
        <v>1210</v>
      </c>
      <c r="G34" s="166" t="str">
        <f>VLOOKUP($F34,'Wall Style'!$C$10:$D$63,2,FALSE)</f>
        <v>Concrete Block Wall+Acrylic Emulsion Paint on Cement Plaster</v>
      </c>
      <c r="H34" s="217" t="str">
        <f>VLOOKUP($F34,'Wall Style'!$C$10:$J$63,4,FALSE)</f>
        <v>Acrylic Emulsion Paint on Cement Plaster</v>
      </c>
      <c r="I34" s="168">
        <f>VLOOKUP($F34,'Wall Style'!$C$10:$J$63,5,FALSE)</f>
        <v>0</v>
      </c>
      <c r="J34" s="168">
        <f>VLOOKUP($F34,'Wall Style'!$C$10:$J$63,6,FALSE)</f>
        <v>0</v>
      </c>
      <c r="K34" s="168" t="str">
        <f>VLOOKUP($F34,'Wall Style'!$C$10:$J$63,7,FALSE)</f>
        <v>Concrete Block</v>
      </c>
      <c r="L34" s="168" t="str">
        <f>VLOOKUP($F34,'Wall Style'!$C$10:$J$63,8,FALSE)</f>
        <v>Acrylic Emulsion Paint on Cement Plaster</v>
      </c>
      <c r="M34" s="167"/>
      <c r="O34" s="167" t="s">
        <v>1217</v>
      </c>
      <c r="P34" s="218" t="s">
        <v>1218</v>
      </c>
      <c r="Q34" s="164"/>
      <c r="R34" s="166" t="s">
        <v>1219</v>
      </c>
      <c r="S34" s="168" t="s">
        <v>1159</v>
      </c>
      <c r="T34" s="166"/>
      <c r="U34" s="168"/>
      <c r="V34" s="166" t="s">
        <v>1220</v>
      </c>
      <c r="W34" s="166"/>
      <c r="X34" s="166"/>
    </row>
    <row r="35" spans="3:24" ht="40.5" customHeight="1" x14ac:dyDescent="0.3">
      <c r="C35" s="167" t="s">
        <v>1211</v>
      </c>
      <c r="D35" s="164" t="s">
        <v>1221</v>
      </c>
      <c r="E35" s="164"/>
      <c r="F35" s="216" t="s">
        <v>1222</v>
      </c>
      <c r="G35" s="166" t="str">
        <f>VLOOKUP($F35,'Wall Style'!$C$10:$D$63,2,FALSE)</f>
        <v>Concrete Brick Wall+Acrylic Emulsion Paint on Cement Plaster</v>
      </c>
      <c r="H35" s="217" t="str">
        <f>VLOOKUP($F35,'Wall Style'!$C$10:$J$63,4,FALSE)</f>
        <v>Acrylic Emulsion Paint on Cement Plaster</v>
      </c>
      <c r="I35" s="168">
        <f>VLOOKUP($F35,'Wall Style'!$C$10:$J$63,5,FALSE)</f>
        <v>0</v>
      </c>
      <c r="J35" s="168">
        <f>VLOOKUP($F35,'Wall Style'!$C$10:$J$63,6,FALSE)</f>
        <v>0</v>
      </c>
      <c r="K35" s="168" t="str">
        <f>VLOOKUP($F35,'Wall Style'!$C$10:$J$63,7,FALSE)</f>
        <v>Concrete Brick</v>
      </c>
      <c r="L35" s="168" t="str">
        <f>VLOOKUP($F35,'Wall Style'!$C$10:$J$63,8,FALSE)</f>
        <v>Acrylic Emulsion Paint on Cement Plaster</v>
      </c>
      <c r="M35" s="167"/>
      <c r="O35" s="167" t="s">
        <v>1211</v>
      </c>
      <c r="P35" s="164" t="s">
        <v>1221</v>
      </c>
      <c r="Q35" s="164"/>
      <c r="R35" s="166" t="s">
        <v>1223</v>
      </c>
      <c r="S35" s="168" t="s">
        <v>1224</v>
      </c>
      <c r="T35" s="168"/>
      <c r="U35" s="168"/>
      <c r="V35" s="166" t="s">
        <v>1223</v>
      </c>
      <c r="W35" s="166"/>
      <c r="X35" s="166"/>
    </row>
    <row r="36" spans="3:24" ht="48.75" customHeight="1" x14ac:dyDescent="0.3">
      <c r="C36" s="167" t="s">
        <v>1225</v>
      </c>
      <c r="D36" s="164" t="s">
        <v>1226</v>
      </c>
      <c r="E36" s="164"/>
      <c r="F36" s="216" t="s">
        <v>1222</v>
      </c>
      <c r="G36" s="166" t="str">
        <f>VLOOKUP($F36,'Wall Style'!$C$10:$D$63,2,FALSE)</f>
        <v>Concrete Brick Wall+Acrylic Emulsion Paint on Cement Plaster</v>
      </c>
      <c r="H36" s="217" t="str">
        <f>VLOOKUP($F36,'Wall Style'!$C$10:$J$63,4,FALSE)</f>
        <v>Acrylic Emulsion Paint on Cement Plaster</v>
      </c>
      <c r="I36" s="168">
        <f>VLOOKUP($F36,'Wall Style'!$C$10:$J$63,5,FALSE)</f>
        <v>0</v>
      </c>
      <c r="J36" s="168">
        <f>VLOOKUP($F36,'Wall Style'!$C$10:$J$63,6,FALSE)</f>
        <v>0</v>
      </c>
      <c r="K36" s="168" t="str">
        <f>VLOOKUP($F36,'Wall Style'!$C$10:$J$63,7,FALSE)</f>
        <v>Concrete Brick</v>
      </c>
      <c r="L36" s="168" t="str">
        <f>VLOOKUP($F36,'Wall Style'!$C$10:$J$63,8,FALSE)</f>
        <v>Acrylic Emulsion Paint on Cement Plaster</v>
      </c>
      <c r="M36" s="167"/>
      <c r="O36" s="167" t="s">
        <v>1225</v>
      </c>
      <c r="P36" s="164" t="s">
        <v>1226</v>
      </c>
      <c r="Q36" s="164"/>
      <c r="R36" s="166" t="s">
        <v>1227</v>
      </c>
      <c r="S36" s="168" t="s">
        <v>1224</v>
      </c>
      <c r="T36" s="166"/>
      <c r="U36" s="168"/>
      <c r="V36" s="166" t="s">
        <v>1227</v>
      </c>
      <c r="W36" s="166"/>
      <c r="X36" s="166"/>
    </row>
    <row r="37" spans="3:24" ht="50.25" customHeight="1" x14ac:dyDescent="0.3">
      <c r="C37" s="167" t="s">
        <v>1200</v>
      </c>
      <c r="D37" s="218" t="s">
        <v>1228</v>
      </c>
      <c r="E37" s="164"/>
      <c r="F37" s="216" t="s">
        <v>1229</v>
      </c>
      <c r="G37" s="166" t="str">
        <f>VLOOKUP($F37,'Wall Style'!$C$10:$D$63,2,FALSE)</f>
        <v>AAC (Autoclaved Aerated Concrete) Block Wall</v>
      </c>
      <c r="H37" s="217" t="str">
        <f>VLOOKUP($F37,'Wall Style'!$C$10:$J$63,4,FALSE)</f>
        <v>N.A</v>
      </c>
      <c r="I37" s="168">
        <f>VLOOKUP($F37,'Wall Style'!$C$10:$J$63,5,FALSE)</f>
        <v>0</v>
      </c>
      <c r="J37" s="168">
        <f>VLOOKUP($F37,'Wall Style'!$C$10:$J$63,6,FALSE)</f>
        <v>0</v>
      </c>
      <c r="K37" s="168" t="str">
        <f>VLOOKUP($F37,'Wall Style'!$C$10:$J$63,7,FALSE)</f>
        <v>AAC (Autoclaved Aerated Concrete) Block</v>
      </c>
      <c r="L37" s="168" t="str">
        <f>VLOOKUP($F37,'Wall Style'!$C$10:$J$63,8,FALSE)</f>
        <v>N.A</v>
      </c>
      <c r="M37" s="167"/>
      <c r="O37" s="167" t="s">
        <v>1200</v>
      </c>
      <c r="P37" s="218" t="s">
        <v>1228</v>
      </c>
      <c r="Q37" s="164" t="s">
        <v>1202</v>
      </c>
      <c r="R37" s="166" t="s">
        <v>1230</v>
      </c>
      <c r="S37" s="168" t="s">
        <v>1231</v>
      </c>
      <c r="T37" s="166"/>
      <c r="U37" s="168"/>
      <c r="V37" s="166" t="s">
        <v>1230</v>
      </c>
      <c r="W37" s="166"/>
      <c r="X37" s="166"/>
    </row>
    <row r="38" spans="3:24" ht="31.9" customHeight="1" x14ac:dyDescent="0.3">
      <c r="C38" s="167"/>
      <c r="D38" s="164"/>
      <c r="E38" s="164"/>
      <c r="F38" s="216"/>
      <c r="G38" s="166"/>
      <c r="H38" s="217"/>
      <c r="I38" s="168"/>
      <c r="J38" s="168"/>
      <c r="K38" s="168"/>
      <c r="L38" s="168"/>
      <c r="M38" s="167"/>
      <c r="O38" s="167"/>
      <c r="P38" s="164"/>
      <c r="Q38" s="164"/>
      <c r="R38" s="166"/>
      <c r="S38" s="168"/>
      <c r="T38" s="168"/>
      <c r="U38" s="168"/>
      <c r="V38" s="166"/>
      <c r="W38" s="166"/>
      <c r="X38" s="166"/>
    </row>
    <row r="39" spans="3:24" ht="30" customHeight="1" x14ac:dyDescent="0.3">
      <c r="C39" s="36" t="s">
        <v>419</v>
      </c>
      <c r="D39" s="34" t="s">
        <v>411</v>
      </c>
      <c r="E39" s="36" t="s">
        <v>413</v>
      </c>
      <c r="F39" s="34" t="s">
        <v>1117</v>
      </c>
      <c r="G39" s="34" t="s">
        <v>1118</v>
      </c>
      <c r="H39" s="34" t="s">
        <v>1119</v>
      </c>
      <c r="I39" s="34"/>
      <c r="J39" s="34" t="s">
        <v>1018</v>
      </c>
      <c r="K39" s="34" t="s">
        <v>1232</v>
      </c>
      <c r="L39" s="34" t="s">
        <v>910</v>
      </c>
      <c r="M39" s="34" t="s">
        <v>418</v>
      </c>
      <c r="O39" s="36" t="s">
        <v>419</v>
      </c>
      <c r="P39" s="34" t="s">
        <v>411</v>
      </c>
      <c r="Q39" s="36" t="s">
        <v>413</v>
      </c>
      <c r="R39" s="34" t="s">
        <v>1119</v>
      </c>
      <c r="S39" s="34"/>
      <c r="T39" s="34" t="s">
        <v>1018</v>
      </c>
      <c r="U39" s="34" t="s">
        <v>1232</v>
      </c>
      <c r="V39" s="34" t="s">
        <v>910</v>
      </c>
      <c r="W39" s="36"/>
      <c r="X39" s="36" t="s">
        <v>418</v>
      </c>
    </row>
    <row r="40" spans="3:24" ht="45" customHeight="1" x14ac:dyDescent="0.3">
      <c r="C40" s="212" t="s">
        <v>1020</v>
      </c>
      <c r="D40" s="159"/>
      <c r="E40" s="159"/>
      <c r="F40" s="213" t="s">
        <v>1213</v>
      </c>
      <c r="G40" s="174" t="str">
        <f>VLOOKUP($F40,'Wall Style'!$C$10:$D$89,2,FALSE)</f>
        <v>Concrete Wall+Fair Faced Concrete</v>
      </c>
      <c r="H40" s="214">
        <f>VLOOKUP($F40,'Wall Style'!$C$10:$J$89,4,FALSE)</f>
        <v>0</v>
      </c>
      <c r="I40" s="215">
        <f>VLOOKUP($F40,'Wall Style'!$C$10:$J$89,5,FALSE)</f>
        <v>0</v>
      </c>
      <c r="J40" s="215">
        <f>VLOOKUP($F40,'Wall Style'!$C$10:$J$89,6,FALSE)</f>
        <v>0</v>
      </c>
      <c r="K40" s="215" t="str">
        <f>VLOOKUP($F40,'Wall Style'!$C$10:$J$89,7,FALSE)</f>
        <v>Concrete Wall</v>
      </c>
      <c r="L40" s="215" t="str">
        <f>VLOOKUP($F40,'Wall Style'!$C$10:$J$89,8,FALSE)</f>
        <v>Fair Faced Concrete</v>
      </c>
      <c r="M40" s="163"/>
      <c r="O40" s="212" t="s">
        <v>1020</v>
      </c>
      <c r="P40" s="159"/>
      <c r="Q40" s="159"/>
      <c r="R40" s="163"/>
      <c r="S40" s="163"/>
      <c r="T40" s="163"/>
      <c r="U40" s="163"/>
      <c r="V40" s="159"/>
      <c r="W40" s="163"/>
      <c r="X40" s="163"/>
    </row>
    <row r="41" spans="3:24" ht="63" customHeight="1" x14ac:dyDescent="0.3">
      <c r="C41" s="167" t="s">
        <v>660</v>
      </c>
      <c r="D41" s="164" t="s">
        <v>1233</v>
      </c>
      <c r="E41" s="164"/>
      <c r="F41" s="216" t="s">
        <v>1234</v>
      </c>
      <c r="G41" s="166" t="e">
        <f>VLOOKUP($F41,'Wall Style'!$C$10:$D$89,2,FALSE)</f>
        <v>#N/A</v>
      </c>
      <c r="H41" s="217" t="e">
        <f>VLOOKUP($F41,'Wall Style'!$C$10:$J$89,4,FALSE)</f>
        <v>#N/A</v>
      </c>
      <c r="I41" s="168" t="e">
        <f>VLOOKUP($F41,'Wall Style'!$C$10:$J$89,5,FALSE)</f>
        <v>#N/A</v>
      </c>
      <c r="J41" s="168" t="e">
        <f>VLOOKUP($F41,'Wall Style'!$C$10:$J$89,6,FALSE)</f>
        <v>#N/A</v>
      </c>
      <c r="K41" s="168" t="e">
        <f>VLOOKUP($F41,'Wall Style'!$C$10:$J$89,7,FALSE)</f>
        <v>#N/A</v>
      </c>
      <c r="L41" s="168" t="e">
        <f>VLOOKUP($F41,'Wall Style'!$C$10:$J$89,8,FALSE)</f>
        <v>#N/A</v>
      </c>
      <c r="M41" s="167"/>
      <c r="O41" s="167" t="s">
        <v>660</v>
      </c>
      <c r="P41" s="164" t="s">
        <v>1233</v>
      </c>
      <c r="Q41" s="164"/>
      <c r="R41" s="166"/>
      <c r="S41" s="168"/>
      <c r="T41" s="168" t="s">
        <v>1235</v>
      </c>
      <c r="U41" s="168"/>
      <c r="V41" s="166"/>
      <c r="W41" s="166"/>
      <c r="X41" s="166"/>
    </row>
    <row r="42" spans="3:24" ht="63" customHeight="1" x14ac:dyDescent="0.3">
      <c r="C42" s="167" t="s">
        <v>471</v>
      </c>
      <c r="D42" s="164" t="s">
        <v>819</v>
      </c>
      <c r="E42" s="164"/>
      <c r="F42" s="216" t="s">
        <v>1236</v>
      </c>
      <c r="G42" s="166" t="e">
        <f>VLOOKUP($F42,'Wall Style'!$C$10:$D$89,2,FALSE)</f>
        <v>#N/A</v>
      </c>
      <c r="H42" s="217" t="e">
        <f>VLOOKUP($F42,'Wall Style'!$C$10:$J$89,4,FALSE)</f>
        <v>#N/A</v>
      </c>
      <c r="I42" s="168" t="e">
        <f>VLOOKUP($F42,'Wall Style'!$C$10:$J$89,5,FALSE)</f>
        <v>#N/A</v>
      </c>
      <c r="J42" s="168" t="e">
        <f>VLOOKUP($F42,'Wall Style'!$C$10:$J$89,6,FALSE)</f>
        <v>#N/A</v>
      </c>
      <c r="K42" s="168" t="e">
        <f>VLOOKUP($F42,'Wall Style'!$C$10:$J$89,7,FALSE)</f>
        <v>#N/A</v>
      </c>
      <c r="L42" s="168" t="e">
        <f>VLOOKUP($F42,'Wall Style'!$C$10:$J$89,8,FALSE)</f>
        <v>#N/A</v>
      </c>
      <c r="M42" s="167"/>
      <c r="O42" s="167" t="s">
        <v>471</v>
      </c>
      <c r="P42" s="164" t="s">
        <v>819</v>
      </c>
      <c r="Q42" s="164"/>
      <c r="R42" s="166"/>
      <c r="S42" s="168"/>
      <c r="T42" s="168" t="s">
        <v>1237</v>
      </c>
      <c r="U42" s="168"/>
      <c r="V42" s="166"/>
      <c r="W42" s="166"/>
      <c r="X42" s="166"/>
    </row>
    <row r="43" spans="3:24" ht="63" customHeight="1" x14ac:dyDescent="0.3">
      <c r="C43" s="167" t="s">
        <v>491</v>
      </c>
      <c r="D43" s="164" t="s">
        <v>671</v>
      </c>
      <c r="E43" s="164"/>
      <c r="F43" s="216" t="s">
        <v>1238</v>
      </c>
      <c r="G43" s="166" t="str">
        <f>VLOOKUP($F43,'Wall Style'!$C$10:$D$89,2,FALSE)</f>
        <v>Steel Single Sheet Wall</v>
      </c>
      <c r="H43" s="217">
        <f>VLOOKUP($F43,'Wall Style'!$C$10:$J$89,4,FALSE)</f>
        <v>0</v>
      </c>
      <c r="I43" s="168">
        <f>VLOOKUP($F43,'Wall Style'!$C$10:$J$89,5,FALSE)</f>
        <v>0</v>
      </c>
      <c r="J43" s="168" t="str">
        <f>VLOOKUP($F43,'Wall Style'!$C$10:$J$89,6,FALSE)</f>
        <v xml:space="preserve">Corrugated Galvanized Steel Sheet-Single </v>
      </c>
      <c r="K43" s="168">
        <f>VLOOKUP($F43,'Wall Style'!$C$10:$J$89,7,FALSE)</f>
        <v>0</v>
      </c>
      <c r="L43" s="168">
        <f>VLOOKUP($F43,'Wall Style'!$C$10:$J$89,8,FALSE)</f>
        <v>0</v>
      </c>
      <c r="M43" s="167"/>
      <c r="O43" s="167" t="s">
        <v>491</v>
      </c>
      <c r="P43" s="164" t="s">
        <v>671</v>
      </c>
      <c r="Q43" s="164"/>
      <c r="R43" s="166"/>
      <c r="S43" s="168"/>
      <c r="T43" s="168" t="s">
        <v>1239</v>
      </c>
      <c r="U43" s="168"/>
      <c r="V43" s="166"/>
      <c r="W43" s="166"/>
      <c r="X43" s="166" t="s">
        <v>1240</v>
      </c>
    </row>
    <row r="44" spans="3:24" ht="63" customHeight="1" x14ac:dyDescent="0.3">
      <c r="C44" s="167" t="s">
        <v>1241</v>
      </c>
      <c r="D44" s="164" t="s">
        <v>1242</v>
      </c>
      <c r="E44" s="219" t="s">
        <v>1243</v>
      </c>
      <c r="F44" s="216" t="s">
        <v>1244</v>
      </c>
      <c r="G44" s="166" t="str">
        <f>VLOOKUP($F44,'Wall Style'!$C$10:$D$89,2,FALSE)</f>
        <v>Perforated Steel Sandwich Panel (Mineral Wool Insulation)</v>
      </c>
      <c r="H44" s="217">
        <f>VLOOKUP($F44,'Wall Style'!$C$10:$J$89,4,FALSE)</f>
        <v>0</v>
      </c>
      <c r="I44" s="168" t="str">
        <f>VLOOKUP($F44,'Wall Style'!$C$10:$J$89,5,FALSE)</f>
        <v>Perforated Steel Sandwich Panel</v>
      </c>
      <c r="J44" s="168" t="str">
        <f>VLOOKUP($F44,'Wall Style'!$C$10:$J$89,6,FALSE)</f>
        <v>Corrugated Galvanized Steel Sheet Sandwich Panel</v>
      </c>
      <c r="K44" s="168" t="str">
        <f>VLOOKUP($F44,'Wall Style'!$C$10:$J$89,7,FALSE)</f>
        <v>Mineral Wool (Rock Wool)</v>
      </c>
      <c r="L44" s="168">
        <f>VLOOKUP($F44,'Wall Style'!$C$10:$J$89,8,FALSE)</f>
        <v>0</v>
      </c>
      <c r="M44" s="167"/>
      <c r="O44" s="167" t="s">
        <v>1241</v>
      </c>
      <c r="P44" s="164" t="s">
        <v>1242</v>
      </c>
      <c r="Q44" s="219" t="s">
        <v>1243</v>
      </c>
      <c r="R44" s="166"/>
      <c r="S44" s="168" t="s">
        <v>1245</v>
      </c>
      <c r="T44" s="168" t="s">
        <v>1246</v>
      </c>
      <c r="U44" s="168"/>
      <c r="V44" s="166"/>
      <c r="W44" s="166"/>
      <c r="X44" s="166" t="s">
        <v>1247</v>
      </c>
    </row>
    <row r="45" spans="3:24" ht="45" customHeight="1" x14ac:dyDescent="0.3">
      <c r="C45" s="220" t="s">
        <v>1248</v>
      </c>
      <c r="D45" s="221"/>
      <c r="E45" s="159"/>
      <c r="F45" s="213" t="s">
        <v>1249</v>
      </c>
      <c r="G45" s="174" t="str">
        <f>VLOOKUP($F45,'Wall Style'!$C$10:$D$89,2,FALSE)</f>
        <v>Steel Sandwich Panel (Mineral Wool Insulation)+Concrete Block</v>
      </c>
      <c r="H45" s="214" t="str">
        <f>VLOOKUP($F45,'Wall Style'!$C$10:$J$89,4,FALSE)</f>
        <v>Acrylic Emulsion Paint on Cement Plaster</v>
      </c>
      <c r="I45" s="215" t="str">
        <f>VLOOKUP($F45,'Wall Style'!$C$10:$J$89,5,FALSE)</f>
        <v>Concrete Block</v>
      </c>
      <c r="J45" s="215" t="str">
        <f>VLOOKUP($F45,'Wall Style'!$C$10:$J$89,6,FALSE)</f>
        <v>Corrugated Galvanized Steel Sheet Sandwich Panel</v>
      </c>
      <c r="K45" s="215" t="str">
        <f>VLOOKUP($F45,'Wall Style'!$C$10:$J$89,7,FALSE)</f>
        <v>Mineral Wool (Rock Wool)</v>
      </c>
      <c r="L45" s="215">
        <f>VLOOKUP($F45,'Wall Style'!$C$10:$J$89,8,FALSE)</f>
        <v>0</v>
      </c>
      <c r="M45" s="163"/>
      <c r="O45" s="220" t="s">
        <v>1248</v>
      </c>
      <c r="P45" s="221"/>
      <c r="Q45" s="159"/>
      <c r="R45" s="163"/>
      <c r="S45" s="163"/>
      <c r="T45" s="163"/>
      <c r="U45" s="163"/>
      <c r="V45" s="159"/>
      <c r="W45" s="163"/>
      <c r="X45" s="163"/>
    </row>
    <row r="46" spans="3:24" ht="63" customHeight="1" x14ac:dyDescent="0.3">
      <c r="C46" s="167" t="s">
        <v>1250</v>
      </c>
      <c r="D46" s="164" t="s">
        <v>1251</v>
      </c>
      <c r="E46" s="164"/>
      <c r="F46" s="216" t="s">
        <v>1252</v>
      </c>
      <c r="G46" s="166" t="str">
        <f>VLOOKUP($F46,'Wall Style'!$C$10:$D$89,2,FALSE)</f>
        <v>Steel Sandwich Panel (Mineral Wool Insulation)+Gypsum Board Wall</v>
      </c>
      <c r="H46" s="217" t="str">
        <f>VLOOKUP($F46,'Wall Style'!$C$10:$J$89,4,FALSE)</f>
        <v>Acrylic Emulsion Paint on Gypsum Board</v>
      </c>
      <c r="I46" s="168" t="str">
        <f>VLOOKUP($F46,'Wall Style'!$C$10:$J$89,5,FALSE)</f>
        <v>1-Layer Gypsum Board</v>
      </c>
      <c r="J46" s="168" t="str">
        <f>VLOOKUP($F46,'Wall Style'!$C$10:$J$89,6,FALSE)</f>
        <v>Corrugated Galvanized Steel Sheet Sandwich Panel</v>
      </c>
      <c r="K46" s="168" t="str">
        <f>VLOOKUP($F46,'Wall Style'!$C$10:$J$89,7,FALSE)</f>
        <v>Mineral Wool (Rock Wool)</v>
      </c>
      <c r="L46" s="168">
        <f>VLOOKUP($F46,'Wall Style'!$C$10:$J$89,8,FALSE)</f>
        <v>0</v>
      </c>
      <c r="M46" s="167"/>
      <c r="O46" s="167" t="s">
        <v>1250</v>
      </c>
      <c r="P46" s="164" t="s">
        <v>1251</v>
      </c>
      <c r="Q46" s="164"/>
      <c r="R46" s="168" t="s">
        <v>1253</v>
      </c>
      <c r="S46" s="168" t="s">
        <v>1254</v>
      </c>
      <c r="T46" s="168" t="s">
        <v>1255</v>
      </c>
      <c r="U46" s="168"/>
      <c r="V46" s="166"/>
      <c r="W46" s="166"/>
      <c r="X46" s="166"/>
    </row>
    <row r="47" spans="3:24" ht="63" customHeight="1" x14ac:dyDescent="0.3">
      <c r="C47" s="167" t="s">
        <v>1217</v>
      </c>
      <c r="D47" s="164" t="s">
        <v>1256</v>
      </c>
      <c r="E47" s="164"/>
      <c r="F47" s="216" t="s">
        <v>1252</v>
      </c>
      <c r="G47" s="166" t="str">
        <f>VLOOKUP($F47,'Wall Style'!$C$10:$D$89,2,FALSE)</f>
        <v>Steel Sandwich Panel (Mineral Wool Insulation)+Gypsum Board Wall</v>
      </c>
      <c r="H47" s="217" t="str">
        <f>VLOOKUP($F47,'Wall Style'!$C$10:$J$89,4,FALSE)</f>
        <v>Acrylic Emulsion Paint on Gypsum Board</v>
      </c>
      <c r="I47" s="168" t="str">
        <f>VLOOKUP($F47,'Wall Style'!$C$10:$J$89,5,FALSE)</f>
        <v>1-Layer Gypsum Board</v>
      </c>
      <c r="J47" s="168" t="str">
        <f>VLOOKUP($F47,'Wall Style'!$C$10:$J$89,6,FALSE)</f>
        <v>Corrugated Galvanized Steel Sheet Sandwich Panel</v>
      </c>
      <c r="K47" s="168" t="str">
        <f>VLOOKUP($F47,'Wall Style'!$C$10:$J$89,7,FALSE)</f>
        <v>Mineral Wool (Rock Wool)</v>
      </c>
      <c r="L47" s="168">
        <f>VLOOKUP($F47,'Wall Style'!$C$10:$J$89,8,FALSE)</f>
        <v>0</v>
      </c>
      <c r="M47" s="167"/>
      <c r="O47" s="167" t="s">
        <v>1217</v>
      </c>
      <c r="P47" s="164" t="s">
        <v>1256</v>
      </c>
      <c r="Q47" s="164"/>
      <c r="R47" s="168" t="s">
        <v>450</v>
      </c>
      <c r="S47" s="168" t="s">
        <v>1257</v>
      </c>
      <c r="T47" s="168"/>
      <c r="U47" s="168" t="s">
        <v>1258</v>
      </c>
      <c r="V47" s="166"/>
      <c r="W47" s="166"/>
      <c r="X47" s="166"/>
    </row>
    <row r="48" spans="3:24" ht="63" customHeight="1" x14ac:dyDescent="0.3">
      <c r="C48" s="167" t="s">
        <v>1217</v>
      </c>
      <c r="D48" s="164" t="s">
        <v>1256</v>
      </c>
      <c r="E48" s="164" t="s">
        <v>1259</v>
      </c>
      <c r="F48" s="216" t="s">
        <v>1249</v>
      </c>
      <c r="G48" s="166" t="str">
        <f>VLOOKUP($F48,'Wall Style'!$C$10:$D$89,2,FALSE)</f>
        <v>Steel Sandwich Panel (Mineral Wool Insulation)+Concrete Block</v>
      </c>
      <c r="H48" s="217" t="s">
        <v>1260</v>
      </c>
      <c r="I48" s="168" t="str">
        <f>VLOOKUP($F48,'Wall Style'!$C$10:$J$89,5,FALSE)</f>
        <v>Concrete Block</v>
      </c>
      <c r="J48" s="168" t="str">
        <f>VLOOKUP($F48,'Wall Style'!$C$10:$J$89,6,FALSE)</f>
        <v>Corrugated Galvanized Steel Sheet Sandwich Panel</v>
      </c>
      <c r="K48" s="168" t="str">
        <f>VLOOKUP($F48,'Wall Style'!$C$10:$J$89,7,FALSE)</f>
        <v>Mineral Wool (Rock Wool)</v>
      </c>
      <c r="L48" s="168">
        <f>VLOOKUP($F48,'Wall Style'!$C$10:$J$89,8,FALSE)</f>
        <v>0</v>
      </c>
      <c r="M48" s="167"/>
      <c r="O48" s="167" t="s">
        <v>1217</v>
      </c>
      <c r="P48" s="164" t="s">
        <v>1256</v>
      </c>
      <c r="Q48" s="164" t="s">
        <v>1259</v>
      </c>
      <c r="R48" s="168" t="s">
        <v>1261</v>
      </c>
      <c r="S48" s="168" t="s">
        <v>1159</v>
      </c>
      <c r="T48" s="168"/>
      <c r="U48" s="168" t="s">
        <v>1258</v>
      </c>
      <c r="V48" s="166"/>
      <c r="W48" s="166"/>
      <c r="X48" s="166"/>
    </row>
    <row r="49" spans="3:24" ht="63" customHeight="1" x14ac:dyDescent="0.3">
      <c r="C49" s="167" t="s">
        <v>1217</v>
      </c>
      <c r="D49" s="164" t="s">
        <v>1256</v>
      </c>
      <c r="E49" s="164" t="s">
        <v>1262</v>
      </c>
      <c r="F49" s="216" t="s">
        <v>1249</v>
      </c>
      <c r="G49" s="166" t="str">
        <f>VLOOKUP($F49,'Wall Style'!$C$10:$D$89,2,FALSE)</f>
        <v>Steel Sandwich Panel (Mineral Wool Insulation)+Concrete Block</v>
      </c>
      <c r="H49" s="217" t="s">
        <v>1263</v>
      </c>
      <c r="I49" s="168" t="str">
        <f>VLOOKUP($F49,'Wall Style'!$C$10:$J$89,5,FALSE)</f>
        <v>Concrete Block</v>
      </c>
      <c r="J49" s="168" t="str">
        <f>VLOOKUP($F49,'Wall Style'!$C$10:$J$89,6,FALSE)</f>
        <v>Corrugated Galvanized Steel Sheet Sandwich Panel</v>
      </c>
      <c r="K49" s="168" t="str">
        <f>VLOOKUP($F49,'Wall Style'!$C$10:$J$89,7,FALSE)</f>
        <v>Mineral Wool (Rock Wool)</v>
      </c>
      <c r="L49" s="168">
        <f>VLOOKUP($F49,'Wall Style'!$C$10:$J$89,8,FALSE)</f>
        <v>0</v>
      </c>
      <c r="M49" s="167"/>
      <c r="O49" s="167" t="s">
        <v>1217</v>
      </c>
      <c r="P49" s="164" t="s">
        <v>1256</v>
      </c>
      <c r="Q49" s="164" t="s">
        <v>1262</v>
      </c>
      <c r="R49" s="168" t="s">
        <v>448</v>
      </c>
      <c r="S49" s="168" t="s">
        <v>1159</v>
      </c>
      <c r="T49" s="168"/>
      <c r="U49" s="168" t="s">
        <v>1258</v>
      </c>
      <c r="V49" s="166"/>
      <c r="W49" s="166"/>
      <c r="X49" s="166"/>
    </row>
    <row r="50" spans="3:24" ht="63" customHeight="1" x14ac:dyDescent="0.3">
      <c r="C50" s="167" t="s">
        <v>1217</v>
      </c>
      <c r="D50" s="164" t="s">
        <v>1256</v>
      </c>
      <c r="E50" s="164" t="s">
        <v>1264</v>
      </c>
      <c r="F50" s="216" t="s">
        <v>1249</v>
      </c>
      <c r="G50" s="166" t="str">
        <f>VLOOKUP($F50,'Wall Style'!$C$10:$D$89,2,FALSE)</f>
        <v>Steel Sandwich Panel (Mineral Wool Insulation)+Concrete Block</v>
      </c>
      <c r="H50" s="217" t="str">
        <f>VLOOKUP($F50,'Wall Style'!$C$10:$J$89,4,FALSE)</f>
        <v>Acrylic Emulsion Paint on Cement Plaster</v>
      </c>
      <c r="I50" s="168" t="str">
        <f>VLOOKUP($F50,'Wall Style'!$C$10:$J$89,5,FALSE)</f>
        <v>Concrete Block</v>
      </c>
      <c r="J50" s="168" t="str">
        <f>VLOOKUP($F50,'Wall Style'!$C$10:$J$89,6,FALSE)</f>
        <v>Corrugated Galvanized Steel Sheet Sandwich Panel</v>
      </c>
      <c r="K50" s="168" t="str">
        <f>VLOOKUP($F50,'Wall Style'!$C$10:$J$89,7,FALSE)</f>
        <v>Mineral Wool (Rock Wool)</v>
      </c>
      <c r="L50" s="168">
        <f>VLOOKUP($F50,'Wall Style'!$C$10:$J$89,8,FALSE)</f>
        <v>0</v>
      </c>
      <c r="M50" s="167"/>
      <c r="O50" s="167" t="s">
        <v>1217</v>
      </c>
      <c r="P50" s="164" t="s">
        <v>1256</v>
      </c>
      <c r="Q50" s="164" t="s">
        <v>1264</v>
      </c>
      <c r="R50" s="168" t="s">
        <v>1158</v>
      </c>
      <c r="S50" s="168" t="s">
        <v>1159</v>
      </c>
      <c r="T50" s="168"/>
      <c r="U50" s="168" t="s">
        <v>1258</v>
      </c>
      <c r="V50" s="166"/>
      <c r="W50" s="166"/>
      <c r="X50" s="166"/>
    </row>
    <row r="51" spans="3:24" ht="63" customHeight="1" x14ac:dyDescent="0.3">
      <c r="C51" s="167" t="s">
        <v>1225</v>
      </c>
      <c r="D51" s="164" t="s">
        <v>1265</v>
      </c>
      <c r="E51" s="164"/>
      <c r="F51" s="216" t="s">
        <v>1266</v>
      </c>
      <c r="G51" s="166" t="str">
        <f>VLOOKUP($F51,'Wall Style'!$C$10:$D$89,2,FALSE)</f>
        <v>Steel Sandwich Panel (Mineral Wool Insulation)+Concrete Brick</v>
      </c>
      <c r="H51" s="217" t="str">
        <f>VLOOKUP($F51,'Wall Style'!$C$10:$J$89,4,FALSE)</f>
        <v>Acrylic Emulsion Paint on Cement Plaster</v>
      </c>
      <c r="I51" s="168" t="str">
        <f>VLOOKUP($F51,'Wall Style'!$C$10:$J$89,5,FALSE)</f>
        <v>Concrete Brick</v>
      </c>
      <c r="J51" s="168" t="str">
        <f>VLOOKUP($F51,'Wall Style'!$C$10:$J$89,6,FALSE)</f>
        <v>Corrugated Galvanized Steel Sheet Sandwich Panel</v>
      </c>
      <c r="K51" s="168" t="str">
        <f>VLOOKUP($F51,'Wall Style'!$C$10:$J$89,7,FALSE)</f>
        <v>Mineral Wool (Rock Wool)</v>
      </c>
      <c r="L51" s="168">
        <f>VLOOKUP($F51,'Wall Style'!$C$10:$J$89,8,FALSE)</f>
        <v>0</v>
      </c>
      <c r="M51" s="167"/>
      <c r="O51" s="167" t="s">
        <v>1225</v>
      </c>
      <c r="P51" s="164" t="s">
        <v>1265</v>
      </c>
      <c r="Q51" s="164"/>
      <c r="R51" s="168" t="s">
        <v>1219</v>
      </c>
      <c r="S51" s="168" t="s">
        <v>1185</v>
      </c>
      <c r="T51" s="168" t="s">
        <v>1267</v>
      </c>
      <c r="U51" s="168" t="s">
        <v>1255</v>
      </c>
      <c r="V51" s="166"/>
      <c r="W51" s="166"/>
      <c r="X51" s="166"/>
    </row>
    <row r="52" spans="3:24" ht="30" customHeight="1" x14ac:dyDescent="0.3">
      <c r="C52" s="212" t="s">
        <v>1268</v>
      </c>
      <c r="D52" s="159"/>
      <c r="E52" s="159"/>
      <c r="F52" s="159"/>
      <c r="G52" s="159"/>
      <c r="H52" s="163"/>
      <c r="I52" s="163"/>
      <c r="J52" s="163"/>
      <c r="K52" s="163"/>
      <c r="L52" s="159"/>
      <c r="M52" s="163"/>
      <c r="O52" s="212" t="s">
        <v>1268</v>
      </c>
      <c r="P52" s="159"/>
      <c r="Q52" s="159"/>
      <c r="R52" s="163"/>
      <c r="S52" s="163"/>
      <c r="T52" s="163"/>
      <c r="U52" s="163"/>
      <c r="V52" s="159"/>
      <c r="W52" s="163"/>
      <c r="X52" s="163"/>
    </row>
    <row r="53" spans="3:24" ht="63" customHeight="1" x14ac:dyDescent="0.3">
      <c r="C53" s="166"/>
      <c r="D53" s="164"/>
      <c r="E53" s="164"/>
      <c r="F53" s="164"/>
      <c r="G53" s="164"/>
      <c r="H53" s="166"/>
      <c r="I53" s="168"/>
      <c r="J53" s="168"/>
      <c r="K53" s="166"/>
      <c r="L53" s="166"/>
      <c r="M53" s="166"/>
      <c r="O53" s="166" t="s">
        <v>1269</v>
      </c>
      <c r="P53" s="164" t="s">
        <v>1270</v>
      </c>
      <c r="Q53" s="164"/>
      <c r="R53" s="166" t="s">
        <v>1271</v>
      </c>
      <c r="S53" s="168" t="s">
        <v>1272</v>
      </c>
      <c r="T53" s="168"/>
      <c r="U53" s="173" t="s">
        <v>1273</v>
      </c>
      <c r="V53" s="166"/>
      <c r="W53" s="166"/>
      <c r="X53" s="166"/>
    </row>
    <row r="54" spans="3:24" ht="63" customHeight="1" x14ac:dyDescent="0.3">
      <c r="C54" s="167"/>
      <c r="D54" s="164"/>
      <c r="E54" s="164"/>
      <c r="F54" s="216"/>
      <c r="G54" s="166"/>
      <c r="H54" s="217"/>
      <c r="I54" s="168"/>
      <c r="J54" s="168"/>
      <c r="K54" s="168"/>
      <c r="L54" s="168"/>
      <c r="M54" s="167"/>
      <c r="O54" s="167" t="s">
        <v>491</v>
      </c>
      <c r="P54" s="164" t="s">
        <v>1274</v>
      </c>
      <c r="Q54" s="164"/>
      <c r="R54" s="166"/>
      <c r="S54" s="168"/>
      <c r="T54" s="168"/>
      <c r="U54" s="173" t="s">
        <v>1275</v>
      </c>
      <c r="V54" s="166"/>
      <c r="W54" s="166"/>
      <c r="X54" s="166"/>
    </row>
    <row r="55" spans="3:24" ht="63" customHeight="1" x14ac:dyDescent="0.3">
      <c r="C55" s="167"/>
      <c r="D55" s="164"/>
      <c r="E55" s="164"/>
      <c r="F55" s="216"/>
      <c r="G55" s="166"/>
      <c r="H55" s="217"/>
      <c r="I55" s="168"/>
      <c r="J55" s="168"/>
      <c r="K55" s="168"/>
      <c r="L55" s="168"/>
      <c r="M55" s="167"/>
      <c r="O55" s="166" t="s">
        <v>1276</v>
      </c>
      <c r="P55" s="164" t="s">
        <v>1277</v>
      </c>
      <c r="Q55" s="164"/>
      <c r="R55" s="166" t="s">
        <v>1278</v>
      </c>
      <c r="S55" s="166" t="s">
        <v>1279</v>
      </c>
      <c r="T55" s="168" t="s">
        <v>1280</v>
      </c>
      <c r="U55" s="173" t="s">
        <v>1281</v>
      </c>
      <c r="V55" s="166"/>
      <c r="W55" s="166"/>
      <c r="X55" s="166"/>
    </row>
    <row r="56" spans="3:24" ht="63" customHeight="1" x14ac:dyDescent="0.3">
      <c r="C56" s="167"/>
      <c r="D56" s="164"/>
      <c r="E56" s="164"/>
      <c r="F56" s="216"/>
      <c r="G56" s="166"/>
      <c r="H56" s="217"/>
      <c r="I56" s="168"/>
      <c r="J56" s="168"/>
      <c r="K56" s="168"/>
      <c r="L56" s="168"/>
      <c r="M56" s="167"/>
      <c r="O56" s="166" t="s">
        <v>1276</v>
      </c>
      <c r="P56" s="164" t="s">
        <v>1282</v>
      </c>
      <c r="Q56" s="164"/>
      <c r="R56" s="166"/>
      <c r="S56" s="166"/>
      <c r="T56" s="173" t="s">
        <v>1283</v>
      </c>
      <c r="U56" s="166"/>
      <c r="V56" s="166"/>
      <c r="W56" s="166"/>
      <c r="X56" s="173" t="s">
        <v>1284</v>
      </c>
    </row>
    <row r="57" spans="3:24" ht="48.75" customHeight="1" x14ac:dyDescent="0.3">
      <c r="C57" s="167"/>
      <c r="D57" s="59"/>
      <c r="E57" s="164"/>
      <c r="F57" s="164"/>
      <c r="G57" s="164"/>
      <c r="H57" s="166"/>
      <c r="I57" s="168"/>
      <c r="J57" s="168"/>
      <c r="K57" s="168"/>
      <c r="L57" s="166"/>
      <c r="M57" s="167"/>
      <c r="O57" s="167"/>
      <c r="P57" s="164"/>
      <c r="Q57" s="164"/>
      <c r="R57" s="166"/>
      <c r="S57" s="168"/>
      <c r="T57" s="166"/>
      <c r="U57" s="168"/>
      <c r="V57" s="166"/>
      <c r="W57" s="166"/>
      <c r="X57" s="166"/>
    </row>
    <row r="58" spans="3:24" ht="25.15" customHeight="1" x14ac:dyDescent="0.3">
      <c r="C58" s="208" t="s">
        <v>1285</v>
      </c>
      <c r="D58" s="209"/>
      <c r="E58" s="210"/>
      <c r="F58" s="210"/>
      <c r="G58" s="210"/>
      <c r="H58" s="210"/>
      <c r="I58" s="210"/>
      <c r="J58" s="210"/>
      <c r="K58" s="210"/>
      <c r="L58" s="209"/>
      <c r="M58" s="211"/>
      <c r="O58" s="208" t="s">
        <v>1285</v>
      </c>
      <c r="P58" s="209"/>
      <c r="Q58" s="210"/>
      <c r="R58" s="210"/>
      <c r="S58" s="210"/>
      <c r="T58" s="210"/>
      <c r="U58" s="210"/>
      <c r="V58" s="209"/>
      <c r="W58" s="210"/>
      <c r="X58" s="211"/>
    </row>
    <row r="59" spans="3:24" ht="30" customHeight="1" x14ac:dyDescent="0.3">
      <c r="C59" s="36" t="s">
        <v>419</v>
      </c>
      <c r="D59" s="34" t="s">
        <v>411</v>
      </c>
      <c r="E59" s="36" t="s">
        <v>413</v>
      </c>
      <c r="F59" s="34" t="s">
        <v>1117</v>
      </c>
      <c r="G59" s="34" t="s">
        <v>1118</v>
      </c>
      <c r="H59" s="34" t="s">
        <v>1286</v>
      </c>
      <c r="I59" s="34" t="s">
        <v>421</v>
      </c>
      <c r="J59" s="34" t="s">
        <v>908</v>
      </c>
      <c r="K59" s="34" t="s">
        <v>1060</v>
      </c>
      <c r="L59" s="34" t="s">
        <v>1287</v>
      </c>
      <c r="M59" s="36" t="s">
        <v>418</v>
      </c>
      <c r="O59" s="36" t="s">
        <v>419</v>
      </c>
      <c r="P59" s="34" t="s">
        <v>411</v>
      </c>
      <c r="Q59" s="36" t="s">
        <v>413</v>
      </c>
      <c r="R59" s="34" t="s">
        <v>1286</v>
      </c>
      <c r="S59" s="34" t="s">
        <v>421</v>
      </c>
      <c r="T59" s="34" t="s">
        <v>908</v>
      </c>
      <c r="U59" s="34" t="s">
        <v>1060</v>
      </c>
      <c r="V59" s="34" t="s">
        <v>1287</v>
      </c>
      <c r="W59" s="36"/>
      <c r="X59" s="36" t="s">
        <v>418</v>
      </c>
    </row>
    <row r="60" spans="3:24" ht="46.9" customHeight="1" x14ac:dyDescent="0.3">
      <c r="C60" s="212" t="s">
        <v>1061</v>
      </c>
      <c r="D60" s="159"/>
      <c r="E60" s="159"/>
      <c r="F60" s="213" t="s">
        <v>1288</v>
      </c>
      <c r="G60" s="174" t="str">
        <f>VLOOKUP($F60,'Wall Style'!$C$105:$D$129,2,FALSE)</f>
        <v>2-Layer Gypsum Board to Both Sides_Mineral Wool Insulation</v>
      </c>
      <c r="H60" s="214" t="str">
        <f>VLOOKUP($F60,'Wall Style'!$C$105:$J$129,4,FALSE)</f>
        <v>Acrylic Emulsion Paint on Gypsum Board</v>
      </c>
      <c r="I60" s="215" t="str">
        <f>VLOOKUP($F60,'Wall Style'!$C$105:$J$129,5,FALSE)</f>
        <v>2-Layer Gypsum Board to Both Sides</v>
      </c>
      <c r="J60" s="215" t="str">
        <f>VLOOKUP($F60,'Wall Style'!$C$105:$J$129,6,FALSE)</f>
        <v>Mineral Wool (Rock Wool)</v>
      </c>
      <c r="K60" s="215">
        <f>VLOOKUP($F60,'Wall Style'!$C$105:$J$129,7,FALSE)</f>
        <v>0</v>
      </c>
      <c r="L60" s="214" t="str">
        <f>VLOOKUP($F60,'Wall Style'!$C$105:$J$129,8,FALSE)</f>
        <v>Acrylic Emulsion Paint on Gypsum Board</v>
      </c>
      <c r="M60" s="163"/>
      <c r="O60" s="212" t="s">
        <v>1061</v>
      </c>
      <c r="P60" s="159"/>
      <c r="Q60" s="159"/>
      <c r="R60" s="163"/>
      <c r="S60" s="159"/>
      <c r="T60" s="159"/>
      <c r="U60" s="163"/>
      <c r="V60" s="159"/>
      <c r="W60" s="163"/>
      <c r="X60" s="163"/>
    </row>
    <row r="61" spans="3:24" ht="33" customHeight="1" x14ac:dyDescent="0.3">
      <c r="C61" s="167" t="s">
        <v>1250</v>
      </c>
      <c r="D61" s="164" t="s">
        <v>1289</v>
      </c>
      <c r="E61" s="164" t="s">
        <v>1290</v>
      </c>
      <c r="F61" s="216" t="s">
        <v>1291</v>
      </c>
      <c r="G61" s="166" t="str">
        <f>VLOOKUP($F61,'Wall Style'!$C$105:$D$129,2,FALSE)</f>
        <v>2-Layer Gypsum Board to Both Sides_w/o Insulation</v>
      </c>
      <c r="H61" s="217" t="s">
        <v>1292</v>
      </c>
      <c r="I61" s="168" t="str">
        <f>VLOOKUP($F61,'Wall Style'!$C$105:$J$129,5,FALSE)</f>
        <v>2-Layer Gypsum Board to Both Sides</v>
      </c>
      <c r="J61" s="168" t="str">
        <f>VLOOKUP($F61,'Wall Style'!$C$105:$J$129,6,FALSE)</f>
        <v>w/o Insulation</v>
      </c>
      <c r="K61" s="168">
        <f>VLOOKUP($F61,'Wall Style'!$C$105:$J$129,7,FALSE)</f>
        <v>0</v>
      </c>
      <c r="L61" s="217" t="str">
        <f>VLOOKUP($F61,'Wall Style'!$C$105:$J$129,8,FALSE)</f>
        <v>Acrylic Emulsion Paint on Gypsum Board</v>
      </c>
      <c r="M61" s="222" t="s">
        <v>1293</v>
      </c>
      <c r="O61" s="167" t="s">
        <v>1250</v>
      </c>
      <c r="P61" s="164" t="s">
        <v>1289</v>
      </c>
      <c r="Q61" s="164" t="s">
        <v>1290</v>
      </c>
      <c r="R61" s="168" t="s">
        <v>1294</v>
      </c>
      <c r="S61" s="173" t="s">
        <v>1295</v>
      </c>
      <c r="T61" s="173"/>
      <c r="U61" s="173"/>
      <c r="V61" s="166" t="s">
        <v>1296</v>
      </c>
      <c r="W61" s="166"/>
      <c r="X61" s="166"/>
    </row>
    <row r="62" spans="3:24" ht="33" customHeight="1" x14ac:dyDescent="0.3">
      <c r="C62" s="167" t="s">
        <v>1250</v>
      </c>
      <c r="D62" s="164" t="s">
        <v>1297</v>
      </c>
      <c r="E62" s="164" t="s">
        <v>1298</v>
      </c>
      <c r="F62" s="216" t="s">
        <v>1299</v>
      </c>
      <c r="G62" s="166" t="str">
        <f>VLOOKUP($F62,'Wall Style'!$C$105:$D$129,2,FALSE)</f>
        <v>1-Layer Gypsum Board to Both Sides_Mineral Wool Insulation</v>
      </c>
      <c r="H62" s="217" t="s">
        <v>1300</v>
      </c>
      <c r="I62" s="168" t="str">
        <f>VLOOKUP($F62,'Wall Style'!$C$105:$J$129,5,FALSE)</f>
        <v>1-Layer Gypsum Board to Both Sides</v>
      </c>
      <c r="J62" s="168" t="str">
        <f>VLOOKUP($F62,'Wall Style'!$C$105:$J$129,6,FALSE)</f>
        <v>Mineral Wool (Rock Wool)</v>
      </c>
      <c r="K62" s="168">
        <f>VLOOKUP($F62,'Wall Style'!$C$105:$J$129,7,FALSE)</f>
        <v>0</v>
      </c>
      <c r="L62" s="217" t="str">
        <f>VLOOKUP($F62,'Wall Style'!$C$105:$J$129,8,FALSE)</f>
        <v>Acrylic Emulsion Paint on Gypsum Board</v>
      </c>
      <c r="M62" s="173" t="s">
        <v>1301</v>
      </c>
      <c r="O62" s="167" t="s">
        <v>1250</v>
      </c>
      <c r="P62" s="164" t="s">
        <v>1297</v>
      </c>
      <c r="Q62" s="164" t="s">
        <v>1298</v>
      </c>
      <c r="R62" s="166" t="s">
        <v>1302</v>
      </c>
      <c r="S62" s="173" t="s">
        <v>1303</v>
      </c>
      <c r="T62" s="168"/>
      <c r="U62" s="168"/>
      <c r="V62" s="166"/>
      <c r="W62" s="166"/>
      <c r="X62" s="166"/>
    </row>
    <row r="63" spans="3:24" ht="33" customHeight="1" x14ac:dyDescent="0.3">
      <c r="C63" s="167"/>
      <c r="D63" s="59"/>
      <c r="E63" s="164"/>
      <c r="F63" s="164"/>
      <c r="G63" s="164"/>
      <c r="H63" s="166"/>
      <c r="I63" s="168"/>
      <c r="J63" s="168"/>
      <c r="K63" s="168"/>
      <c r="L63" s="166"/>
      <c r="M63" s="167"/>
      <c r="O63" s="167"/>
      <c r="P63" s="164"/>
      <c r="Q63" s="164"/>
      <c r="R63" s="166"/>
      <c r="S63" s="168"/>
      <c r="T63" s="168"/>
      <c r="U63" s="168"/>
      <c r="V63" s="166"/>
      <c r="W63" s="166"/>
      <c r="X63" s="166"/>
    </row>
    <row r="64" spans="3:24" ht="46.9" customHeight="1" x14ac:dyDescent="0.3">
      <c r="C64" s="212" t="s">
        <v>1079</v>
      </c>
      <c r="D64" s="159"/>
      <c r="E64" s="159"/>
      <c r="F64" s="213" t="s">
        <v>1304</v>
      </c>
      <c r="G64" s="174" t="str">
        <f>VLOOKUP($F64,'Wall Style'!$C$105:$D$129,2,FALSE)</f>
        <v>Block Wall</v>
      </c>
      <c r="H64" s="214" t="str">
        <f>VLOOKUP($F64,'Wall Style'!$C$105:$J$129,4,FALSE)</f>
        <v>Acrylic Emulsion Paint on Cement Plaster</v>
      </c>
      <c r="I64" s="215" t="str">
        <f>VLOOKUP($F64,'Wall Style'!$C$105:$J$129,5,FALSE)</f>
        <v>Concrete Block</v>
      </c>
      <c r="J64" s="215">
        <f>VLOOKUP($F64,'Wall Style'!$C$105:$J$129,6,FALSE)</f>
        <v>0</v>
      </c>
      <c r="K64" s="215">
        <f>VLOOKUP($F64,'Wall Style'!$C$105:$J$129,7,FALSE)</f>
        <v>0</v>
      </c>
      <c r="L64" s="214" t="str">
        <f>VLOOKUP($F64,'Wall Style'!$C$105:$J$129,8,FALSE)</f>
        <v>Acrylic Emulsion Paint on Cement Plaster</v>
      </c>
      <c r="M64" s="163"/>
      <c r="O64" s="212" t="s">
        <v>1079</v>
      </c>
      <c r="P64" s="159"/>
      <c r="Q64" s="159"/>
      <c r="R64" s="163"/>
      <c r="S64" s="159"/>
      <c r="T64" s="159"/>
      <c r="U64" s="163"/>
      <c r="V64" s="159"/>
      <c r="W64" s="163"/>
      <c r="X64" s="163"/>
    </row>
    <row r="65" spans="3:24" ht="27" x14ac:dyDescent="0.3">
      <c r="C65" s="167" t="s">
        <v>1211</v>
      </c>
      <c r="D65" s="164" t="s">
        <v>1221</v>
      </c>
      <c r="E65" s="164" t="s">
        <v>1305</v>
      </c>
      <c r="F65" s="216" t="s">
        <v>1306</v>
      </c>
      <c r="G65" s="166" t="str">
        <f>VLOOKUP($F65,'Wall Style'!$C$105:$D$129,2,FALSE)</f>
        <v>Brick Wall</v>
      </c>
      <c r="H65" s="217" t="s">
        <v>1307</v>
      </c>
      <c r="I65" s="168" t="str">
        <f>VLOOKUP($F65,'Wall Style'!$C$105:$J$129,5,FALSE)</f>
        <v>Concrete Brick</v>
      </c>
      <c r="J65" s="168">
        <f>VLOOKUP($F65,'Wall Style'!$C$105:$J$129,6,FALSE)</f>
        <v>0</v>
      </c>
      <c r="K65" s="168">
        <f>VLOOKUP($F65,'Wall Style'!$C$105:$J$129,7,FALSE)</f>
        <v>0</v>
      </c>
      <c r="L65" s="217" t="str">
        <f>VLOOKUP($F65,'Wall Style'!$C$105:$J$129,8,FALSE)</f>
        <v>Acrylic Emulsion Paint on Cement Plaster</v>
      </c>
      <c r="M65" s="167"/>
      <c r="O65" s="167" t="s">
        <v>1211</v>
      </c>
      <c r="P65" s="164" t="s">
        <v>1221</v>
      </c>
      <c r="Q65" s="164" t="s">
        <v>1305</v>
      </c>
      <c r="R65" s="166" t="s">
        <v>1308</v>
      </c>
      <c r="S65" s="168" t="s">
        <v>1224</v>
      </c>
      <c r="T65" s="168"/>
      <c r="U65" s="168"/>
      <c r="V65" s="166"/>
      <c r="W65" s="166"/>
      <c r="X65" s="166"/>
    </row>
    <row r="66" spans="3:24" ht="40.5" x14ac:dyDescent="0.3">
      <c r="C66" s="167" t="s">
        <v>1211</v>
      </c>
      <c r="D66" s="164" t="s">
        <v>1212</v>
      </c>
      <c r="E66" s="218" t="s">
        <v>1309</v>
      </c>
      <c r="F66" s="216" t="s">
        <v>1306</v>
      </c>
      <c r="G66" s="166" t="str">
        <f>VLOOKUP($F66,'Wall Style'!$C$105:$D$129,2,FALSE)</f>
        <v>Brick Wall</v>
      </c>
      <c r="H66" s="217" t="str">
        <f>VLOOKUP($F66,'Wall Style'!$C$105:$J$129,4,FALSE)</f>
        <v>Acrylic Emulsion Paint on Cement Plaster</v>
      </c>
      <c r="I66" s="168" t="str">
        <f>VLOOKUP($F66,'Wall Style'!$C$105:$J$129,5,FALSE)</f>
        <v>Concrete Brick</v>
      </c>
      <c r="J66" s="168">
        <f>VLOOKUP($F66,'Wall Style'!$C$105:$J$129,6,FALSE)</f>
        <v>0</v>
      </c>
      <c r="K66" s="168">
        <f>VLOOKUP($F66,'Wall Style'!$C$105:$J$129,7,FALSE)</f>
        <v>0</v>
      </c>
      <c r="L66" s="217" t="str">
        <f>VLOOKUP($F66,'Wall Style'!$C$105:$J$129,8,FALSE)</f>
        <v>Acrylic Emulsion Paint on Cement Plaster</v>
      </c>
      <c r="M66" s="167"/>
      <c r="O66" s="167" t="s">
        <v>1211</v>
      </c>
      <c r="P66" s="164" t="s">
        <v>1212</v>
      </c>
      <c r="Q66" s="218" t="s">
        <v>1309</v>
      </c>
      <c r="R66" s="166" t="s">
        <v>1310</v>
      </c>
      <c r="S66" s="168" t="s">
        <v>1224</v>
      </c>
      <c r="T66" s="166"/>
      <c r="U66" s="168"/>
      <c r="V66" s="166"/>
      <c r="W66" s="166"/>
      <c r="X66" s="166"/>
    </row>
    <row r="67" spans="3:24" ht="27" x14ac:dyDescent="0.3">
      <c r="C67" s="167" t="s">
        <v>1200</v>
      </c>
      <c r="D67" s="164" t="s">
        <v>1201</v>
      </c>
      <c r="E67" s="218" t="s">
        <v>1311</v>
      </c>
      <c r="F67" s="216" t="s">
        <v>1304</v>
      </c>
      <c r="G67" s="166" t="str">
        <f>VLOOKUP($F67,'Wall Style'!$C$105:$D$129,2,FALSE)</f>
        <v>Block Wall</v>
      </c>
      <c r="H67" s="217" t="s">
        <v>141</v>
      </c>
      <c r="I67" s="168" t="str">
        <f>VLOOKUP($F67,'Wall Style'!$C$105:$J$129,5,FALSE)</f>
        <v>Concrete Block</v>
      </c>
      <c r="J67" s="168">
        <f>VLOOKUP($F67,'Wall Style'!$C$105:$J$129,6,FALSE)</f>
        <v>0</v>
      </c>
      <c r="K67" s="168">
        <f>VLOOKUP($F67,'Wall Style'!$C$105:$J$129,7,FALSE)</f>
        <v>0</v>
      </c>
      <c r="L67" s="217" t="str">
        <f>VLOOKUP($F67,'Wall Style'!$C$105:$J$129,8,FALSE)</f>
        <v>Acrylic Emulsion Paint on Cement Plaster</v>
      </c>
      <c r="M67" s="167"/>
      <c r="O67" s="167" t="s">
        <v>1200</v>
      </c>
      <c r="P67" s="164" t="s">
        <v>1201</v>
      </c>
      <c r="Q67" s="218" t="s">
        <v>1311</v>
      </c>
      <c r="R67" s="166" t="s">
        <v>234</v>
      </c>
      <c r="S67" s="168" t="s">
        <v>1312</v>
      </c>
      <c r="T67" s="166"/>
      <c r="U67" s="168"/>
      <c r="V67" s="166"/>
      <c r="W67" s="166"/>
      <c r="X67" s="166"/>
    </row>
    <row r="68" spans="3:24" x14ac:dyDescent="0.3">
      <c r="C68" s="167"/>
      <c r="D68" s="164"/>
      <c r="E68" s="164"/>
      <c r="F68" s="216"/>
      <c r="G68" s="166"/>
      <c r="H68" s="217"/>
      <c r="I68" s="168"/>
      <c r="J68" s="168"/>
      <c r="K68" s="168"/>
      <c r="L68" s="168"/>
      <c r="M68" s="167"/>
      <c r="O68" s="167"/>
      <c r="P68" s="164"/>
      <c r="Q68" s="218"/>
      <c r="R68" s="166"/>
      <c r="S68" s="168"/>
      <c r="T68" s="166"/>
      <c r="U68" s="168"/>
      <c r="V68" s="166"/>
      <c r="W68" s="166"/>
      <c r="X68" s="166"/>
    </row>
    <row r="69" spans="3:24" ht="46.9" customHeight="1" x14ac:dyDescent="0.3">
      <c r="C69" s="212" t="s">
        <v>1086</v>
      </c>
      <c r="D69" s="159"/>
      <c r="E69" s="159"/>
      <c r="F69" s="213" t="s">
        <v>1313</v>
      </c>
      <c r="G69" s="174" t="str">
        <f>VLOOKUP($F69,'Wall Style'!$C$105:$D$129,2,FALSE)</f>
        <v>Concrete Wall</v>
      </c>
      <c r="H69" s="214" t="str">
        <f>VLOOKUP($F69,'Wall Style'!$C$105:$J$129,4,FALSE)</f>
        <v>Acrylic Emulsion Paint on Cement Plaster</v>
      </c>
      <c r="I69" s="215" t="str">
        <f>VLOOKUP($F69,'Wall Style'!$C$105:$J$129,5,FALSE)</f>
        <v>Concrete Wall</v>
      </c>
      <c r="J69" s="215">
        <f>VLOOKUP($F69,'Wall Style'!$C$105:$J$129,6,FALSE)</f>
        <v>0</v>
      </c>
      <c r="K69" s="215">
        <f>VLOOKUP($F69,'Wall Style'!$C$105:$J$129,7,FALSE)</f>
        <v>0</v>
      </c>
      <c r="L69" s="214" t="str">
        <f>VLOOKUP($F69,'Wall Style'!$C$105:$J$129,8,FALSE)</f>
        <v>Acrylic Emulsion Paint on Cement Plaster</v>
      </c>
      <c r="M69" s="163"/>
      <c r="O69" s="212" t="s">
        <v>1086</v>
      </c>
      <c r="P69" s="159"/>
      <c r="Q69" s="159"/>
      <c r="R69" s="163"/>
      <c r="S69" s="159"/>
      <c r="T69" s="159"/>
      <c r="U69" s="163"/>
      <c r="V69" s="159"/>
      <c r="W69" s="163"/>
      <c r="X69" s="163"/>
    </row>
    <row r="70" spans="3:24" ht="22.5" x14ac:dyDescent="0.3">
      <c r="C70" s="167"/>
      <c r="D70" s="164"/>
      <c r="E70" s="218"/>
      <c r="F70" s="216" t="s">
        <v>1313</v>
      </c>
      <c r="G70" s="166" t="str">
        <f>VLOOKUP($F70,'Wall Style'!$C$105:$D$129,2,FALSE)</f>
        <v>Concrete Wall</v>
      </c>
      <c r="H70" s="217" t="str">
        <f>VLOOKUP($F70,'Wall Style'!$C$105:$J$129,4,FALSE)</f>
        <v>Acrylic Emulsion Paint on Cement Plaster</v>
      </c>
      <c r="I70" s="168" t="str">
        <f>VLOOKUP($F70,'Wall Style'!$C$105:$J$129,5,FALSE)</f>
        <v>Concrete Wall</v>
      </c>
      <c r="J70" s="168">
        <f>VLOOKUP($F70,'Wall Style'!$C$105:$J$129,6,FALSE)</f>
        <v>0</v>
      </c>
      <c r="K70" s="168">
        <f>VLOOKUP($F70,'Wall Style'!$C$105:$J$129,7,FALSE)</f>
        <v>0</v>
      </c>
      <c r="L70" s="217" t="str">
        <f>VLOOKUP($F70,'Wall Style'!$C$105:$J$129,8,FALSE)</f>
        <v>Acrylic Emulsion Paint on Cement Plaster</v>
      </c>
      <c r="M70" s="167"/>
      <c r="O70" s="167"/>
      <c r="P70" s="164"/>
      <c r="Q70" s="218"/>
      <c r="R70" s="166"/>
      <c r="S70" s="168"/>
      <c r="T70" s="166"/>
      <c r="U70" s="168"/>
      <c r="V70" s="166"/>
      <c r="W70" s="166"/>
      <c r="X70" s="166"/>
    </row>
    <row r="71" spans="3:24" x14ac:dyDescent="0.3">
      <c r="C71" s="167"/>
      <c r="D71" s="164"/>
      <c r="E71" s="164"/>
      <c r="F71" s="216"/>
      <c r="G71" s="166"/>
      <c r="H71" s="217"/>
      <c r="I71" s="168"/>
      <c r="J71" s="168"/>
      <c r="K71" s="168"/>
      <c r="L71" s="168"/>
      <c r="M71" s="167"/>
      <c r="O71" s="167"/>
      <c r="P71" s="164"/>
      <c r="Q71" s="218"/>
      <c r="R71" s="166"/>
      <c r="S71" s="168"/>
      <c r="T71" s="166"/>
      <c r="U71" s="168"/>
      <c r="V71" s="166"/>
      <c r="W71" s="166"/>
      <c r="X71" s="166"/>
    </row>
    <row r="72" spans="3:24" ht="46.9" customHeight="1" x14ac:dyDescent="0.3">
      <c r="C72" s="212" t="s">
        <v>1088</v>
      </c>
      <c r="D72" s="159"/>
      <c r="E72" s="159"/>
      <c r="F72" s="159"/>
      <c r="G72" s="159"/>
      <c r="H72" s="163"/>
      <c r="I72" s="159"/>
      <c r="J72" s="159"/>
      <c r="K72" s="163"/>
      <c r="L72" s="159"/>
      <c r="M72" s="163"/>
      <c r="O72" s="212" t="s">
        <v>1086</v>
      </c>
      <c r="P72" s="159"/>
      <c r="Q72" s="159"/>
      <c r="R72" s="163"/>
      <c r="S72" s="159"/>
      <c r="T72" s="159"/>
      <c r="U72" s="163"/>
      <c r="V72" s="159"/>
      <c r="W72" s="163"/>
      <c r="X72" s="163"/>
    </row>
    <row r="73" spans="3:24" ht="45.6" customHeight="1" x14ac:dyDescent="0.3">
      <c r="C73" s="167" t="s">
        <v>1211</v>
      </c>
      <c r="D73" s="164" t="s">
        <v>1212</v>
      </c>
      <c r="E73" s="218" t="s">
        <v>1314</v>
      </c>
      <c r="F73" s="216" t="s">
        <v>1315</v>
      </c>
      <c r="G73" s="166" t="str">
        <f>VLOOKUP($F73,'Wall Style'!$C$105:$D$129,2,FALSE)</f>
        <v>2-Layer Gypsum Board to One Side_Mineral Wool Insulation_Concrete Brick</v>
      </c>
      <c r="H73" s="217" t="str">
        <f>VLOOKUP($F73,'Wall Style'!$C$105:$J$129,4,FALSE)</f>
        <v>Acrylic Emulsion Paint on Gypsum Board</v>
      </c>
      <c r="I73" s="168" t="str">
        <f>VLOOKUP($F73,'Wall Style'!$C$105:$J$129,5,FALSE)</f>
        <v>2-Layer Gypsum Board to One Side</v>
      </c>
      <c r="J73" s="168" t="str">
        <f>VLOOKUP($F73,'Wall Style'!$C$105:$J$129,6,FALSE)</f>
        <v>Mineral Wool (Rock Wool)</v>
      </c>
      <c r="K73" s="168" t="str">
        <f>VLOOKUP($F73,'Wall Style'!$C$105:$J$129,7,FALSE)</f>
        <v>Concrete Brick</v>
      </c>
      <c r="L73" s="217" t="str">
        <f>VLOOKUP($F73,'Wall Style'!$C$105:$J$129,8,FALSE)</f>
        <v>Acrylic Emulsion Paint on Cement Plaster</v>
      </c>
      <c r="M73" s="167"/>
      <c r="O73" s="167" t="s">
        <v>1211</v>
      </c>
      <c r="P73" s="164" t="s">
        <v>1212</v>
      </c>
      <c r="Q73" s="218" t="s">
        <v>1314</v>
      </c>
      <c r="R73" s="166" t="s">
        <v>1316</v>
      </c>
      <c r="S73" s="168" t="s">
        <v>1224</v>
      </c>
      <c r="T73" s="166" t="s">
        <v>1317</v>
      </c>
      <c r="U73" s="168"/>
      <c r="V73" s="166"/>
      <c r="W73" s="166"/>
      <c r="X73" s="166"/>
    </row>
    <row r="74" spans="3:24" ht="31.15" customHeight="1" x14ac:dyDescent="0.3">
      <c r="C74" s="167"/>
      <c r="D74" s="164"/>
      <c r="E74" s="164"/>
      <c r="F74" s="164"/>
      <c r="G74" s="164"/>
      <c r="H74" s="166"/>
      <c r="I74" s="168"/>
      <c r="J74" s="168"/>
      <c r="K74" s="168"/>
      <c r="L74" s="166"/>
      <c r="M74" s="167"/>
      <c r="O74" s="167"/>
      <c r="P74" s="164"/>
      <c r="Q74" s="164"/>
      <c r="R74" s="166"/>
      <c r="S74" s="168"/>
      <c r="T74" s="168"/>
      <c r="U74" s="168"/>
      <c r="V74" s="166"/>
      <c r="W74" s="166"/>
      <c r="X74" s="166"/>
    </row>
  </sheetData>
  <dataConsolidate>
    <dataRefs count="1">
      <dataRef ref="C4:C15" sheet="Int Finish Style" r:id="rId1"/>
    </dataRefs>
  </dataConsolidate>
  <mergeCells count="2">
    <mergeCell ref="C45:D45"/>
    <mergeCell ref="O45:P45"/>
  </mergeCells>
  <phoneticPr fontId="3" type="noConversion"/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269D18-B1FC-4AD5-A112-45CB8AB5AA40}">
          <x14:formula1>
            <xm:f>'Wall Style'!$C$10:$C$89</xm:f>
          </x14:formula1>
          <xm:sqref>F15 F38 F31 F11</xm:sqref>
        </x14:dataValidation>
        <x14:dataValidation type="list" allowBlank="1" showInputMessage="1" showErrorMessage="1" xr:uid="{6B7AA6EB-37A4-4883-B6EA-4F0476238F13}">
          <x14:formula1>
            <xm:f>'Wall Style'!$C$73:$C$89</xm:f>
          </x14:formula1>
          <xm:sqref>F40:F51 F54:F56</xm:sqref>
        </x14:dataValidation>
        <x14:dataValidation type="list" allowBlank="1" showInputMessage="1" showErrorMessage="1" xr:uid="{C6297108-CA0C-42D7-A4AB-89E7339AFAFD}">
          <x14:formula1>
            <xm:f>'Wall Style'!$C$105:$C$129</xm:f>
          </x14:formula1>
          <xm:sqref>F60:F62 F73 F69:F70 F64:F67</xm:sqref>
        </x14:dataValidation>
        <x14:dataValidation type="list" allowBlank="1" showInputMessage="1" showErrorMessage="1" xr:uid="{CB3673CF-37BD-4235-98CA-713703E0E377}">
          <x14:formula1>
            <xm:f>'Wall Style'!$C$10:$C$63</xm:f>
          </x14:formula1>
          <xm:sqref>F16:F30 F32:F37 F6:F10 F12:F14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FF24-3AF9-42D9-AF64-F5F36A988EA8}">
  <sheetPr>
    <tabColor rgb="FFFF66FF"/>
  </sheetPr>
  <dimension ref="A1:L53"/>
  <sheetViews>
    <sheetView zoomScale="70" zoomScaleNormal="70" workbookViewId="0">
      <pane xSplit="4" ySplit="9" topLeftCell="E1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8.75" defaultRowHeight="13.5" x14ac:dyDescent="0.3"/>
  <cols>
    <col min="1" max="1" width="2" style="4" customWidth="1"/>
    <col min="2" max="2" width="12.75" style="4" bestFit="1" customWidth="1"/>
    <col min="3" max="3" width="7.875" style="4" customWidth="1"/>
    <col min="4" max="4" width="28.25" style="10" customWidth="1"/>
    <col min="5" max="11" width="15.75" style="4" customWidth="1"/>
    <col min="12" max="12" width="104.375" style="4" bestFit="1" customWidth="1"/>
    <col min="13" max="16384" width="8.75" style="4"/>
  </cols>
  <sheetData>
    <row r="1" spans="1:12" ht="17.25" x14ac:dyDescent="0.3">
      <c r="A1" s="1"/>
      <c r="B1" s="1"/>
      <c r="C1" s="2" t="s">
        <v>0</v>
      </c>
      <c r="D1" s="3"/>
    </row>
    <row r="2" spans="1:12" ht="34.9" customHeight="1" x14ac:dyDescent="0.3">
      <c r="A2" s="1"/>
      <c r="B2" s="5" t="s">
        <v>1318</v>
      </c>
      <c r="C2" s="6"/>
      <c r="D2" s="7"/>
      <c r="E2" s="8"/>
      <c r="F2" s="8"/>
      <c r="G2" s="8"/>
      <c r="H2" s="8"/>
      <c r="I2" s="8"/>
      <c r="J2" s="8"/>
      <c r="K2" s="8"/>
      <c r="L2" s="8"/>
    </row>
    <row r="3" spans="1:12" ht="30" customHeight="1" x14ac:dyDescent="0.3">
      <c r="B3" s="9" t="s">
        <v>2</v>
      </c>
      <c r="C3" s="9"/>
    </row>
    <row r="4" spans="1:12" ht="30" customHeight="1" x14ac:dyDescent="0.3">
      <c r="B4" s="11" t="s">
        <v>1319</v>
      </c>
      <c r="D4" s="10" t="s">
        <v>4</v>
      </c>
      <c r="E4" s="10" t="s">
        <v>1320</v>
      </c>
      <c r="F4" s="4" t="s">
        <v>1321</v>
      </c>
      <c r="G4" s="4" t="s">
        <v>1322</v>
      </c>
      <c r="H4" s="4" t="s">
        <v>1323</v>
      </c>
      <c r="I4" s="10" t="s">
        <v>1324</v>
      </c>
      <c r="J4" s="4" t="s">
        <v>1325</v>
      </c>
    </row>
    <row r="5" spans="1:12" ht="30" customHeight="1" x14ac:dyDescent="0.3">
      <c r="B5" s="11" t="s">
        <v>1326</v>
      </c>
      <c r="D5" s="10" t="s">
        <v>6</v>
      </c>
      <c r="E5" s="10" t="s">
        <v>894</v>
      </c>
      <c r="F5" s="10" t="s">
        <v>895</v>
      </c>
    </row>
    <row r="6" spans="1:12" ht="30" customHeight="1" x14ac:dyDescent="0.3">
      <c r="B6" s="24" t="s">
        <v>1327</v>
      </c>
      <c r="C6" s="25"/>
      <c r="D6" s="26"/>
      <c r="E6" s="26"/>
      <c r="F6" s="26"/>
      <c r="G6" s="26"/>
      <c r="H6" s="26"/>
      <c r="I6" s="26"/>
      <c r="J6" s="26"/>
      <c r="K6" s="26"/>
      <c r="L6" s="27" t="s">
        <v>19</v>
      </c>
    </row>
    <row r="7" spans="1:12" ht="48" customHeight="1" x14ac:dyDescent="0.3">
      <c r="B7" s="33" t="s">
        <v>32</v>
      </c>
      <c r="C7" s="34" t="s">
        <v>1328</v>
      </c>
      <c r="D7" s="34" t="s">
        <v>1329</v>
      </c>
      <c r="E7" s="35" t="s">
        <v>1330</v>
      </c>
      <c r="F7" s="34" t="s">
        <v>1331</v>
      </c>
      <c r="G7" s="34" t="s">
        <v>1332</v>
      </c>
      <c r="H7" s="34" t="s">
        <v>1333</v>
      </c>
      <c r="I7" s="34" t="s">
        <v>1334</v>
      </c>
      <c r="J7" s="34" t="s">
        <v>1335</v>
      </c>
      <c r="K7" s="34" t="s">
        <v>1336</v>
      </c>
      <c r="L7" s="36" t="s">
        <v>1337</v>
      </c>
    </row>
    <row r="8" spans="1:12" ht="35.1" customHeight="1" x14ac:dyDescent="0.3">
      <c r="B8" s="37"/>
      <c r="C8" s="180"/>
      <c r="D8" s="180"/>
      <c r="E8" s="181"/>
      <c r="F8" s="180"/>
      <c r="G8" s="180"/>
      <c r="H8" s="180"/>
      <c r="I8" s="180"/>
      <c r="J8" s="180"/>
      <c r="K8" s="180"/>
      <c r="L8" s="183"/>
    </row>
    <row r="9" spans="1:12" ht="35.1" customHeight="1" x14ac:dyDescent="0.3">
      <c r="B9" s="45"/>
      <c r="C9" s="180"/>
      <c r="D9" s="180"/>
      <c r="E9" s="181"/>
      <c r="F9" s="180"/>
      <c r="G9" s="180"/>
      <c r="H9" s="180"/>
      <c r="I9" s="180"/>
      <c r="J9" s="180"/>
      <c r="K9" s="180"/>
      <c r="L9" s="52"/>
    </row>
    <row r="10" spans="1:12" ht="40.5" x14ac:dyDescent="0.3">
      <c r="B10" s="223" t="s">
        <v>1338</v>
      </c>
      <c r="C10" s="53"/>
      <c r="D10" s="54"/>
      <c r="E10" s="59"/>
      <c r="F10" s="224" t="s">
        <v>48</v>
      </c>
      <c r="G10" s="187" t="s">
        <v>1339</v>
      </c>
      <c r="H10" s="195"/>
      <c r="I10" s="195"/>
      <c r="J10" s="195"/>
      <c r="K10" s="188"/>
      <c r="L10" s="164"/>
    </row>
    <row r="11" spans="1:12" ht="54" x14ac:dyDescent="0.3">
      <c r="B11" s="225"/>
      <c r="C11" s="53" t="s">
        <v>1340</v>
      </c>
      <c r="D11" s="54" t="s">
        <v>1341</v>
      </c>
      <c r="E11" s="59"/>
      <c r="F11" s="59" t="s">
        <v>58</v>
      </c>
      <c r="G11" s="164" t="s">
        <v>1342</v>
      </c>
      <c r="H11" s="164"/>
      <c r="I11" s="164" t="s">
        <v>1343</v>
      </c>
      <c r="J11" s="115" t="s">
        <v>1344</v>
      </c>
      <c r="K11" s="115"/>
      <c r="L11" s="164"/>
    </row>
    <row r="12" spans="1:12" ht="54" x14ac:dyDescent="0.3">
      <c r="B12" s="225"/>
      <c r="C12" s="53" t="s">
        <v>1345</v>
      </c>
      <c r="D12" s="54" t="s">
        <v>1346</v>
      </c>
      <c r="E12" s="59"/>
      <c r="F12" s="59" t="s">
        <v>58</v>
      </c>
      <c r="G12" s="164" t="s">
        <v>1347</v>
      </c>
      <c r="H12" s="164" t="s">
        <v>1348</v>
      </c>
      <c r="I12" s="164" t="s">
        <v>1343</v>
      </c>
      <c r="J12" s="115" t="s">
        <v>1344</v>
      </c>
      <c r="K12" s="115"/>
      <c r="L12" s="164"/>
    </row>
    <row r="13" spans="1:12" ht="54" x14ac:dyDescent="0.3">
      <c r="B13" s="28"/>
      <c r="C13" s="53" t="s">
        <v>1349</v>
      </c>
      <c r="D13" s="54" t="s">
        <v>1350</v>
      </c>
      <c r="E13" s="74"/>
      <c r="F13" s="59" t="s">
        <v>58</v>
      </c>
      <c r="G13" s="164" t="s">
        <v>1351</v>
      </c>
      <c r="H13" s="164"/>
      <c r="I13" s="164" t="s">
        <v>1343</v>
      </c>
      <c r="J13" s="115" t="s">
        <v>1344</v>
      </c>
      <c r="K13" s="59" t="s">
        <v>1352</v>
      </c>
      <c r="L13" s="59"/>
    </row>
    <row r="14" spans="1:12" ht="52.9" customHeight="1" x14ac:dyDescent="0.3">
      <c r="B14" s="28"/>
      <c r="C14" s="53"/>
      <c r="D14" s="54"/>
      <c r="E14" s="74"/>
      <c r="F14" s="168"/>
      <c r="G14" s="168"/>
      <c r="H14" s="136"/>
      <c r="I14" s="136"/>
      <c r="J14" s="166"/>
      <c r="K14" s="166"/>
      <c r="L14" s="59"/>
    </row>
    <row r="15" spans="1:12" ht="31.9" customHeight="1" x14ac:dyDescent="0.3">
      <c r="B15" s="28"/>
      <c r="C15" s="53"/>
      <c r="D15" s="79"/>
      <c r="E15" s="59"/>
      <c r="F15" s="59"/>
      <c r="G15" s="59"/>
      <c r="H15" s="136"/>
      <c r="I15" s="136"/>
      <c r="J15" s="59"/>
      <c r="K15" s="59"/>
      <c r="L15" s="166"/>
    </row>
    <row r="16" spans="1:12" ht="54" x14ac:dyDescent="0.3">
      <c r="B16" s="223" t="s">
        <v>1353</v>
      </c>
      <c r="C16" s="53"/>
      <c r="D16" s="54"/>
      <c r="E16" s="59"/>
      <c r="F16" s="224" t="s">
        <v>48</v>
      </c>
      <c r="G16" s="187" t="s">
        <v>1339</v>
      </c>
      <c r="H16" s="195"/>
      <c r="I16" s="195"/>
      <c r="J16" s="195"/>
      <c r="K16" s="188"/>
      <c r="L16" s="59"/>
    </row>
    <row r="17" spans="2:12" ht="54" x14ac:dyDescent="0.3">
      <c r="B17" s="225"/>
      <c r="C17" s="53" t="s">
        <v>1354</v>
      </c>
      <c r="D17" s="54" t="s">
        <v>1355</v>
      </c>
      <c r="E17" s="59"/>
      <c r="F17" s="164" t="s">
        <v>1356</v>
      </c>
      <c r="G17" s="115"/>
      <c r="H17" s="115" t="s">
        <v>1344</v>
      </c>
      <c r="I17" s="164" t="s">
        <v>1343</v>
      </c>
      <c r="J17" s="164" t="s">
        <v>1357</v>
      </c>
      <c r="K17" s="164" t="s">
        <v>1358</v>
      </c>
      <c r="L17" s="59"/>
    </row>
    <row r="18" spans="2:12" ht="54" x14ac:dyDescent="0.3">
      <c r="B18" s="28"/>
      <c r="C18" s="53" t="s">
        <v>1359</v>
      </c>
      <c r="D18" s="54" t="s">
        <v>1360</v>
      </c>
      <c r="E18" s="59"/>
      <c r="F18" s="164" t="s">
        <v>1356</v>
      </c>
      <c r="G18" s="115"/>
      <c r="H18" s="115" t="s">
        <v>1344</v>
      </c>
      <c r="I18" s="164" t="s">
        <v>1343</v>
      </c>
      <c r="J18" s="164" t="s">
        <v>1357</v>
      </c>
      <c r="K18" s="59" t="s">
        <v>1361</v>
      </c>
      <c r="L18" s="59"/>
    </row>
    <row r="19" spans="2:12" ht="54" x14ac:dyDescent="0.3">
      <c r="B19" s="28"/>
      <c r="C19" s="53" t="s">
        <v>1362</v>
      </c>
      <c r="D19" s="54" t="s">
        <v>1363</v>
      </c>
      <c r="E19" s="59"/>
      <c r="F19" s="59" t="s">
        <v>58</v>
      </c>
      <c r="G19" s="164" t="s">
        <v>1351</v>
      </c>
      <c r="H19" s="115" t="s">
        <v>1344</v>
      </c>
      <c r="I19" s="164" t="s">
        <v>1343</v>
      </c>
      <c r="J19" s="59" t="s">
        <v>1364</v>
      </c>
      <c r="K19" s="59" t="s">
        <v>1352</v>
      </c>
      <c r="L19" s="59"/>
    </row>
    <row r="20" spans="2:12" ht="54" x14ac:dyDescent="0.3">
      <c r="B20" s="28"/>
      <c r="C20" s="53" t="s">
        <v>1365</v>
      </c>
      <c r="D20" s="54" t="s">
        <v>1366</v>
      </c>
      <c r="E20" s="59"/>
      <c r="F20" s="59" t="s">
        <v>58</v>
      </c>
      <c r="G20" s="164" t="s">
        <v>1351</v>
      </c>
      <c r="H20" s="115" t="s">
        <v>1344</v>
      </c>
      <c r="I20" s="164" t="s">
        <v>1343</v>
      </c>
      <c r="J20" s="59" t="s">
        <v>1364</v>
      </c>
      <c r="K20" s="59" t="s">
        <v>1361</v>
      </c>
      <c r="L20" s="59"/>
    </row>
    <row r="21" spans="2:12" ht="54" x14ac:dyDescent="0.3">
      <c r="B21" s="28"/>
      <c r="C21" s="53" t="s">
        <v>1367</v>
      </c>
      <c r="D21" s="54" t="s">
        <v>1368</v>
      </c>
      <c r="E21" s="59"/>
      <c r="F21" s="59" t="s">
        <v>58</v>
      </c>
      <c r="G21" s="164" t="s">
        <v>1369</v>
      </c>
      <c r="H21" s="115" t="s">
        <v>1344</v>
      </c>
      <c r="I21" s="164" t="s">
        <v>1343</v>
      </c>
      <c r="J21" s="164" t="s">
        <v>1357</v>
      </c>
      <c r="K21" s="59" t="s">
        <v>1361</v>
      </c>
      <c r="L21" s="59"/>
    </row>
    <row r="22" spans="2:12" ht="54" x14ac:dyDescent="0.3">
      <c r="B22" s="28"/>
      <c r="C22" s="53" t="s">
        <v>1370</v>
      </c>
      <c r="D22" s="54" t="s">
        <v>1371</v>
      </c>
      <c r="E22" s="59"/>
      <c r="F22" s="59" t="s">
        <v>58</v>
      </c>
      <c r="G22" s="164" t="s">
        <v>1351</v>
      </c>
      <c r="H22" s="115" t="s">
        <v>1344</v>
      </c>
      <c r="I22" s="164" t="s">
        <v>1343</v>
      </c>
      <c r="J22" s="164" t="s">
        <v>1357</v>
      </c>
      <c r="K22" s="164" t="s">
        <v>1358</v>
      </c>
      <c r="L22" s="59"/>
    </row>
    <row r="23" spans="2:12" ht="53.45" customHeight="1" x14ac:dyDescent="0.3">
      <c r="B23" s="28"/>
      <c r="C23" s="53"/>
      <c r="D23" s="79"/>
      <c r="E23" s="59"/>
      <c r="F23" s="59"/>
      <c r="G23" s="59"/>
      <c r="H23" s="59"/>
      <c r="I23" s="115"/>
      <c r="J23" s="59"/>
      <c r="K23" s="59"/>
      <c r="L23" s="59"/>
    </row>
    <row r="24" spans="2:12" ht="54" x14ac:dyDescent="0.3">
      <c r="B24" s="223" t="s">
        <v>1372</v>
      </c>
      <c r="C24" s="53"/>
      <c r="D24" s="54"/>
      <c r="E24" s="59"/>
      <c r="F24" s="224" t="s">
        <v>48</v>
      </c>
      <c r="G24" s="187" t="s">
        <v>1339</v>
      </c>
      <c r="H24" s="195"/>
      <c r="I24" s="195"/>
      <c r="J24" s="195"/>
      <c r="K24" s="188"/>
      <c r="L24" s="59"/>
    </row>
    <row r="25" spans="2:12" ht="54" x14ac:dyDescent="0.3">
      <c r="B25" s="225"/>
      <c r="C25" s="53" t="s">
        <v>1373</v>
      </c>
      <c r="D25" s="54" t="s">
        <v>1374</v>
      </c>
      <c r="E25" s="74"/>
      <c r="F25" s="59" t="s">
        <v>58</v>
      </c>
      <c r="G25" s="164"/>
      <c r="H25" s="115" t="s">
        <v>1344</v>
      </c>
      <c r="I25" s="164" t="s">
        <v>1343</v>
      </c>
      <c r="J25" s="164" t="s">
        <v>1357</v>
      </c>
      <c r="K25" s="164" t="s">
        <v>1375</v>
      </c>
      <c r="L25" s="59"/>
    </row>
    <row r="26" spans="2:12" ht="54" x14ac:dyDescent="0.3">
      <c r="B26" s="225"/>
      <c r="C26" s="53" t="s">
        <v>1376</v>
      </c>
      <c r="D26" s="54" t="s">
        <v>1377</v>
      </c>
      <c r="E26" s="74"/>
      <c r="F26" s="59" t="s">
        <v>58</v>
      </c>
      <c r="G26" s="164"/>
      <c r="H26" s="115" t="s">
        <v>1344</v>
      </c>
      <c r="I26" s="164" t="s">
        <v>1343</v>
      </c>
      <c r="J26" s="164" t="s">
        <v>1357</v>
      </c>
      <c r="K26" s="164" t="s">
        <v>1351</v>
      </c>
      <c r="L26" s="59"/>
    </row>
    <row r="27" spans="2:12" ht="49.9" customHeight="1" x14ac:dyDescent="0.3">
      <c r="B27" s="28"/>
      <c r="C27" s="53"/>
      <c r="D27" s="79"/>
      <c r="E27" s="59"/>
      <c r="F27" s="168"/>
      <c r="G27" s="168"/>
      <c r="H27" s="168"/>
      <c r="I27" s="168"/>
      <c r="J27" s="168"/>
      <c r="K27" s="166"/>
      <c r="L27" s="166"/>
    </row>
    <row r="28" spans="2:12" ht="40.5" x14ac:dyDescent="0.3">
      <c r="B28" s="223" t="s">
        <v>1378</v>
      </c>
      <c r="C28" s="53" t="s">
        <v>1379</v>
      </c>
      <c r="D28" s="54" t="s">
        <v>1380</v>
      </c>
      <c r="E28" s="74"/>
      <c r="F28" s="59" t="s">
        <v>58</v>
      </c>
      <c r="G28" s="164" t="s">
        <v>298</v>
      </c>
      <c r="H28" s="164" t="s">
        <v>1343</v>
      </c>
      <c r="I28" s="164" t="s">
        <v>1381</v>
      </c>
      <c r="J28" s="164" t="s">
        <v>1358</v>
      </c>
      <c r="K28" s="115" t="s">
        <v>1382</v>
      </c>
      <c r="L28" s="59" t="s">
        <v>1383</v>
      </c>
    </row>
    <row r="29" spans="2:12" ht="49.9" customHeight="1" x14ac:dyDescent="0.3">
      <c r="B29" s="28"/>
      <c r="C29" s="53"/>
      <c r="D29" s="79"/>
      <c r="E29" s="59"/>
      <c r="F29" s="168"/>
      <c r="G29" s="168"/>
      <c r="H29" s="168"/>
      <c r="I29" s="168"/>
      <c r="J29" s="164"/>
      <c r="K29" s="166"/>
      <c r="L29" s="166"/>
    </row>
    <row r="30" spans="2:12" ht="30" customHeight="1" x14ac:dyDescent="0.3">
      <c r="B30" s="59"/>
      <c r="C30" s="53" t="s">
        <v>184</v>
      </c>
      <c r="D30" s="118" t="s">
        <v>184</v>
      </c>
      <c r="E30" s="59"/>
      <c r="F30" s="59"/>
      <c r="G30" s="59"/>
      <c r="H30" s="59"/>
      <c r="I30" s="115"/>
      <c r="J30" s="59"/>
      <c r="K30" s="59"/>
      <c r="L30" s="59"/>
    </row>
    <row r="31" spans="2:12" ht="30" customHeight="1" x14ac:dyDescent="0.3">
      <c r="B31" s="16" t="s">
        <v>9</v>
      </c>
      <c r="C31" s="29" t="s">
        <v>1384</v>
      </c>
      <c r="D31" s="18"/>
      <c r="E31" s="19"/>
      <c r="F31" s="20" t="s">
        <v>1385</v>
      </c>
      <c r="G31" s="21"/>
      <c r="H31" s="21"/>
      <c r="I31" s="22"/>
      <c r="J31" s="21"/>
      <c r="K31" s="21"/>
      <c r="L31" s="19"/>
    </row>
    <row r="32" spans="2:12" ht="30" customHeight="1" x14ac:dyDescent="0.3">
      <c r="B32" s="28"/>
      <c r="C32" s="29" t="s">
        <v>1386</v>
      </c>
      <c r="D32" s="18"/>
      <c r="E32" s="19"/>
      <c r="F32" s="20" t="s">
        <v>29</v>
      </c>
      <c r="G32" s="21"/>
      <c r="H32" s="21"/>
      <c r="I32" s="22"/>
      <c r="J32" s="21"/>
      <c r="K32" s="21"/>
      <c r="L32" s="19"/>
    </row>
    <row r="33" spans="2:12" ht="30" customHeight="1" x14ac:dyDescent="0.3">
      <c r="B33" s="28"/>
      <c r="C33" s="29" t="s">
        <v>1387</v>
      </c>
      <c r="D33" s="18"/>
      <c r="E33" s="19"/>
      <c r="F33" s="20" t="s">
        <v>31</v>
      </c>
      <c r="G33" s="21"/>
      <c r="H33" s="21"/>
      <c r="I33" s="22"/>
      <c r="J33" s="21"/>
      <c r="K33" s="21"/>
      <c r="L33" s="19"/>
    </row>
    <row r="34" spans="2:12" ht="30" customHeight="1" x14ac:dyDescent="0.3">
      <c r="B34" s="30"/>
      <c r="C34" s="29" t="s">
        <v>1388</v>
      </c>
      <c r="D34" s="18"/>
      <c r="E34" s="19"/>
      <c r="F34" s="20" t="s">
        <v>1389</v>
      </c>
      <c r="G34" s="21"/>
      <c r="H34" s="21"/>
      <c r="I34" s="22"/>
      <c r="J34" s="21"/>
      <c r="K34" s="21"/>
      <c r="L34" s="19"/>
    </row>
    <row r="35" spans="2:12" ht="30" customHeight="1" x14ac:dyDescent="0.3">
      <c r="B35" s="24" t="s">
        <v>1390</v>
      </c>
      <c r="C35" s="25"/>
      <c r="D35" s="26"/>
      <c r="E35" s="26"/>
      <c r="F35" s="26"/>
      <c r="G35" s="26"/>
      <c r="H35" s="26"/>
      <c r="I35" s="26"/>
      <c r="J35" s="26"/>
      <c r="K35" s="26"/>
      <c r="L35" s="27" t="s">
        <v>19</v>
      </c>
    </row>
    <row r="36" spans="2:12" ht="48" customHeight="1" x14ac:dyDescent="0.3">
      <c r="B36" s="33" t="s">
        <v>32</v>
      </c>
      <c r="C36" s="34" t="s">
        <v>1391</v>
      </c>
      <c r="D36" s="34" t="s">
        <v>1329</v>
      </c>
      <c r="E36" s="35" t="s">
        <v>1392</v>
      </c>
      <c r="F36" s="34" t="s">
        <v>1393</v>
      </c>
      <c r="G36" s="34" t="s">
        <v>1394</v>
      </c>
      <c r="H36" s="34" t="s">
        <v>1395</v>
      </c>
      <c r="I36" s="34" t="s">
        <v>1396</v>
      </c>
      <c r="J36" s="34" t="s">
        <v>1397</v>
      </c>
      <c r="K36" s="34" t="s">
        <v>1398</v>
      </c>
      <c r="L36" s="36" t="s">
        <v>1399</v>
      </c>
    </row>
    <row r="37" spans="2:12" ht="35.1" customHeight="1" x14ac:dyDescent="0.3">
      <c r="B37" s="37"/>
      <c r="C37" s="180"/>
      <c r="D37" s="180"/>
      <c r="E37" s="181"/>
      <c r="F37" s="180"/>
      <c r="G37" s="182" t="s">
        <v>1018</v>
      </c>
      <c r="H37" s="182" t="s">
        <v>1019</v>
      </c>
      <c r="I37" s="180"/>
      <c r="J37" s="180"/>
      <c r="K37" s="180"/>
      <c r="L37" s="183"/>
    </row>
    <row r="38" spans="2:12" ht="35.1" customHeight="1" x14ac:dyDescent="0.3">
      <c r="B38" s="45"/>
      <c r="C38" s="180"/>
      <c r="D38" s="180"/>
      <c r="E38" s="181"/>
      <c r="F38" s="180"/>
      <c r="G38" s="182"/>
      <c r="H38" s="182"/>
      <c r="I38" s="180"/>
      <c r="J38" s="180"/>
      <c r="K38" s="180"/>
      <c r="L38" s="52"/>
    </row>
    <row r="39" spans="2:12" ht="46.15" customHeight="1" x14ac:dyDescent="0.3">
      <c r="B39" s="184" t="s">
        <v>1400</v>
      </c>
      <c r="C39" s="53"/>
      <c r="D39" s="54"/>
      <c r="E39" s="59"/>
      <c r="F39" s="200"/>
      <c r="G39" s="187" t="s">
        <v>1339</v>
      </c>
      <c r="H39" s="188"/>
      <c r="I39" s="200"/>
      <c r="J39" s="200"/>
      <c r="K39" s="59"/>
      <c r="L39" s="164"/>
    </row>
    <row r="40" spans="2:12" ht="46.15" customHeight="1" x14ac:dyDescent="0.3">
      <c r="B40" s="189"/>
      <c r="C40" s="53" t="s">
        <v>1401</v>
      </c>
      <c r="D40" s="54" t="s">
        <v>1022</v>
      </c>
      <c r="E40" s="59"/>
      <c r="F40" s="59" t="s">
        <v>1402</v>
      </c>
      <c r="G40" s="164" t="s">
        <v>1023</v>
      </c>
      <c r="H40" s="164" t="s">
        <v>1024</v>
      </c>
      <c r="I40" s="115"/>
      <c r="J40" s="59"/>
      <c r="K40" s="59"/>
      <c r="L40" s="164" t="s">
        <v>1025</v>
      </c>
    </row>
    <row r="41" spans="2:12" ht="46.15" customHeight="1" x14ac:dyDescent="0.3">
      <c r="B41" s="189"/>
      <c r="C41" s="53" t="s">
        <v>1403</v>
      </c>
      <c r="D41" s="54" t="s">
        <v>1027</v>
      </c>
      <c r="E41" s="59"/>
      <c r="F41" s="59" t="s">
        <v>1402</v>
      </c>
      <c r="G41" s="164" t="s">
        <v>1028</v>
      </c>
      <c r="H41" s="164" t="s">
        <v>1029</v>
      </c>
      <c r="I41" s="115"/>
      <c r="J41" s="59"/>
      <c r="K41" s="59"/>
      <c r="L41" s="59"/>
    </row>
    <row r="42" spans="2:12" ht="46.15" customHeight="1" x14ac:dyDescent="0.3">
      <c r="B42" s="189"/>
      <c r="C42" s="53"/>
      <c r="D42" s="54"/>
      <c r="E42" s="59"/>
      <c r="F42" s="59"/>
      <c r="G42" s="164"/>
      <c r="H42" s="164"/>
      <c r="I42" s="115"/>
      <c r="J42" s="59"/>
      <c r="K42" s="59"/>
      <c r="L42" s="59"/>
    </row>
    <row r="43" spans="2:12" ht="46.15" customHeight="1" x14ac:dyDescent="0.3">
      <c r="B43" s="189"/>
      <c r="C43" s="53" t="s">
        <v>1404</v>
      </c>
      <c r="D43" s="54" t="s">
        <v>1034</v>
      </c>
      <c r="E43" s="59"/>
      <c r="F43" s="59" t="s">
        <v>1402</v>
      </c>
      <c r="G43" s="164" t="s">
        <v>1035</v>
      </c>
      <c r="H43" s="164" t="s">
        <v>1024</v>
      </c>
      <c r="I43" s="115"/>
      <c r="J43" s="59"/>
      <c r="K43" s="59"/>
      <c r="L43" s="164" t="s">
        <v>1036</v>
      </c>
    </row>
    <row r="44" spans="2:12" ht="46.15" customHeight="1" x14ac:dyDescent="0.3">
      <c r="B44" s="189"/>
      <c r="C44" s="53" t="s">
        <v>1405</v>
      </c>
      <c r="D44" s="54" t="s">
        <v>1038</v>
      </c>
      <c r="E44" s="59"/>
      <c r="F44" s="59" t="s">
        <v>1402</v>
      </c>
      <c r="G44" s="164" t="s">
        <v>1035</v>
      </c>
      <c r="H44" s="164" t="s">
        <v>1029</v>
      </c>
      <c r="I44" s="115"/>
      <c r="J44" s="59"/>
      <c r="K44" s="59"/>
      <c r="L44" s="59"/>
    </row>
    <row r="45" spans="2:12" ht="34.9" customHeight="1" x14ac:dyDescent="0.3">
      <c r="B45" s="28"/>
      <c r="C45" s="53"/>
      <c r="D45" s="54"/>
      <c r="E45" s="59"/>
      <c r="F45" s="59"/>
      <c r="G45" s="59"/>
      <c r="H45" s="59"/>
      <c r="I45" s="115"/>
      <c r="J45" s="59"/>
      <c r="K45" s="59"/>
      <c r="L45" s="59"/>
    </row>
    <row r="46" spans="2:12" ht="46.15" customHeight="1" x14ac:dyDescent="0.3">
      <c r="B46" s="184" t="s">
        <v>1406</v>
      </c>
      <c r="C46" s="53" t="s">
        <v>1407</v>
      </c>
      <c r="D46" s="54" t="s">
        <v>1408</v>
      </c>
      <c r="E46" s="59"/>
      <c r="F46" s="59" t="s">
        <v>1402</v>
      </c>
      <c r="G46" s="164" t="s">
        <v>1408</v>
      </c>
      <c r="H46" s="164"/>
      <c r="I46" s="115"/>
      <c r="J46" s="59"/>
      <c r="K46" s="59"/>
      <c r="L46" s="59"/>
    </row>
    <row r="47" spans="2:12" ht="40.5" x14ac:dyDescent="0.3">
      <c r="B47" s="189"/>
      <c r="C47" s="53" t="s">
        <v>1409</v>
      </c>
      <c r="D47" s="54" t="s">
        <v>1410</v>
      </c>
      <c r="E47" s="59"/>
      <c r="F47" s="59" t="s">
        <v>1402</v>
      </c>
      <c r="G47" s="164" t="s">
        <v>1410</v>
      </c>
      <c r="H47" s="59"/>
      <c r="I47" s="115"/>
      <c r="J47" s="59"/>
      <c r="K47" s="59"/>
      <c r="L47" s="59"/>
    </row>
    <row r="48" spans="2:12" ht="34.9" customHeight="1" x14ac:dyDescent="0.3">
      <c r="B48" s="28"/>
      <c r="C48" s="53"/>
      <c r="D48" s="54"/>
      <c r="E48" s="59"/>
      <c r="F48" s="59"/>
      <c r="G48" s="59"/>
      <c r="H48" s="59"/>
      <c r="I48" s="115"/>
      <c r="J48" s="59"/>
      <c r="K48" s="59"/>
      <c r="L48" s="59"/>
    </row>
    <row r="49" spans="2:12" ht="30" customHeight="1" x14ac:dyDescent="0.3">
      <c r="B49" s="59"/>
      <c r="C49" s="53" t="s">
        <v>184</v>
      </c>
      <c r="D49" s="118" t="s">
        <v>184</v>
      </c>
      <c r="E49" s="59"/>
      <c r="F49" s="59"/>
      <c r="G49" s="59"/>
      <c r="H49" s="59"/>
      <c r="I49" s="115"/>
      <c r="J49" s="59"/>
      <c r="K49" s="59"/>
      <c r="L49" s="59"/>
    </row>
    <row r="50" spans="2:12" ht="30" customHeight="1" x14ac:dyDescent="0.3">
      <c r="B50" s="16" t="s">
        <v>9</v>
      </c>
      <c r="C50" s="29" t="s">
        <v>1051</v>
      </c>
      <c r="D50" s="18"/>
      <c r="E50" s="19"/>
      <c r="F50" s="20"/>
      <c r="G50" s="21"/>
      <c r="H50" s="21"/>
      <c r="I50" s="22"/>
      <c r="J50" s="21"/>
      <c r="K50" s="21"/>
      <c r="L50" s="19"/>
    </row>
    <row r="51" spans="2:12" ht="30" customHeight="1" x14ac:dyDescent="0.3">
      <c r="B51" s="28"/>
      <c r="C51" s="29"/>
      <c r="D51" s="18"/>
      <c r="E51" s="19"/>
      <c r="F51" s="20"/>
      <c r="G51" s="21"/>
      <c r="H51" s="21"/>
      <c r="I51" s="22"/>
      <c r="J51" s="21"/>
      <c r="K51" s="21"/>
      <c r="L51" s="19"/>
    </row>
    <row r="52" spans="2:12" ht="30" customHeight="1" x14ac:dyDescent="0.3">
      <c r="B52" s="28"/>
      <c r="C52" s="29"/>
      <c r="D52" s="18"/>
      <c r="E52" s="19"/>
      <c r="F52" s="20"/>
      <c r="G52" s="21"/>
      <c r="H52" s="21"/>
      <c r="I52" s="22"/>
      <c r="J52" s="21"/>
      <c r="K52" s="21"/>
      <c r="L52" s="19"/>
    </row>
    <row r="53" spans="2:12" ht="30" customHeight="1" x14ac:dyDescent="0.3">
      <c r="B53" s="30"/>
      <c r="C53" s="29"/>
      <c r="D53" s="18"/>
      <c r="E53" s="19"/>
      <c r="F53" s="20"/>
      <c r="G53" s="21"/>
      <c r="H53" s="21"/>
      <c r="I53" s="22"/>
      <c r="J53" s="21"/>
      <c r="K53" s="21"/>
      <c r="L53" s="19"/>
    </row>
  </sheetData>
  <mergeCells count="4">
    <mergeCell ref="G10:K10"/>
    <mergeCell ref="G16:K16"/>
    <mergeCell ref="G24:K24"/>
    <mergeCell ref="G39:H3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1D1A-A19B-471C-8642-133DF44B5471}">
  <dimension ref="C2:Y45"/>
  <sheetViews>
    <sheetView zoomScale="70" zoomScaleNormal="70" workbookViewId="0">
      <pane xSplit="14" ySplit="5" topLeftCell="O6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8.75" defaultRowHeight="13.5" x14ac:dyDescent="0.3"/>
  <cols>
    <col min="1" max="2" width="1.625" style="4" customWidth="1"/>
    <col min="3" max="3" width="6.75" style="4" customWidth="1"/>
    <col min="4" max="4" width="11.75" style="10" customWidth="1"/>
    <col min="5" max="5" width="10.25" style="4" customWidth="1"/>
    <col min="6" max="6" width="6.25" style="4" customWidth="1"/>
    <col min="7" max="7" width="16.875" style="4" customWidth="1"/>
    <col min="8" max="14" width="15.75" style="4" customWidth="1"/>
    <col min="15" max="15" width="1.625" style="4" customWidth="1"/>
    <col min="16" max="16" width="6.75" style="4" customWidth="1"/>
    <col min="17" max="17" width="11.75" style="10" customWidth="1"/>
    <col min="18" max="18" width="10.25" style="4" customWidth="1"/>
    <col min="19" max="25" width="15.75" style="4" customWidth="1"/>
    <col min="26" max="16384" width="8.75" style="4"/>
  </cols>
  <sheetData>
    <row r="2" spans="3:25" ht="17.25" x14ac:dyDescent="0.3">
      <c r="C2" s="141" t="s">
        <v>1411</v>
      </c>
      <c r="D2" s="146"/>
      <c r="E2" s="142"/>
      <c r="F2" s="142"/>
      <c r="G2" s="142"/>
      <c r="H2" s="8"/>
      <c r="I2" s="141"/>
      <c r="J2" s="141"/>
      <c r="K2" s="141"/>
      <c r="L2" s="8"/>
      <c r="M2" s="8"/>
      <c r="N2" s="8"/>
      <c r="P2" s="141" t="s">
        <v>410</v>
      </c>
      <c r="Q2" s="146"/>
      <c r="R2" s="142"/>
      <c r="S2" s="8"/>
      <c r="T2" s="141"/>
      <c r="U2" s="141"/>
      <c r="V2" s="141"/>
      <c r="W2" s="8"/>
      <c r="X2" s="8"/>
      <c r="Y2" s="8"/>
    </row>
    <row r="3" spans="3:25" x14ac:dyDescent="0.3">
      <c r="C3" s="147" t="s">
        <v>2</v>
      </c>
      <c r="D3" s="150"/>
      <c r="Q3" s="150"/>
    </row>
    <row r="4" spans="3:25" ht="25.15" customHeight="1" x14ac:dyDescent="0.3">
      <c r="C4" s="208" t="s">
        <v>1412</v>
      </c>
      <c r="D4" s="209"/>
      <c r="E4" s="210"/>
      <c r="F4" s="210"/>
      <c r="G4" s="210"/>
      <c r="H4" s="210"/>
      <c r="I4" s="210"/>
      <c r="J4" s="210"/>
      <c r="K4" s="210"/>
      <c r="L4" s="209"/>
      <c r="M4" s="210"/>
      <c r="N4" s="211"/>
      <c r="P4" s="208" t="s">
        <v>1412</v>
      </c>
      <c r="Q4" s="209"/>
      <c r="R4" s="210"/>
      <c r="S4" s="210"/>
      <c r="T4" s="210"/>
      <c r="U4" s="210"/>
      <c r="V4" s="210"/>
      <c r="W4" s="209"/>
      <c r="X4" s="210"/>
      <c r="Y4" s="211"/>
    </row>
    <row r="5" spans="3:25" ht="30" customHeight="1" x14ac:dyDescent="0.3">
      <c r="C5" s="36" t="s">
        <v>419</v>
      </c>
      <c r="D5" s="34" t="s">
        <v>411</v>
      </c>
      <c r="E5" s="36" t="s">
        <v>413</v>
      </c>
      <c r="F5" s="34" t="s">
        <v>1413</v>
      </c>
      <c r="G5" s="34" t="s">
        <v>1118</v>
      </c>
      <c r="H5" s="34" t="s">
        <v>1414</v>
      </c>
      <c r="I5" s="34" t="s">
        <v>1415</v>
      </c>
      <c r="J5" s="34" t="s">
        <v>1416</v>
      </c>
      <c r="K5" s="34" t="s">
        <v>1417</v>
      </c>
      <c r="L5" s="34" t="s">
        <v>1418</v>
      </c>
      <c r="M5" s="34" t="s">
        <v>1419</v>
      </c>
      <c r="N5" s="36" t="s">
        <v>418</v>
      </c>
      <c r="P5" s="36" t="s">
        <v>419</v>
      </c>
      <c r="Q5" s="34" t="s">
        <v>411</v>
      </c>
      <c r="R5" s="36" t="s">
        <v>413</v>
      </c>
      <c r="S5" s="34" t="s">
        <v>1414</v>
      </c>
      <c r="T5" s="34" t="s">
        <v>1415</v>
      </c>
      <c r="U5" s="34" t="s">
        <v>1416</v>
      </c>
      <c r="V5" s="34" t="s">
        <v>1417</v>
      </c>
      <c r="W5" s="34" t="s">
        <v>1418</v>
      </c>
      <c r="X5" s="34" t="s">
        <v>1419</v>
      </c>
      <c r="Y5" s="36" t="s">
        <v>418</v>
      </c>
    </row>
    <row r="6" spans="3:25" ht="60" customHeight="1" x14ac:dyDescent="0.3">
      <c r="C6" s="226" t="s">
        <v>1420</v>
      </c>
      <c r="D6" s="227"/>
      <c r="E6" s="228"/>
      <c r="F6" s="213" t="s">
        <v>1421</v>
      </c>
      <c r="G6" s="174" t="str">
        <f>VLOOKUP($F6,'Roof Style'!$C$10:$D$30,2,FALSE)</f>
        <v>Mortar Screed Concrete(Slope)+Insulation+Waterproofing</v>
      </c>
      <c r="H6" s="174" t="str">
        <f>VLOOKUP($F6,'Roof Style'!$C$10:$K$30,4,FALSE)</f>
        <v>Concrete Slab</v>
      </c>
      <c r="I6" s="174" t="str">
        <f>VLOOKUP($F6,'Roof Style'!$C$10:$K$30,5,FALSE)</f>
        <v>Mortar Screed (Slope 1%)</v>
      </c>
      <c r="J6" s="174" t="str">
        <f>VLOOKUP($F6,'Roof Style'!$C$10:$K$30,6,FALSE)</f>
        <v>PE Sheet (Vapor Barrier)</v>
      </c>
      <c r="K6" s="174" t="str">
        <f>VLOOKUP($F6,'Roof Style'!$C$10:$K$30,7,FALSE)</f>
        <v>Rigid Extruded Polystyrene Foam Insulation(XPS)</v>
      </c>
      <c r="L6" s="174" t="str">
        <f>VLOOKUP($F6,'Roof Style'!$C$10:$K$30,8,FALSE)</f>
        <v>Waterproofing Membrane-EPDM(or Equivalent)</v>
      </c>
      <c r="M6" s="174">
        <f>VLOOKUP($F6,'Roof Style'!$C$10:$K$30,9,FALSE)</f>
        <v>0</v>
      </c>
      <c r="N6" s="163"/>
      <c r="P6" s="212" t="s">
        <v>1422</v>
      </c>
      <c r="Q6" s="159"/>
      <c r="R6" s="159"/>
      <c r="S6" s="163"/>
      <c r="T6" s="163"/>
      <c r="U6" s="163"/>
      <c r="V6" s="163"/>
      <c r="W6" s="159"/>
      <c r="X6" s="163"/>
      <c r="Y6" s="163"/>
    </row>
    <row r="7" spans="3:25" ht="49.9" customHeight="1" x14ac:dyDescent="0.3">
      <c r="C7" s="167" t="s">
        <v>212</v>
      </c>
      <c r="D7" s="164"/>
      <c r="E7" s="164"/>
      <c r="F7" s="216" t="s">
        <v>1423</v>
      </c>
      <c r="G7" s="166" t="str">
        <f>VLOOKUP($F7,'Roof Style'!$C$10:$D$30,2,FALSE)</f>
        <v>Lightweight Concrete(Slope)+Insulation+Waterproofing</v>
      </c>
      <c r="H7" s="166" t="str">
        <f>VLOOKUP($F7,'Roof Style'!$C$10:$K$30,4,FALSE)</f>
        <v>Concrete Slab</v>
      </c>
      <c r="I7" s="166" t="str">
        <f>VLOOKUP($F7,'Roof Style'!$C$10:$K$30,5,FALSE)</f>
        <v>Light-Weight Concrete Screed (Slope 1%)</v>
      </c>
      <c r="J7" s="166">
        <f>VLOOKUP($F7,'Roof Style'!$C$10:$K$30,6,FALSE)</f>
        <v>0</v>
      </c>
      <c r="K7" s="166" t="str">
        <f>VLOOKUP($F7,'Roof Style'!$C$10:$K$30,7,FALSE)</f>
        <v>Rigid Extruded Polystyrene Foam Insulation(XPS)</v>
      </c>
      <c r="L7" s="166" t="str">
        <f>VLOOKUP($F7,'Roof Style'!$C$10:$K$30,8,FALSE)</f>
        <v>Waterproofing Membrane-EPDM(or Equivalent)</v>
      </c>
      <c r="M7" s="166">
        <f>VLOOKUP($F7,'Roof Style'!$C$10:$K$30,9,FALSE)</f>
        <v>0</v>
      </c>
      <c r="N7" s="167"/>
      <c r="P7" s="167" t="s">
        <v>212</v>
      </c>
      <c r="Q7" s="164"/>
      <c r="R7" s="164"/>
      <c r="S7" s="168" t="s">
        <v>58</v>
      </c>
      <c r="T7" s="168" t="s">
        <v>1424</v>
      </c>
      <c r="U7" s="168"/>
      <c r="V7" s="229" t="s">
        <v>1425</v>
      </c>
      <c r="W7" s="230" t="s">
        <v>1426</v>
      </c>
      <c r="X7" s="166"/>
      <c r="Y7" s="166"/>
    </row>
    <row r="8" spans="3:25" ht="49.9" customHeight="1" x14ac:dyDescent="0.3">
      <c r="C8" s="167" t="s">
        <v>725</v>
      </c>
      <c r="D8" s="164"/>
      <c r="E8" s="164"/>
      <c r="F8" s="216" t="s">
        <v>1421</v>
      </c>
      <c r="G8" s="166" t="str">
        <f>VLOOKUP($F8,'Roof Style'!$C$10:$D$30,2,FALSE)</f>
        <v>Mortar Screed Concrete(Slope)+Insulation+Waterproofing</v>
      </c>
      <c r="H8" s="166" t="str">
        <f>VLOOKUP($F8,'Roof Style'!$C$10:$K$30,4,FALSE)</f>
        <v>Concrete Slab</v>
      </c>
      <c r="I8" s="166" t="str">
        <f>VLOOKUP($F8,'Roof Style'!$C$10:$K$30,5,FALSE)</f>
        <v>Mortar Screed (Slope 1%)</v>
      </c>
      <c r="J8" s="166" t="str">
        <f>VLOOKUP($F8,'Roof Style'!$C$10:$K$30,6,FALSE)</f>
        <v>PE Sheet (Vapor Barrier)</v>
      </c>
      <c r="K8" s="166" t="str">
        <f>VLOOKUP($F8,'Roof Style'!$C$10:$K$30,7,FALSE)</f>
        <v>Rigid Extruded Polystyrene Foam Insulation(XPS)</v>
      </c>
      <c r="L8" s="166" t="str">
        <f>VLOOKUP($F8,'Roof Style'!$C$10:$K$30,8,FALSE)</f>
        <v>Waterproofing Membrane-EPDM(or Equivalent)</v>
      </c>
      <c r="M8" s="166">
        <f>VLOOKUP($F8,'Roof Style'!$C$10:$K$30,9,FALSE)</f>
        <v>0</v>
      </c>
      <c r="N8" s="167"/>
      <c r="P8" s="167" t="s">
        <v>725</v>
      </c>
      <c r="Q8" s="164"/>
      <c r="R8" s="164"/>
      <c r="S8" s="168" t="s">
        <v>58</v>
      </c>
      <c r="T8" s="168" t="s">
        <v>1427</v>
      </c>
      <c r="U8" s="168" t="s">
        <v>1428</v>
      </c>
      <c r="V8" s="229" t="s">
        <v>1429</v>
      </c>
      <c r="W8" s="230" t="s">
        <v>1430</v>
      </c>
      <c r="X8" s="166"/>
      <c r="Y8" s="166"/>
    </row>
    <row r="9" spans="3:25" ht="49.9" customHeight="1" x14ac:dyDescent="0.3">
      <c r="C9" s="167" t="s">
        <v>1200</v>
      </c>
      <c r="D9" s="164"/>
      <c r="E9" s="164"/>
      <c r="F9" s="216" t="s">
        <v>1431</v>
      </c>
      <c r="G9" s="166" t="str">
        <f>VLOOKUP($F9,'Roof Style'!$C$10:$D$30,2,FALSE)</f>
        <v>Lightweight Concrete(Slope)+Insulation+Waterproofing+Gravel</v>
      </c>
      <c r="H9" s="166" t="str">
        <f>VLOOKUP($F9,'Roof Style'!$C$10:$K$30,4,FALSE)</f>
        <v>Concrete Slab</v>
      </c>
      <c r="I9" s="166" t="str">
        <f>VLOOKUP($F9,'Roof Style'!$C$10:$K$30,5,FALSE)</f>
        <v>Light-Weight Concrete Screed (Slope 1%)</v>
      </c>
      <c r="J9" s="166">
        <f>VLOOKUP($F9,'Roof Style'!$C$10:$K$30,6,FALSE)</f>
        <v>0</v>
      </c>
      <c r="K9" s="166" t="str">
        <f>VLOOKUP($F9,'Roof Style'!$C$10:$K$30,7,FALSE)</f>
        <v>Rigid Extruded Polystyrene Foam Insulation(XPS)</v>
      </c>
      <c r="L9" s="166" t="str">
        <f>VLOOKUP($F9,'Roof Style'!$C$10:$K$30,8,FALSE)</f>
        <v>Waterproofing Membrane-EPDM(or Equivalent)</v>
      </c>
      <c r="M9" s="166" t="str">
        <f>VLOOKUP($F9,'Roof Style'!$C$10:$K$30,9,FALSE)</f>
        <v>Gravel for Roof</v>
      </c>
      <c r="N9" s="167"/>
      <c r="P9" s="167" t="s">
        <v>1200</v>
      </c>
      <c r="Q9" s="164"/>
      <c r="R9" s="164"/>
      <c r="S9" s="168" t="s">
        <v>58</v>
      </c>
      <c r="T9" s="168" t="s">
        <v>1432</v>
      </c>
      <c r="U9" s="230" t="s">
        <v>1433</v>
      </c>
      <c r="V9" s="229" t="s">
        <v>1434</v>
      </c>
      <c r="W9" s="168" t="s">
        <v>1435</v>
      </c>
      <c r="X9" s="166" t="s">
        <v>1436</v>
      </c>
      <c r="Y9" s="166"/>
    </row>
    <row r="10" spans="3:25" ht="42.75" customHeight="1" x14ac:dyDescent="0.3">
      <c r="C10" s="167" t="s">
        <v>540</v>
      </c>
      <c r="D10" s="164" t="s">
        <v>501</v>
      </c>
      <c r="E10" s="164"/>
      <c r="F10" s="164"/>
      <c r="G10" s="164"/>
      <c r="H10" s="166"/>
      <c r="I10" s="168"/>
      <c r="J10" s="168"/>
      <c r="K10" s="168"/>
      <c r="L10" s="166"/>
      <c r="M10" s="166"/>
      <c r="N10" s="167"/>
      <c r="P10" s="167" t="s">
        <v>540</v>
      </c>
      <c r="Q10" s="164" t="s">
        <v>501</v>
      </c>
      <c r="R10" s="164"/>
      <c r="S10" s="166" t="s">
        <v>1437</v>
      </c>
      <c r="T10" s="173" t="s">
        <v>1438</v>
      </c>
      <c r="U10" s="173" t="s">
        <v>1439</v>
      </c>
      <c r="V10" s="173" t="s">
        <v>1440</v>
      </c>
      <c r="W10" s="166"/>
      <c r="X10" s="166"/>
      <c r="Y10" s="166"/>
    </row>
    <row r="11" spans="3:25" ht="60" customHeight="1" x14ac:dyDescent="0.3">
      <c r="C11" s="226" t="s">
        <v>1441</v>
      </c>
      <c r="D11" s="227"/>
      <c r="E11" s="228"/>
      <c r="F11" s="213" t="s">
        <v>1442</v>
      </c>
      <c r="G11" s="174" t="str">
        <f>VLOOKUP($F11,'Roof Style'!$C$10:$D$30,2,FALSE)</f>
        <v>Concrete Slab(Slope)+Waterproofing+Insulation+Protection Concrete</v>
      </c>
      <c r="H11" s="174" t="str">
        <f>VLOOKUP($F11,'Roof Style'!$C$10:$K$30,4,FALSE)</f>
        <v>Concrete Slab
(Slope 1%)</v>
      </c>
      <c r="I11" s="174">
        <f>VLOOKUP($F11,'Roof Style'!$C$10:$K$30,5,FALSE)</f>
        <v>0</v>
      </c>
      <c r="J11" s="174" t="str">
        <f>VLOOKUP($F11,'Roof Style'!$C$10:$K$30,6,FALSE)</f>
        <v>Waterproofing Membrane-EPDM(or Equivalent)</v>
      </c>
      <c r="K11" s="174" t="str">
        <f>VLOOKUP($F11,'Roof Style'!$C$10:$K$30,7,FALSE)</f>
        <v>Rigid Extruded Polystyrene Foam Insulation(XPS)</v>
      </c>
      <c r="L11" s="174" t="str">
        <f>VLOOKUP($F11,'Roof Style'!$C$10:$K$30,8,FALSE)</f>
        <v>PE Sheet (Vapor Barrier) 2Plies</v>
      </c>
      <c r="M11" s="174" t="str">
        <f>VLOOKUP($F11,'Roof Style'!$C$10:$K$30,9,FALSE)</f>
        <v>Protective Concrete w/ Steel Trowel Finish</v>
      </c>
      <c r="N11" s="163"/>
      <c r="P11" s="212" t="s">
        <v>1443</v>
      </c>
      <c r="Q11" s="159"/>
      <c r="R11" s="159"/>
      <c r="S11" s="163"/>
      <c r="T11" s="163"/>
      <c r="U11" s="163"/>
      <c r="V11" s="163"/>
      <c r="W11" s="159"/>
      <c r="X11" s="163"/>
      <c r="Y11" s="163"/>
    </row>
    <row r="12" spans="3:25" ht="45" x14ac:dyDescent="0.3">
      <c r="C12" s="167" t="s">
        <v>615</v>
      </c>
      <c r="D12" s="169"/>
      <c r="E12" s="164"/>
      <c r="F12" s="216" t="s">
        <v>1442</v>
      </c>
      <c r="G12" s="166" t="str">
        <f>VLOOKUP($F12,'Roof Style'!$C$10:$D$30,2,FALSE)</f>
        <v>Concrete Slab(Slope)+Waterproofing+Insulation+Protection Concrete</v>
      </c>
      <c r="H12" s="166" t="str">
        <f>VLOOKUP($F12,'Roof Style'!$C$10:$K$30,4,FALSE)</f>
        <v>Concrete Slab
(Slope 1%)</v>
      </c>
      <c r="I12" s="166">
        <f>VLOOKUP($F12,'Roof Style'!$C$10:$K$30,5,FALSE)</f>
        <v>0</v>
      </c>
      <c r="J12" s="166" t="str">
        <f>VLOOKUP($F12,'Roof Style'!$C$10:$K$30,6,FALSE)</f>
        <v>Waterproofing Membrane-EPDM(or Equivalent)</v>
      </c>
      <c r="K12" s="166" t="str">
        <f>VLOOKUP($F12,'Roof Style'!$C$10:$K$30,7,FALSE)</f>
        <v>Rigid Extruded Polystyrene Foam Insulation(XPS)</v>
      </c>
      <c r="L12" s="166" t="str">
        <f>VLOOKUP($F12,'Roof Style'!$C$10:$K$30,8,FALSE)</f>
        <v>PE Sheet (Vapor Barrier) 2Plies</v>
      </c>
      <c r="M12" s="166" t="str">
        <f>VLOOKUP($F12,'Roof Style'!$C$10:$K$30,9,FALSE)</f>
        <v>Protective Concrete w/ Steel Trowel Finish</v>
      </c>
      <c r="N12" s="167"/>
      <c r="P12" s="167" t="s">
        <v>615</v>
      </c>
      <c r="Q12" s="169"/>
      <c r="R12" s="164"/>
      <c r="S12" s="168" t="s">
        <v>1444</v>
      </c>
      <c r="T12" s="168"/>
      <c r="U12" s="230" t="s">
        <v>1445</v>
      </c>
      <c r="V12" s="229" t="s">
        <v>1446</v>
      </c>
      <c r="W12" s="168" t="s">
        <v>1447</v>
      </c>
      <c r="X12" s="166" t="s">
        <v>1448</v>
      </c>
      <c r="Y12" s="166"/>
    </row>
    <row r="13" spans="3:25" ht="61.15" customHeight="1" x14ac:dyDescent="0.3">
      <c r="C13" s="167" t="s">
        <v>1449</v>
      </c>
      <c r="D13" s="164"/>
      <c r="E13" s="164"/>
      <c r="F13" s="216" t="s">
        <v>1450</v>
      </c>
      <c r="G13" s="166" t="str">
        <f>VLOOKUP($F13,'Roof Style'!$C$10:$D$30,2,FALSE)</f>
        <v>Concrete Slab(Slope)+Waterproofing+Insulation+Concrete Roof Tile</v>
      </c>
      <c r="H13" s="166" t="str">
        <f>VLOOKUP($F13,'Roof Style'!$C$10:$K$30,4,FALSE)</f>
        <v>Concrete Slab
(Slope 1%)</v>
      </c>
      <c r="I13" s="166">
        <f>VLOOKUP($F13,'Roof Style'!$C$10:$K$30,5,FALSE)</f>
        <v>0</v>
      </c>
      <c r="J13" s="166" t="str">
        <f>VLOOKUP($F13,'Roof Style'!$C$10:$K$30,6,FALSE)</f>
        <v>Waterproofing Membrane-EPDM(or Equivalent)</v>
      </c>
      <c r="K13" s="166" t="str">
        <f>VLOOKUP($F13,'Roof Style'!$C$10:$K$30,7,FALSE)</f>
        <v>Rigid Extruded Polystyrene Foam Insulation(XPS)</v>
      </c>
      <c r="L13" s="166" t="str">
        <f>VLOOKUP($F13,'Roof Style'!$C$10:$K$30,8,FALSE)</f>
        <v>PE Sheet (Vapor Barrier) 2Plies</v>
      </c>
      <c r="M13" s="166" t="str">
        <f>VLOOKUP($F13,'Roof Style'!$C$10:$K$30,9,FALSE)</f>
        <v>Concrete Roof Tile</v>
      </c>
      <c r="N13" s="167"/>
      <c r="P13" s="167" t="s">
        <v>1449</v>
      </c>
      <c r="Q13" s="164"/>
      <c r="R13" s="164"/>
      <c r="S13" s="168" t="s">
        <v>1444</v>
      </c>
      <c r="T13" s="168"/>
      <c r="U13" s="230" t="s">
        <v>1451</v>
      </c>
      <c r="V13" s="229" t="s">
        <v>1452</v>
      </c>
      <c r="W13" s="168" t="s">
        <v>1453</v>
      </c>
      <c r="X13" s="166" t="s">
        <v>1454</v>
      </c>
      <c r="Y13" s="166"/>
    </row>
    <row r="14" spans="3:25" ht="61.15" customHeight="1" x14ac:dyDescent="0.3">
      <c r="C14" s="167" t="s">
        <v>471</v>
      </c>
      <c r="D14" s="164"/>
      <c r="E14" s="164"/>
      <c r="F14" s="216" t="s">
        <v>1450</v>
      </c>
      <c r="G14" s="166" t="str">
        <f>VLOOKUP($F14,'Roof Style'!$C$10:$D$30,2,FALSE)</f>
        <v>Concrete Slab(Slope)+Waterproofing+Insulation+Concrete Roof Tile</v>
      </c>
      <c r="H14" s="166" t="str">
        <f>VLOOKUP($F14,'Roof Style'!$C$10:$K$30,4,FALSE)</f>
        <v>Concrete Slab
(Slope 1%)</v>
      </c>
      <c r="I14" s="166">
        <f>VLOOKUP($F14,'Roof Style'!$C$10:$K$30,5,FALSE)</f>
        <v>0</v>
      </c>
      <c r="J14" s="166" t="str">
        <f>VLOOKUP($F14,'Roof Style'!$C$10:$K$30,6,FALSE)</f>
        <v>Waterproofing Membrane-EPDM(or Equivalent)</v>
      </c>
      <c r="K14" s="166" t="str">
        <f>VLOOKUP($F14,'Roof Style'!$C$10:$K$30,7,FALSE)</f>
        <v>Rigid Extruded Polystyrene Foam Insulation(XPS)</v>
      </c>
      <c r="L14" s="166" t="str">
        <f>VLOOKUP($F14,'Roof Style'!$C$10:$K$30,8,FALSE)</f>
        <v>PE Sheet (Vapor Barrier) 2Plies</v>
      </c>
      <c r="M14" s="166" t="str">
        <f>VLOOKUP($F14,'Roof Style'!$C$10:$K$30,9,FALSE)</f>
        <v>Concrete Roof Tile</v>
      </c>
      <c r="N14" s="167"/>
      <c r="P14" s="167" t="s">
        <v>471</v>
      </c>
      <c r="Q14" s="164"/>
      <c r="R14" s="164"/>
      <c r="S14" s="168" t="s">
        <v>1455</v>
      </c>
      <c r="T14" s="168"/>
      <c r="U14" s="230" t="s">
        <v>1456</v>
      </c>
      <c r="V14" s="229" t="s">
        <v>1457</v>
      </c>
      <c r="W14" s="168" t="s">
        <v>1458</v>
      </c>
      <c r="X14" s="166" t="s">
        <v>1459</v>
      </c>
      <c r="Y14" s="167"/>
    </row>
    <row r="15" spans="3:25" ht="61.15" customHeight="1" x14ac:dyDescent="0.3">
      <c r="C15" s="167" t="s">
        <v>1460</v>
      </c>
      <c r="D15" s="164"/>
      <c r="E15" s="164"/>
      <c r="F15" s="216" t="s">
        <v>1461</v>
      </c>
      <c r="G15" s="166" t="str">
        <f>VLOOKUP($F15,'Roof Style'!$C$10:$D$30,2,FALSE)</f>
        <v>Lightweight Concrete(Slope)+Waterproofing+Insulation+Roof Tile</v>
      </c>
      <c r="H15" s="166" t="str">
        <f>VLOOKUP($F15,'Roof Style'!$C$10:$K$30,4,FALSE)</f>
        <v>Concrete Slab</v>
      </c>
      <c r="I15" s="166" t="str">
        <f>VLOOKUP($F15,'Roof Style'!$C$10:$K$30,5,FALSE)</f>
        <v>Light-Weight Concrete Screed (Slope 1%)</v>
      </c>
      <c r="J15" s="166" t="str">
        <f>VLOOKUP($F15,'Roof Style'!$C$10:$K$30,6,FALSE)</f>
        <v>Waterproofing Membrane-EPDM(or Equivalent)</v>
      </c>
      <c r="K15" s="166" t="str">
        <f>VLOOKUP($F15,'Roof Style'!$C$10:$K$30,7,FALSE)</f>
        <v>Rigid Extruded Polystyrene Foam Insulation(XPS)</v>
      </c>
      <c r="L15" s="166" t="str">
        <f>VLOOKUP($F15,'Roof Style'!$C$10:$K$30,8,FALSE)</f>
        <v>Geotextile</v>
      </c>
      <c r="M15" s="166" t="str">
        <f>VLOOKUP($F15,'Roof Style'!$C$10:$K$30,9,FALSE)</f>
        <v>Concrete Roof Tile</v>
      </c>
      <c r="N15" s="164"/>
      <c r="P15" s="167" t="s">
        <v>1460</v>
      </c>
      <c r="Q15" s="164"/>
      <c r="R15" s="164"/>
      <c r="S15" s="168" t="s">
        <v>56</v>
      </c>
      <c r="T15" s="168" t="s">
        <v>1462</v>
      </c>
      <c r="U15" s="230" t="s">
        <v>1463</v>
      </c>
      <c r="V15" s="229" t="s">
        <v>1464</v>
      </c>
      <c r="W15" s="166"/>
      <c r="X15" s="166" t="s">
        <v>1465</v>
      </c>
      <c r="Y15" s="164" t="s">
        <v>1466</v>
      </c>
    </row>
    <row r="16" spans="3:25" ht="61.15" customHeight="1" x14ac:dyDescent="0.3">
      <c r="C16" s="166" t="s">
        <v>1467</v>
      </c>
      <c r="D16" s="164"/>
      <c r="E16" s="164"/>
      <c r="F16" s="216" t="s">
        <v>1461</v>
      </c>
      <c r="G16" s="166" t="str">
        <f>VLOOKUP($F16,'Roof Style'!$C$10:$D$30,2,FALSE)</f>
        <v>Lightweight Concrete(Slope)+Waterproofing+Insulation+Roof Tile</v>
      </c>
      <c r="H16" s="166" t="str">
        <f>VLOOKUP($F16,'Roof Style'!$C$10:$K$30,4,FALSE)</f>
        <v>Concrete Slab</v>
      </c>
      <c r="I16" s="166" t="str">
        <f>VLOOKUP($F16,'Roof Style'!$C$10:$K$30,5,FALSE)</f>
        <v>Light-Weight Concrete Screed (Slope 1%)</v>
      </c>
      <c r="J16" s="166" t="str">
        <f>VLOOKUP($F16,'Roof Style'!$C$10:$K$30,6,FALSE)</f>
        <v>Waterproofing Membrane-EPDM(or Equivalent)</v>
      </c>
      <c r="K16" s="166" t="str">
        <f>VLOOKUP($F16,'Roof Style'!$C$10:$K$30,7,FALSE)</f>
        <v>Rigid Extruded Polystyrene Foam Insulation(XPS)</v>
      </c>
      <c r="L16" s="166" t="str">
        <f>VLOOKUP($F16,'Roof Style'!$C$10:$K$30,8,FALSE)</f>
        <v>Geotextile</v>
      </c>
      <c r="M16" s="166" t="str">
        <f>VLOOKUP($F16,'Roof Style'!$C$10:$K$30,9,FALSE)</f>
        <v>Concrete Roof Tile</v>
      </c>
      <c r="N16" s="164"/>
      <c r="P16" s="166" t="s">
        <v>1467</v>
      </c>
      <c r="Q16" s="164"/>
      <c r="R16" s="164"/>
      <c r="S16" s="168" t="s">
        <v>56</v>
      </c>
      <c r="T16" s="168" t="s">
        <v>1468</v>
      </c>
      <c r="U16" s="230" t="s">
        <v>1469</v>
      </c>
      <c r="V16" s="229" t="s">
        <v>1470</v>
      </c>
      <c r="W16" s="166"/>
      <c r="X16" s="166" t="s">
        <v>1471</v>
      </c>
      <c r="Y16" s="164" t="s">
        <v>1472</v>
      </c>
    </row>
    <row r="17" spans="3:25" ht="61.15" customHeight="1" x14ac:dyDescent="0.3">
      <c r="C17" s="167" t="s">
        <v>1473</v>
      </c>
      <c r="D17" s="164"/>
      <c r="E17" s="164"/>
      <c r="F17" s="216" t="s">
        <v>1474</v>
      </c>
      <c r="G17" s="166" t="str">
        <f>VLOOKUP($F17,'Roof Style'!$C$10:$D$30,2,FALSE)</f>
        <v>Mortar Screed Concrete(Slope)+Waterproofing+Insulation+Roof Tile</v>
      </c>
      <c r="H17" s="166" t="str">
        <f>VLOOKUP($F17,'Roof Style'!$C$10:$K$30,4,FALSE)</f>
        <v>Concrete Slab</v>
      </c>
      <c r="I17" s="166" t="str">
        <f>VLOOKUP($F17,'Roof Style'!$C$10:$K$30,5,FALSE)</f>
        <v>Mortar Screed (Slope 1%)</v>
      </c>
      <c r="J17" s="166" t="str">
        <f>VLOOKUP($F17,'Roof Style'!$C$10:$K$30,6,FALSE)</f>
        <v>Waterproofing Membrane-EPDM(or Equivalent)</v>
      </c>
      <c r="K17" s="166" t="str">
        <f>VLOOKUP($F17,'Roof Style'!$C$10:$K$30,7,FALSE)</f>
        <v>Rigid Extruded Polystyrene Foam Insulation(XPS)</v>
      </c>
      <c r="L17" s="166" t="str">
        <f>VLOOKUP($F17,'Roof Style'!$C$10:$K$30,8,FALSE)</f>
        <v>PE Sheet (Vapor Barrier) 2Plies</v>
      </c>
      <c r="M17" s="166" t="str">
        <f>VLOOKUP($F17,'Roof Style'!$C$10:$K$30,9,FALSE)</f>
        <v>Concrete Roof Tile</v>
      </c>
      <c r="N17" s="167"/>
      <c r="P17" s="167" t="s">
        <v>1473</v>
      </c>
      <c r="Q17" s="164"/>
      <c r="R17" s="164"/>
      <c r="S17" s="168" t="s">
        <v>58</v>
      </c>
      <c r="T17" s="168" t="s">
        <v>1475</v>
      </c>
      <c r="U17" s="230" t="s">
        <v>1476</v>
      </c>
      <c r="V17" s="166" t="s">
        <v>1477</v>
      </c>
      <c r="W17" s="229" t="s">
        <v>1478</v>
      </c>
      <c r="X17" s="166" t="s">
        <v>1479</v>
      </c>
      <c r="Y17" s="166"/>
    </row>
    <row r="18" spans="3:25" ht="61.15" customHeight="1" x14ac:dyDescent="0.3">
      <c r="C18" s="167" t="s">
        <v>461</v>
      </c>
      <c r="D18" s="164"/>
      <c r="E18" s="164"/>
      <c r="F18" s="216" t="s">
        <v>1480</v>
      </c>
      <c r="G18" s="166" t="str">
        <f>VLOOKUP($F18,'Roof Style'!$C$10:$D$30,2,FALSE)</f>
        <v>Lightweight Concrete(Slope)+Waterproofing+Insulation+Protection Concrete</v>
      </c>
      <c r="H18" s="166" t="str">
        <f>VLOOKUP($F18,'Roof Style'!$C$10:$K$30,4,FALSE)</f>
        <v>Concrete Slab</v>
      </c>
      <c r="I18" s="166" t="str">
        <f>VLOOKUP($F18,'Roof Style'!$C$10:$K$30,5,FALSE)</f>
        <v>Light-Weight Concrete Screed (Slope 1%)</v>
      </c>
      <c r="J18" s="166" t="str">
        <f>VLOOKUP($F18,'Roof Style'!$C$10:$K$30,6,FALSE)</f>
        <v>Waterproofing Membrane-EPDM(or Equivalent)</v>
      </c>
      <c r="K18" s="166" t="str">
        <f>VLOOKUP($F18,'Roof Style'!$C$10:$K$30,7,FALSE)</f>
        <v>Rigid Extruded Polystyrene Foam Insulation(XPS)</v>
      </c>
      <c r="L18" s="166" t="str">
        <f>VLOOKUP($F18,'Roof Style'!$C$10:$K$30,8,FALSE)</f>
        <v>PE Sheet (Vapor Barrier) 2Plies</v>
      </c>
      <c r="M18" s="166" t="str">
        <f>VLOOKUP($F18,'Roof Style'!$C$10:$K$30,9,FALSE)</f>
        <v>Protective Concrete w/ Steel Trowel Finish</v>
      </c>
      <c r="N18" s="167"/>
      <c r="P18" s="167" t="s">
        <v>461</v>
      </c>
      <c r="Q18" s="164"/>
      <c r="R18" s="164"/>
      <c r="S18" s="168" t="s">
        <v>58</v>
      </c>
      <c r="T18" s="168" t="s">
        <v>1481</v>
      </c>
      <c r="U18" s="230" t="s">
        <v>1482</v>
      </c>
      <c r="V18" s="229" t="s">
        <v>1483</v>
      </c>
      <c r="W18" s="168" t="s">
        <v>1484</v>
      </c>
      <c r="X18" s="166" t="s">
        <v>1485</v>
      </c>
      <c r="Y18" s="166"/>
    </row>
    <row r="19" spans="3:25" ht="60" customHeight="1" x14ac:dyDescent="0.3">
      <c r="C19" s="226" t="s">
        <v>1486</v>
      </c>
      <c r="D19" s="227"/>
      <c r="E19" s="228"/>
      <c r="F19" s="213" t="s">
        <v>1487</v>
      </c>
      <c r="G19" s="174" t="str">
        <f>VLOOKUP($F19,'Roof Style'!$C$10:$D$30,2,FALSE)</f>
        <v>Waterproofing+Insulation+Protection Concrete(Slope)</v>
      </c>
      <c r="H19" s="174" t="str">
        <f>VLOOKUP($F19,'Roof Style'!$C$10:$K$30,4,FALSE)</f>
        <v>Concrete Slab</v>
      </c>
      <c r="I19" s="174">
        <f>VLOOKUP($F19,'Roof Style'!$C$10:$K$30,5,FALSE)</f>
        <v>0</v>
      </c>
      <c r="J19" s="174" t="str">
        <f>VLOOKUP($F19,'Roof Style'!$C$10:$K$30,6,FALSE)</f>
        <v>Waterproofing Membrane-EPDM(or Equivalent)</v>
      </c>
      <c r="K19" s="174" t="str">
        <f>VLOOKUP($F19,'Roof Style'!$C$10:$K$30,7,FALSE)</f>
        <v>Rigid Extruded Polystyrene Foam Insulation(XPS)</v>
      </c>
      <c r="L19" s="174" t="str">
        <f>VLOOKUP($F19,'Roof Style'!$C$10:$K$30,8,FALSE)</f>
        <v>PE Sheet (Vapor Barrier) 2Plies</v>
      </c>
      <c r="M19" s="174" t="str">
        <f>VLOOKUP($F19,'Roof Style'!$C$10:$K$30,9,FALSE)</f>
        <v>Protective Concrete w/ Steel Trowel Finish (Slope 1%)</v>
      </c>
      <c r="N19" s="163"/>
      <c r="P19" s="212" t="s">
        <v>1488</v>
      </c>
      <c r="Q19" s="159"/>
      <c r="R19" s="159"/>
      <c r="S19" s="163"/>
      <c r="T19" s="163"/>
      <c r="U19" s="163"/>
      <c r="V19" s="163"/>
      <c r="W19" s="159"/>
      <c r="X19" s="163"/>
      <c r="Y19" s="163"/>
    </row>
    <row r="20" spans="3:25" ht="60" customHeight="1" x14ac:dyDescent="0.3">
      <c r="C20" s="167" t="s">
        <v>506</v>
      </c>
      <c r="D20" s="164"/>
      <c r="E20" s="164"/>
      <c r="F20" s="216" t="s">
        <v>1487</v>
      </c>
      <c r="G20" s="166" t="str">
        <f>VLOOKUP($F20,'Roof Style'!$C$10:$D$30,2,FALSE)</f>
        <v>Waterproofing+Insulation+Protection Concrete(Slope)</v>
      </c>
      <c r="H20" s="166" t="str">
        <f>VLOOKUP($F20,'Roof Style'!$C$10:$K$30,4,FALSE)</f>
        <v>Concrete Slab</v>
      </c>
      <c r="I20" s="166">
        <f>VLOOKUP($F20,'Roof Style'!$C$10:$K$30,5,FALSE)</f>
        <v>0</v>
      </c>
      <c r="J20" s="166" t="str">
        <f>VLOOKUP($F20,'Roof Style'!$C$10:$K$30,6,FALSE)</f>
        <v>Waterproofing Membrane-EPDM(or Equivalent)</v>
      </c>
      <c r="K20" s="166" t="str">
        <f>VLOOKUP($F20,'Roof Style'!$C$10:$K$30,7,FALSE)</f>
        <v>Rigid Extruded Polystyrene Foam Insulation(XPS)</v>
      </c>
      <c r="L20" s="166" t="str">
        <f>VLOOKUP($F20,'Roof Style'!$C$10:$K$30,8,FALSE)</f>
        <v>PE Sheet (Vapor Barrier) 2Plies</v>
      </c>
      <c r="M20" s="166" t="str">
        <f>VLOOKUP($F20,'Roof Style'!$C$10:$K$30,9,FALSE)</f>
        <v>Protective Concrete w/ Steel Trowel Finish (Slope 1%)</v>
      </c>
      <c r="N20" s="167"/>
      <c r="P20" s="167" t="s">
        <v>506</v>
      </c>
      <c r="Q20" s="164"/>
      <c r="R20" s="164"/>
      <c r="S20" s="168" t="s">
        <v>1489</v>
      </c>
      <c r="T20" s="168"/>
      <c r="U20" s="230" t="s">
        <v>1490</v>
      </c>
      <c r="V20" s="229" t="s">
        <v>1452</v>
      </c>
      <c r="W20" s="168" t="s">
        <v>1447</v>
      </c>
      <c r="X20" s="166" t="s">
        <v>1491</v>
      </c>
      <c r="Y20" s="166"/>
    </row>
    <row r="21" spans="3:25" ht="60" customHeight="1" x14ac:dyDescent="0.3">
      <c r="C21" s="167" t="s">
        <v>1217</v>
      </c>
      <c r="D21" s="164"/>
      <c r="E21" s="164"/>
      <c r="F21" s="216" t="s">
        <v>1487</v>
      </c>
      <c r="G21" s="166" t="str">
        <f>VLOOKUP($F21,'Roof Style'!$C$10:$D$30,2,FALSE)</f>
        <v>Waterproofing+Insulation+Protection Concrete(Slope)</v>
      </c>
      <c r="H21" s="166" t="str">
        <f>VLOOKUP($F21,'Roof Style'!$C$10:$K$30,4,FALSE)</f>
        <v>Concrete Slab</v>
      </c>
      <c r="I21" s="166">
        <f>VLOOKUP($F21,'Roof Style'!$C$10:$K$30,5,FALSE)</f>
        <v>0</v>
      </c>
      <c r="J21" s="166" t="str">
        <f>VLOOKUP($F21,'Roof Style'!$C$10:$K$30,6,FALSE)</f>
        <v>Waterproofing Membrane-EPDM(or Equivalent)</v>
      </c>
      <c r="K21" s="166" t="str">
        <f>VLOOKUP($F21,'Roof Style'!$C$10:$K$30,7,FALSE)</f>
        <v>Rigid Extruded Polystyrene Foam Insulation(XPS)</v>
      </c>
      <c r="L21" s="166" t="str">
        <f>VLOOKUP($F21,'Roof Style'!$C$10:$K$30,8,FALSE)</f>
        <v>PE Sheet (Vapor Barrier) 2Plies</v>
      </c>
      <c r="M21" s="166" t="str">
        <f>VLOOKUP($F21,'Roof Style'!$C$10:$K$30,9,FALSE)</f>
        <v>Protective Concrete w/ Steel Trowel Finish (Slope 1%)</v>
      </c>
      <c r="N21" s="167"/>
      <c r="P21" s="167" t="s">
        <v>1217</v>
      </c>
      <c r="Q21" s="164"/>
      <c r="R21" s="164"/>
      <c r="S21" s="168" t="s">
        <v>1489</v>
      </c>
      <c r="T21" s="168"/>
      <c r="U21" s="230" t="s">
        <v>1490</v>
      </c>
      <c r="V21" s="229" t="s">
        <v>1452</v>
      </c>
      <c r="W21" s="168" t="s">
        <v>1447</v>
      </c>
      <c r="X21" s="166" t="s">
        <v>1492</v>
      </c>
      <c r="Y21" s="166" t="s">
        <v>1493</v>
      </c>
    </row>
    <row r="22" spans="3:25" ht="60" customHeight="1" x14ac:dyDescent="0.3">
      <c r="C22" s="167" t="s">
        <v>660</v>
      </c>
      <c r="D22" s="164"/>
      <c r="E22" s="164"/>
      <c r="F22" s="216" t="s">
        <v>1487</v>
      </c>
      <c r="G22" s="166" t="str">
        <f>VLOOKUP($F22,'Roof Style'!$C$10:$D$30,2,FALSE)</f>
        <v>Waterproofing+Insulation+Protection Concrete(Slope)</v>
      </c>
      <c r="H22" s="166" t="str">
        <f>VLOOKUP($F22,'Roof Style'!$C$10:$K$30,4,FALSE)</f>
        <v>Concrete Slab</v>
      </c>
      <c r="I22" s="166">
        <f>VLOOKUP($F22,'Roof Style'!$C$10:$K$30,5,FALSE)</f>
        <v>0</v>
      </c>
      <c r="J22" s="166" t="str">
        <f>VLOOKUP($F22,'Roof Style'!$C$10:$K$30,6,FALSE)</f>
        <v>Waterproofing Membrane-EPDM(or Equivalent)</v>
      </c>
      <c r="K22" s="166" t="str">
        <f>VLOOKUP($F22,'Roof Style'!$C$10:$K$30,7,FALSE)</f>
        <v>Rigid Extruded Polystyrene Foam Insulation(XPS)</v>
      </c>
      <c r="L22" s="166" t="str">
        <f>VLOOKUP($F22,'Roof Style'!$C$10:$K$30,8,FALSE)</f>
        <v>PE Sheet (Vapor Barrier) 2Plies</v>
      </c>
      <c r="M22" s="166" t="str">
        <f>VLOOKUP($F22,'Roof Style'!$C$10:$K$30,9,FALSE)</f>
        <v>Protective Concrete w/ Steel Trowel Finish (Slope 1%)</v>
      </c>
      <c r="N22" s="167"/>
      <c r="P22" s="167" t="s">
        <v>660</v>
      </c>
      <c r="Q22" s="164"/>
      <c r="R22" s="164"/>
      <c r="S22" s="168" t="s">
        <v>58</v>
      </c>
      <c r="T22" s="168"/>
      <c r="U22" s="230" t="s">
        <v>1494</v>
      </c>
      <c r="V22" s="229" t="s">
        <v>1495</v>
      </c>
      <c r="W22" s="168" t="s">
        <v>1496</v>
      </c>
      <c r="X22" s="168" t="s">
        <v>1497</v>
      </c>
      <c r="Y22" s="166"/>
    </row>
    <row r="23" spans="3:25" ht="61.15" customHeight="1" x14ac:dyDescent="0.3">
      <c r="C23" s="166" t="s">
        <v>1269</v>
      </c>
      <c r="D23" s="164"/>
      <c r="E23" s="164"/>
      <c r="F23" s="216" t="s">
        <v>1487</v>
      </c>
      <c r="G23" s="166" t="str">
        <f>VLOOKUP($F23,'Roof Style'!$C$10:$D$30,2,FALSE)</f>
        <v>Waterproofing+Insulation+Protection Concrete(Slope)</v>
      </c>
      <c r="H23" s="166" t="str">
        <f>VLOOKUP($F23,'Roof Style'!$C$10:$K$30,4,FALSE)</f>
        <v>Concrete Slab</v>
      </c>
      <c r="I23" s="166">
        <f>VLOOKUP($F23,'Roof Style'!$C$10:$K$30,5,FALSE)</f>
        <v>0</v>
      </c>
      <c r="J23" s="166" t="str">
        <f>VLOOKUP($F23,'Roof Style'!$C$10:$K$30,6,FALSE)</f>
        <v>Waterproofing Membrane-EPDM(or Equivalent)</v>
      </c>
      <c r="K23" s="166" t="str">
        <f>VLOOKUP($F23,'Roof Style'!$C$10:$K$30,7,FALSE)</f>
        <v>Rigid Extruded Polystyrene Foam Insulation(XPS)</v>
      </c>
      <c r="L23" s="166" t="str">
        <f>VLOOKUP($F23,'Roof Style'!$C$10:$K$30,8,FALSE)</f>
        <v>PE Sheet (Vapor Barrier) 2Plies</v>
      </c>
      <c r="M23" s="166" t="str">
        <f>VLOOKUP($F23,'Roof Style'!$C$10:$K$30,9,FALSE)</f>
        <v>Protective Concrete w/ Steel Trowel Finish (Slope 1%)</v>
      </c>
      <c r="N23" s="166"/>
      <c r="P23" s="166" t="s">
        <v>1269</v>
      </c>
      <c r="Q23" s="164"/>
      <c r="R23" s="164"/>
      <c r="S23" s="168" t="s">
        <v>56</v>
      </c>
      <c r="T23" s="168"/>
      <c r="U23" s="230" t="s">
        <v>1498</v>
      </c>
      <c r="V23" s="229" t="s">
        <v>1499</v>
      </c>
      <c r="W23" s="168" t="s">
        <v>1458</v>
      </c>
      <c r="X23" s="168" t="s">
        <v>1500</v>
      </c>
      <c r="Y23" s="168"/>
    </row>
    <row r="24" spans="3:25" ht="61.15" customHeight="1" x14ac:dyDescent="0.3">
      <c r="C24" s="166" t="s">
        <v>1501</v>
      </c>
      <c r="D24" s="164"/>
      <c r="E24" s="164"/>
      <c r="F24" s="216" t="s">
        <v>1502</v>
      </c>
      <c r="G24" s="166" t="str">
        <f>VLOOKUP($F24,'Roof Style'!$C$10:$D$30,2,FALSE)</f>
        <v>Waterproofing+Insulation+Lightweight Concrete(Slope)</v>
      </c>
      <c r="H24" s="166" t="str">
        <f>VLOOKUP($F24,'Roof Style'!$C$10:$K$30,4,FALSE)</f>
        <v>Concrete Slab</v>
      </c>
      <c r="I24" s="166">
        <f>VLOOKUP($F24,'Roof Style'!$C$10:$K$30,5,FALSE)</f>
        <v>0</v>
      </c>
      <c r="J24" s="166" t="str">
        <f>VLOOKUP($F24,'Roof Style'!$C$10:$K$30,6,FALSE)</f>
        <v>Waterproofing Membrane-EPDM(or Equivalent)</v>
      </c>
      <c r="K24" s="166" t="str">
        <f>VLOOKUP($F24,'Roof Style'!$C$10:$K$30,7,FALSE)</f>
        <v>Rigid Extruded Polystyrene Foam Insulation(XPS)</v>
      </c>
      <c r="L24" s="166" t="str">
        <f>VLOOKUP($F24,'Roof Style'!$C$10:$K$30,8,FALSE)</f>
        <v>PE Sheet (Vapor Barrier) 2Plies</v>
      </c>
      <c r="M24" s="166" t="str">
        <f>VLOOKUP($F24,'Roof Style'!$C$10:$K$30,9,FALSE)</f>
        <v>Light-Weight Concrete Screed (Slope 1%)</v>
      </c>
      <c r="N24" s="166"/>
      <c r="P24" s="166" t="s">
        <v>1501</v>
      </c>
      <c r="Q24" s="164"/>
      <c r="R24" s="164"/>
      <c r="S24" s="168" t="s">
        <v>58</v>
      </c>
      <c r="T24" s="168"/>
      <c r="U24" s="230" t="s">
        <v>1503</v>
      </c>
      <c r="V24" s="229" t="s">
        <v>1504</v>
      </c>
      <c r="W24" s="168" t="s">
        <v>1458</v>
      </c>
      <c r="X24" s="166" t="s">
        <v>1505</v>
      </c>
      <c r="Y24" s="166"/>
    </row>
    <row r="25" spans="3:25" ht="69" customHeight="1" x14ac:dyDescent="0.3">
      <c r="C25" s="166" t="s">
        <v>1250</v>
      </c>
      <c r="D25" s="164"/>
      <c r="E25" s="164"/>
      <c r="F25" s="216" t="s">
        <v>1487</v>
      </c>
      <c r="G25" s="166" t="str">
        <f>VLOOKUP($F25,'Roof Style'!$C$10:$D$30,2,FALSE)</f>
        <v>Waterproofing+Insulation+Protection Concrete(Slope)</v>
      </c>
      <c r="H25" s="166" t="str">
        <f>VLOOKUP($F25,'Roof Style'!$C$10:$K$30,4,FALSE)</f>
        <v>Concrete Slab</v>
      </c>
      <c r="I25" s="166">
        <f>VLOOKUP($F25,'Roof Style'!$C$10:$K$30,5,FALSE)</f>
        <v>0</v>
      </c>
      <c r="J25" s="166" t="str">
        <f>VLOOKUP($F25,'Roof Style'!$C$10:$K$30,6,FALSE)</f>
        <v>Waterproofing Membrane-EPDM(or Equivalent)</v>
      </c>
      <c r="K25" s="166" t="str">
        <f>VLOOKUP($F25,'Roof Style'!$C$10:$K$30,7,FALSE)</f>
        <v>Rigid Extruded Polystyrene Foam Insulation(XPS)</v>
      </c>
      <c r="L25" s="166" t="str">
        <f>VLOOKUP($F25,'Roof Style'!$C$10:$K$30,8,FALSE)</f>
        <v>PE Sheet (Vapor Barrier) 2Plies</v>
      </c>
      <c r="M25" s="166" t="str">
        <f>VLOOKUP($F25,'Roof Style'!$C$10:$K$30,9,FALSE)</f>
        <v>Protective Concrete w/ Steel Trowel Finish (Slope 1%)</v>
      </c>
      <c r="N25" s="166"/>
      <c r="P25" s="166" t="s">
        <v>1250</v>
      </c>
      <c r="Q25" s="164"/>
      <c r="R25" s="164"/>
      <c r="S25" s="168" t="s">
        <v>1506</v>
      </c>
      <c r="T25" s="230" t="s">
        <v>1507</v>
      </c>
      <c r="U25" s="173" t="s">
        <v>1508</v>
      </c>
      <c r="V25" s="229" t="s">
        <v>1509</v>
      </c>
      <c r="W25" s="168" t="s">
        <v>1508</v>
      </c>
      <c r="X25" s="166" t="s">
        <v>1510</v>
      </c>
      <c r="Y25" s="166"/>
    </row>
    <row r="26" spans="3:25" ht="60" customHeight="1" x14ac:dyDescent="0.3">
      <c r="C26" s="226" t="s">
        <v>1511</v>
      </c>
      <c r="D26" s="227"/>
      <c r="E26" s="228"/>
      <c r="F26" s="213" t="s">
        <v>1487</v>
      </c>
      <c r="G26" s="174" t="str">
        <f>VLOOKUP($F26,'Roof Style'!$C$10:$D$30,2,FALSE)</f>
        <v>Waterproofing+Insulation+Protection Concrete(Slope)</v>
      </c>
      <c r="H26" s="174" t="str">
        <f>VLOOKUP($F26,'Roof Style'!$C$10:$K$30,4,FALSE)</f>
        <v>Concrete Slab</v>
      </c>
      <c r="I26" s="174">
        <f>VLOOKUP($F26,'Roof Style'!$C$10:$K$30,5,FALSE)</f>
        <v>0</v>
      </c>
      <c r="J26" s="174" t="str">
        <f>VLOOKUP($F26,'Roof Style'!$C$10:$K$30,6,FALSE)</f>
        <v>Waterproofing Membrane-EPDM(or Equivalent)</v>
      </c>
      <c r="K26" s="174" t="str">
        <f>VLOOKUP($F26,'Roof Style'!$C$10:$K$30,7,FALSE)</f>
        <v>Rigid Extruded Polystyrene Foam Insulation(XPS)</v>
      </c>
      <c r="L26" s="174" t="str">
        <f>VLOOKUP($F26,'Roof Style'!$C$10:$K$30,8,FALSE)</f>
        <v>PE Sheet (Vapor Barrier) 2Plies</v>
      </c>
      <c r="M26" s="174" t="str">
        <f>VLOOKUP($F26,'Roof Style'!$C$10:$K$30,9,FALSE)</f>
        <v>Protective Concrete w/ Steel Trowel Finish (Slope 1%)</v>
      </c>
      <c r="N26" s="163"/>
      <c r="P26" s="226" t="s">
        <v>1511</v>
      </c>
      <c r="Q26" s="227"/>
      <c r="R26" s="228"/>
      <c r="S26" s="163"/>
      <c r="T26" s="163"/>
      <c r="U26" s="163"/>
      <c r="V26" s="163"/>
      <c r="W26" s="159"/>
      <c r="X26" s="163"/>
      <c r="Y26" s="163"/>
    </row>
    <row r="27" spans="3:25" ht="61.15" customHeight="1" x14ac:dyDescent="0.3">
      <c r="C27" s="167" t="s">
        <v>491</v>
      </c>
      <c r="D27" s="164"/>
      <c r="E27" s="164"/>
      <c r="F27" s="216" t="s">
        <v>1512</v>
      </c>
      <c r="G27" s="166" t="str">
        <f>VLOOKUP($F27,'Roof Style'!$C$10:$D$30,2,FALSE)</f>
        <v>Concrete Slab(Slope)+Insulation+Protection Concrete+Waterproofing</v>
      </c>
      <c r="H27" s="166" t="str">
        <f>VLOOKUP($F27,'Roof Style'!$C$10:$K$30,4,FALSE)</f>
        <v>Concrete Slab</v>
      </c>
      <c r="I27" s="166" t="str">
        <f>VLOOKUP($F27,'Roof Style'!$C$10:$K$30,5,FALSE)</f>
        <v>Liquid Waterproofing</v>
      </c>
      <c r="J27" s="166" t="str">
        <f>VLOOKUP($F27,'Roof Style'!$C$10:$K$30,6,FALSE)</f>
        <v>Rigid Extruded Polystyrene Foam Insulation(XPS)</v>
      </c>
      <c r="K27" s="166" t="str">
        <f>VLOOKUP($F27,'Roof Style'!$C$10:$K$30,7,FALSE)</f>
        <v>Welded Wire Fabric</v>
      </c>
      <c r="L27" s="166" t="str">
        <f>VLOOKUP($F27,'Roof Style'!$C$10:$K$30,8,FALSE)</f>
        <v>Protective Concrete w/ Steel Trowel Finish</v>
      </c>
      <c r="M27" s="166" t="str">
        <f>VLOOKUP($F27,'Roof Style'!$C$10:$K$30,9,FALSE)</f>
        <v>스카이패널 건식복합방수</v>
      </c>
      <c r="N27" s="167"/>
      <c r="P27" s="167" t="s">
        <v>491</v>
      </c>
      <c r="Q27" s="164"/>
      <c r="R27" s="164"/>
      <c r="S27" s="168" t="s">
        <v>1513</v>
      </c>
      <c r="T27" s="173" t="s">
        <v>1514</v>
      </c>
      <c r="U27" s="230" t="s">
        <v>1515</v>
      </c>
      <c r="V27" s="229" t="s">
        <v>1516</v>
      </c>
      <c r="W27" s="173" t="s">
        <v>1517</v>
      </c>
      <c r="X27" s="166"/>
      <c r="Y27" s="166"/>
    </row>
    <row r="28" spans="3:25" ht="61.15" customHeight="1" x14ac:dyDescent="0.3">
      <c r="C28" s="167" t="s">
        <v>491</v>
      </c>
      <c r="D28" s="164"/>
      <c r="E28" s="164"/>
      <c r="F28" s="164"/>
      <c r="G28" s="164"/>
      <c r="H28" s="168"/>
      <c r="I28" s="168"/>
      <c r="J28" s="168"/>
      <c r="K28" s="168"/>
      <c r="L28" s="168"/>
      <c r="M28" s="166"/>
      <c r="N28" s="167"/>
      <c r="P28" s="167" t="s">
        <v>491</v>
      </c>
      <c r="Q28" s="164"/>
      <c r="R28" s="164"/>
      <c r="S28" s="168" t="s">
        <v>1518</v>
      </c>
      <c r="T28" s="173" t="s">
        <v>1514</v>
      </c>
      <c r="U28" s="230" t="s">
        <v>1519</v>
      </c>
      <c r="V28" s="229" t="s">
        <v>1516</v>
      </c>
      <c r="W28" s="173" t="s">
        <v>1517</v>
      </c>
      <c r="X28" s="166"/>
      <c r="Y28" s="166"/>
    </row>
    <row r="29" spans="3:25" ht="69" customHeight="1" x14ac:dyDescent="0.3">
      <c r="C29" s="166"/>
      <c r="D29" s="164"/>
      <c r="E29" s="164"/>
      <c r="F29" s="216"/>
      <c r="G29" s="166"/>
      <c r="H29" s="166"/>
      <c r="I29" s="166"/>
      <c r="J29" s="166"/>
      <c r="K29" s="166"/>
      <c r="L29" s="166"/>
      <c r="M29" s="166"/>
      <c r="N29" s="166"/>
      <c r="P29" s="166"/>
      <c r="Q29" s="164"/>
      <c r="R29" s="164"/>
      <c r="S29" s="168"/>
      <c r="T29" s="168"/>
      <c r="U29" s="168"/>
      <c r="V29" s="168"/>
      <c r="W29" s="168"/>
      <c r="X29" s="166"/>
      <c r="Y29" s="166"/>
    </row>
    <row r="30" spans="3:25" ht="25.15" customHeight="1" x14ac:dyDescent="0.3">
      <c r="C30" s="208" t="s">
        <v>1520</v>
      </c>
      <c r="D30" s="209"/>
      <c r="E30" s="210"/>
      <c r="F30" s="210"/>
      <c r="G30" s="210"/>
      <c r="H30" s="210"/>
      <c r="I30" s="210"/>
      <c r="J30" s="210"/>
      <c r="K30" s="210"/>
      <c r="L30" s="209"/>
      <c r="M30" s="210"/>
      <c r="N30" s="211"/>
      <c r="P30" s="208" t="s">
        <v>1520</v>
      </c>
      <c r="Q30" s="209"/>
      <c r="R30" s="210"/>
      <c r="S30" s="210"/>
      <c r="T30" s="210"/>
      <c r="U30" s="210"/>
      <c r="V30" s="210"/>
      <c r="W30" s="209"/>
      <c r="X30" s="210"/>
      <c r="Y30" s="211"/>
    </row>
    <row r="31" spans="3:25" ht="30" customHeight="1" x14ac:dyDescent="0.3">
      <c r="C31" s="36" t="s">
        <v>419</v>
      </c>
      <c r="D31" s="34" t="s">
        <v>411</v>
      </c>
      <c r="E31" s="36" t="s">
        <v>413</v>
      </c>
      <c r="F31" s="36"/>
      <c r="G31" s="36"/>
      <c r="H31" s="34"/>
      <c r="I31" s="34" t="s">
        <v>1018</v>
      </c>
      <c r="J31" s="34" t="s">
        <v>1019</v>
      </c>
      <c r="K31" s="34"/>
      <c r="L31" s="34"/>
      <c r="M31" s="36"/>
      <c r="N31" s="36" t="s">
        <v>418</v>
      </c>
      <c r="P31" s="36" t="s">
        <v>419</v>
      </c>
      <c r="Q31" s="34" t="s">
        <v>411</v>
      </c>
      <c r="R31" s="36" t="s">
        <v>413</v>
      </c>
      <c r="S31" s="34" t="s">
        <v>1414</v>
      </c>
      <c r="T31" s="34" t="s">
        <v>1415</v>
      </c>
      <c r="U31" s="34" t="s">
        <v>1416</v>
      </c>
      <c r="V31" s="34" t="s">
        <v>1417</v>
      </c>
      <c r="W31" s="34" t="s">
        <v>1418</v>
      </c>
      <c r="X31" s="36"/>
      <c r="Y31" s="36" t="s">
        <v>418</v>
      </c>
    </row>
    <row r="32" spans="3:25" ht="49.9" customHeight="1" x14ac:dyDescent="0.3">
      <c r="C32" s="163"/>
      <c r="D32" s="159"/>
      <c r="E32" s="159"/>
      <c r="F32" s="213" t="s">
        <v>1234</v>
      </c>
      <c r="G32" s="174" t="e">
        <f>VLOOKUP($F32,'Roof Style'!$C$39:$D$49,2,FALSE)</f>
        <v>#N/A</v>
      </c>
      <c r="H32" s="174"/>
      <c r="I32" s="174" t="e">
        <f>VLOOKUP($F32,'Roof Style'!$C$39:$K$49,5,FALSE)</f>
        <v>#N/A</v>
      </c>
      <c r="J32" s="174" t="e">
        <f>VLOOKUP($F32,'Roof Style'!$C$39:$K$49,6,FALSE)</f>
        <v>#N/A</v>
      </c>
      <c r="K32" s="163"/>
      <c r="L32" s="159"/>
      <c r="M32" s="163"/>
      <c r="N32" s="163"/>
      <c r="P32" s="163"/>
      <c r="Q32" s="159"/>
      <c r="R32" s="159"/>
      <c r="S32" s="163"/>
      <c r="T32" s="163"/>
      <c r="U32" s="163"/>
      <c r="V32" s="163"/>
      <c r="W32" s="159"/>
      <c r="X32" s="163"/>
      <c r="Y32" s="163"/>
    </row>
    <row r="33" spans="3:25" ht="49.9" customHeight="1" x14ac:dyDescent="0.3">
      <c r="C33" s="167" t="s">
        <v>1173</v>
      </c>
      <c r="D33" s="164" t="s">
        <v>1521</v>
      </c>
      <c r="E33" s="164"/>
      <c r="F33" s="216" t="s">
        <v>1522</v>
      </c>
      <c r="G33" s="166" t="str">
        <f>VLOOKUP($F33,'Roof Style'!$C$39:$D$49,2,FALSE)</f>
        <v>Steel Sandwich Panel (Mineral Wool Insulation)</v>
      </c>
      <c r="H33" s="166"/>
      <c r="I33" s="166" t="str">
        <f>VLOOKUP($F33,'Roof Style'!$C$39:$K$49,5,FALSE)</f>
        <v>Corrugated Galvanized Steel Sheet Sandwich Panel</v>
      </c>
      <c r="J33" s="166" t="str">
        <f>VLOOKUP($F33,'Roof Style'!$C$39:$K$49,6,FALSE)</f>
        <v>Mineral Wool (Rock Wool)</v>
      </c>
      <c r="K33" s="166"/>
      <c r="L33" s="166"/>
      <c r="M33" s="166"/>
      <c r="N33" s="167"/>
      <c r="P33" s="167" t="s">
        <v>1173</v>
      </c>
      <c r="Q33" s="164" t="s">
        <v>1521</v>
      </c>
      <c r="R33" s="164"/>
      <c r="S33" s="168"/>
      <c r="T33" s="168" t="s">
        <v>1523</v>
      </c>
      <c r="U33" s="168"/>
      <c r="V33" s="168"/>
      <c r="W33" s="166"/>
      <c r="X33" s="166"/>
      <c r="Y33" s="166"/>
    </row>
    <row r="34" spans="3:25" ht="49.9" customHeight="1" x14ac:dyDescent="0.3">
      <c r="C34" s="167"/>
      <c r="D34" s="164"/>
      <c r="E34" s="164"/>
      <c r="F34" s="216"/>
      <c r="G34" s="166"/>
      <c r="H34" s="166"/>
      <c r="I34" s="166"/>
      <c r="J34" s="166"/>
      <c r="K34" s="166"/>
      <c r="L34" s="166"/>
      <c r="M34" s="166"/>
      <c r="N34" s="167"/>
      <c r="P34" s="167"/>
      <c r="Q34" s="164"/>
      <c r="R34" s="164"/>
      <c r="S34" s="168"/>
      <c r="T34" s="168"/>
      <c r="U34" s="168"/>
      <c r="V34" s="168"/>
      <c r="W34" s="166"/>
      <c r="X34" s="166"/>
      <c r="Y34" s="166"/>
    </row>
    <row r="35" spans="3:25" ht="49.9" customHeight="1" x14ac:dyDescent="0.3">
      <c r="C35" s="167" t="s">
        <v>660</v>
      </c>
      <c r="D35" s="164" t="s">
        <v>1233</v>
      </c>
      <c r="E35" s="164"/>
      <c r="F35" s="216" t="s">
        <v>1524</v>
      </c>
      <c r="G35" s="166" t="str">
        <f>VLOOKUP($F35,'Roof Style'!$C$39:$D$49,2,FALSE)</f>
        <v>Steel Sandwich Panel (Glass Wool Insulation)</v>
      </c>
      <c r="H35" s="166"/>
      <c r="I35" s="166" t="str">
        <f>VLOOKUP($F35,'Roof Style'!$C$39:$K$49,5,FALSE)</f>
        <v>Corrugated Galvanized Steel Sheet Sandwich Panel</v>
      </c>
      <c r="J35" s="166" t="str">
        <f>VLOOKUP($F35,'Roof Style'!$C$39:$K$49,6,FALSE)</f>
        <v>Glass Wool (Fiberglass)</v>
      </c>
      <c r="K35" s="166"/>
      <c r="L35" s="166"/>
      <c r="M35" s="166"/>
      <c r="N35" s="167"/>
      <c r="P35" s="167" t="s">
        <v>660</v>
      </c>
      <c r="Q35" s="164" t="s">
        <v>1233</v>
      </c>
      <c r="R35" s="164"/>
      <c r="S35" s="168"/>
      <c r="T35" s="168" t="s">
        <v>1525</v>
      </c>
      <c r="U35" s="168"/>
      <c r="V35" s="168"/>
      <c r="W35" s="166"/>
      <c r="X35" s="166"/>
      <c r="Y35" s="166"/>
    </row>
    <row r="36" spans="3:25" ht="49.9" customHeight="1" x14ac:dyDescent="0.3">
      <c r="C36" s="167" t="s">
        <v>660</v>
      </c>
      <c r="D36" s="164" t="s">
        <v>1526</v>
      </c>
      <c r="E36" s="164"/>
      <c r="F36" s="216" t="s">
        <v>1524</v>
      </c>
      <c r="G36" s="166" t="str">
        <f>VLOOKUP($F36,'Roof Style'!$C$39:$D$49,2,FALSE)</f>
        <v>Steel Sandwich Panel (Glass Wool Insulation)</v>
      </c>
      <c r="H36" s="166"/>
      <c r="I36" s="166" t="str">
        <f>VLOOKUP($F36,'Roof Style'!$C$39:$K$49,5,FALSE)</f>
        <v>Corrugated Galvanized Steel Sheet Sandwich Panel</v>
      </c>
      <c r="J36" s="166" t="str">
        <f>VLOOKUP($F36,'Roof Style'!$C$39:$K$49,6,FALSE)</f>
        <v>Glass Wool (Fiberglass)</v>
      </c>
      <c r="K36" s="168"/>
      <c r="L36" s="166"/>
      <c r="M36" s="166"/>
      <c r="N36" s="167"/>
      <c r="P36" s="167" t="s">
        <v>660</v>
      </c>
      <c r="Q36" s="164" t="s">
        <v>1526</v>
      </c>
      <c r="R36" s="164"/>
      <c r="S36" s="166"/>
      <c r="T36" s="168" t="s">
        <v>1527</v>
      </c>
      <c r="U36" s="168"/>
      <c r="V36" s="168"/>
      <c r="W36" s="166"/>
      <c r="X36" s="166"/>
      <c r="Y36" s="166"/>
    </row>
    <row r="37" spans="3:25" ht="49.9" customHeight="1" x14ac:dyDescent="0.3">
      <c r="C37" s="167" t="s">
        <v>1173</v>
      </c>
      <c r="D37" s="164" t="s">
        <v>824</v>
      </c>
      <c r="E37" s="164"/>
      <c r="F37" s="216" t="s">
        <v>1524</v>
      </c>
      <c r="G37" s="166" t="str">
        <f>VLOOKUP($F37,'Roof Style'!$C$39:$D$49,2,FALSE)</f>
        <v>Steel Sandwich Panel (Glass Wool Insulation)</v>
      </c>
      <c r="H37" s="166"/>
      <c r="I37" s="166" t="str">
        <f>VLOOKUP($F37,'Roof Style'!$C$39:$K$49,5,FALSE)</f>
        <v>Corrugated Galvanized Steel Sheet Sandwich Panel</v>
      </c>
      <c r="J37" s="166" t="str">
        <f>VLOOKUP($F37,'Roof Style'!$C$39:$K$49,6,FALSE)</f>
        <v>Glass Wool (Fiberglass)</v>
      </c>
      <c r="K37" s="168"/>
      <c r="L37" s="166"/>
      <c r="M37" s="166"/>
      <c r="N37" s="167"/>
      <c r="P37" s="167" t="s">
        <v>1173</v>
      </c>
      <c r="Q37" s="164" t="s">
        <v>824</v>
      </c>
      <c r="R37" s="164"/>
      <c r="S37" s="166"/>
      <c r="T37" s="168" t="s">
        <v>1528</v>
      </c>
      <c r="U37" s="168"/>
      <c r="V37" s="168"/>
      <c r="W37" s="166"/>
      <c r="X37" s="166"/>
      <c r="Y37" s="166"/>
    </row>
    <row r="38" spans="3:25" ht="49.9" customHeight="1" x14ac:dyDescent="0.3">
      <c r="C38" s="167" t="s">
        <v>491</v>
      </c>
      <c r="D38" s="164" t="s">
        <v>671</v>
      </c>
      <c r="E38" s="164"/>
      <c r="F38" s="216" t="s">
        <v>1524</v>
      </c>
      <c r="G38" s="166" t="str">
        <f>VLOOKUP($F38,'Roof Style'!$C$39:$D$49,2,FALSE)</f>
        <v>Steel Sandwich Panel (Glass Wool Insulation)</v>
      </c>
      <c r="H38" s="166"/>
      <c r="I38" s="166" t="str">
        <f>VLOOKUP($F38,'Roof Style'!$C$39:$K$49,5,FALSE)</f>
        <v>Corrugated Galvanized Steel Sheet Sandwich Panel</v>
      </c>
      <c r="J38" s="166" t="str">
        <f>VLOOKUP($F38,'Roof Style'!$C$39:$K$49,6,FALSE)</f>
        <v>Glass Wool (Fiberglass)</v>
      </c>
      <c r="K38" s="168"/>
      <c r="L38" s="166"/>
      <c r="M38" s="166"/>
      <c r="N38" s="167"/>
      <c r="P38" s="167" t="s">
        <v>491</v>
      </c>
      <c r="Q38" s="164" t="s">
        <v>671</v>
      </c>
      <c r="R38" s="164"/>
      <c r="S38" s="166"/>
      <c r="T38" s="168" t="s">
        <v>1529</v>
      </c>
      <c r="U38" s="168"/>
      <c r="V38" s="168"/>
      <c r="W38" s="166"/>
      <c r="X38" s="166"/>
      <c r="Y38" s="166"/>
    </row>
    <row r="39" spans="3:25" ht="49.9" customHeight="1" x14ac:dyDescent="0.3">
      <c r="C39" s="167" t="s">
        <v>491</v>
      </c>
      <c r="D39" s="164" t="s">
        <v>1530</v>
      </c>
      <c r="E39" s="164"/>
      <c r="F39" s="216" t="s">
        <v>1524</v>
      </c>
      <c r="G39" s="166" t="str">
        <f>VLOOKUP($F39,'Roof Style'!$C$39:$D$49,2,FALSE)</f>
        <v>Steel Sandwich Panel (Glass Wool Insulation)</v>
      </c>
      <c r="H39" s="166"/>
      <c r="I39" s="166" t="str">
        <f>VLOOKUP($F39,'Roof Style'!$C$39:$K$49,5,FALSE)</f>
        <v>Corrugated Galvanized Steel Sheet Sandwich Panel</v>
      </c>
      <c r="J39" s="166" t="str">
        <f>VLOOKUP($F39,'Roof Style'!$C$39:$K$49,6,FALSE)</f>
        <v>Glass Wool (Fiberglass)</v>
      </c>
      <c r="K39" s="168"/>
      <c r="L39" s="166"/>
      <c r="M39" s="166"/>
      <c r="N39" s="167"/>
      <c r="P39" s="167" t="s">
        <v>491</v>
      </c>
      <c r="Q39" s="164" t="s">
        <v>1530</v>
      </c>
      <c r="R39" s="164"/>
      <c r="S39" s="166"/>
      <c r="T39" s="168" t="s">
        <v>1531</v>
      </c>
      <c r="U39" s="168"/>
      <c r="V39" s="168"/>
      <c r="W39" s="166"/>
      <c r="X39" s="166"/>
      <c r="Y39" s="166"/>
    </row>
    <row r="40" spans="3:25" ht="49.9" customHeight="1" x14ac:dyDescent="0.3">
      <c r="C40" s="167"/>
      <c r="D40" s="164"/>
      <c r="E40" s="164"/>
      <c r="F40" s="216"/>
      <c r="G40" s="166"/>
      <c r="H40" s="166"/>
      <c r="I40" s="166"/>
      <c r="J40" s="166"/>
      <c r="K40" s="168"/>
      <c r="L40" s="166"/>
      <c r="M40" s="166"/>
      <c r="N40" s="167"/>
      <c r="P40" s="167"/>
      <c r="Q40" s="164"/>
      <c r="R40" s="164"/>
      <c r="S40" s="166"/>
      <c r="T40" s="168"/>
      <c r="U40" s="168"/>
      <c r="V40" s="168"/>
      <c r="W40" s="166"/>
      <c r="X40" s="166"/>
      <c r="Y40" s="166"/>
    </row>
    <row r="41" spans="3:25" ht="49.9" customHeight="1" x14ac:dyDescent="0.3">
      <c r="C41" s="167" t="s">
        <v>471</v>
      </c>
      <c r="D41" s="164" t="s">
        <v>819</v>
      </c>
      <c r="E41" s="164"/>
      <c r="F41" s="216" t="s">
        <v>1532</v>
      </c>
      <c r="G41" s="166" t="str">
        <f>VLOOKUP($F41,'Roof Style'!$C$39:$D$49,2,FALSE)</f>
        <v>Aluminum Sandwich Panel (Mineral Wool Insulation)</v>
      </c>
      <c r="H41" s="166"/>
      <c r="I41" s="166" t="str">
        <f>VLOOKUP($F41,'Roof Style'!$C$39:$K$49,5,FALSE)</f>
        <v>Corrugated Aluminum Sheet Sandwich Panel</v>
      </c>
      <c r="J41" s="166" t="str">
        <f>VLOOKUP($F41,'Roof Style'!$C$39:$K$49,6,FALSE)</f>
        <v>Mineral Wool (Rock Wool)</v>
      </c>
      <c r="K41" s="168"/>
      <c r="L41" s="166"/>
      <c r="M41" s="166"/>
      <c r="N41" s="167"/>
      <c r="P41" s="167" t="s">
        <v>471</v>
      </c>
      <c r="Q41" s="164" t="s">
        <v>819</v>
      </c>
      <c r="R41" s="164"/>
      <c r="S41" s="166"/>
      <c r="T41" s="168" t="s">
        <v>1533</v>
      </c>
      <c r="U41" s="168"/>
      <c r="V41" s="168"/>
      <c r="W41" s="166"/>
      <c r="X41" s="166"/>
      <c r="Y41" s="166"/>
    </row>
    <row r="42" spans="3:25" ht="49.9" customHeight="1" x14ac:dyDescent="0.3">
      <c r="C42" s="167"/>
      <c r="D42" s="164"/>
      <c r="E42" s="164"/>
      <c r="F42" s="216"/>
      <c r="G42" s="166"/>
      <c r="H42" s="166"/>
      <c r="I42" s="166"/>
      <c r="J42" s="166"/>
      <c r="K42" s="168"/>
      <c r="L42" s="166"/>
      <c r="M42" s="166"/>
      <c r="N42" s="167"/>
      <c r="P42" s="167"/>
      <c r="Q42" s="164"/>
      <c r="R42" s="164"/>
      <c r="S42" s="166"/>
      <c r="T42" s="168"/>
      <c r="U42" s="168"/>
      <c r="V42" s="168"/>
      <c r="W42" s="166"/>
      <c r="X42" s="166"/>
      <c r="Y42" s="166"/>
    </row>
    <row r="43" spans="3:25" ht="49.9" customHeight="1" x14ac:dyDescent="0.3">
      <c r="C43" s="167"/>
      <c r="D43" s="164"/>
      <c r="E43" s="164"/>
      <c r="F43" s="164"/>
      <c r="G43" s="164"/>
      <c r="H43" s="166"/>
      <c r="I43" s="168"/>
      <c r="J43" s="168"/>
      <c r="K43" s="168"/>
      <c r="L43" s="166"/>
      <c r="M43" s="166"/>
      <c r="N43" s="167"/>
      <c r="P43" s="167" t="s">
        <v>1250</v>
      </c>
      <c r="Q43" s="164" t="s">
        <v>1251</v>
      </c>
      <c r="R43" s="164"/>
      <c r="S43" s="166"/>
      <c r="T43" s="173" t="s">
        <v>1534</v>
      </c>
      <c r="U43" s="168"/>
      <c r="V43" s="168"/>
      <c r="W43" s="166"/>
      <c r="X43" s="166"/>
      <c r="Y43" s="166"/>
    </row>
    <row r="44" spans="3:25" ht="49.9" customHeight="1" x14ac:dyDescent="0.3">
      <c r="C44" s="167"/>
      <c r="D44" s="164"/>
      <c r="E44" s="164"/>
      <c r="F44" s="164"/>
      <c r="G44" s="164"/>
      <c r="H44" s="166"/>
      <c r="I44" s="168"/>
      <c r="J44" s="168"/>
      <c r="K44" s="168"/>
      <c r="L44" s="166"/>
      <c r="M44" s="166"/>
      <c r="N44" s="167"/>
      <c r="P44" s="167" t="s">
        <v>491</v>
      </c>
      <c r="Q44" s="164" t="s">
        <v>1274</v>
      </c>
      <c r="R44" s="164"/>
      <c r="S44" s="166"/>
      <c r="T44" s="173" t="s">
        <v>1275</v>
      </c>
      <c r="U44" s="168"/>
      <c r="V44" s="168"/>
      <c r="W44" s="166"/>
      <c r="X44" s="166"/>
      <c r="Y44" s="166"/>
    </row>
    <row r="45" spans="3:25" ht="49.9" customHeight="1" x14ac:dyDescent="0.3">
      <c r="C45" s="167"/>
      <c r="D45" s="164"/>
      <c r="E45" s="164"/>
      <c r="F45" s="164"/>
      <c r="G45" s="164"/>
      <c r="H45" s="166"/>
      <c r="I45" s="168"/>
      <c r="J45" s="168"/>
      <c r="K45" s="168"/>
      <c r="L45" s="166"/>
      <c r="M45" s="166"/>
      <c r="N45" s="167"/>
      <c r="P45" s="167" t="s">
        <v>540</v>
      </c>
      <c r="Q45" s="164" t="s">
        <v>1282</v>
      </c>
      <c r="R45" s="164"/>
      <c r="S45" s="166"/>
      <c r="T45" s="173" t="s">
        <v>1535</v>
      </c>
      <c r="U45" s="168"/>
      <c r="V45" s="168"/>
      <c r="W45" s="166"/>
      <c r="X45" s="166"/>
      <c r="Y45" s="166"/>
    </row>
  </sheetData>
  <dataConsolidate>
    <dataRefs count="1">
      <dataRef ref="C4:C15" sheet="Int Finish Style" r:id="rId1"/>
    </dataRefs>
  </dataConsolidate>
  <mergeCells count="5">
    <mergeCell ref="C6:E6"/>
    <mergeCell ref="C11:E11"/>
    <mergeCell ref="C19:E19"/>
    <mergeCell ref="C26:E26"/>
    <mergeCell ref="P26:R26"/>
  </mergeCells>
  <phoneticPr fontId="3" type="noConversion"/>
  <pageMargins left="0.7" right="0.7" top="0.75" bottom="0.75" header="0.3" footer="0.3"/>
  <pageSetup paperSize="9" orientation="portrait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449E2C-91BF-498B-8F43-873E5BCA3236}">
          <x14:formula1>
            <xm:f>'Roof Style'!$C$10:$C$30</xm:f>
          </x14:formula1>
          <xm:sqref>F6:F9 F11:F29</xm:sqref>
        </x14:dataValidation>
        <x14:dataValidation type="list" allowBlank="1" showInputMessage="1" showErrorMessage="1" xr:uid="{9557425C-D8AE-494C-8C44-42C287EF0BBD}">
          <x14:formula1>
            <xm:f>'Roof Style'!$C$39:$C$49</xm:f>
          </x14:formula1>
          <xm:sqref>F32:F42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A3B2-3F76-4F84-99BE-9212029DAA16}">
  <sheetPr>
    <tabColor theme="9" tint="-0.249977111117893"/>
  </sheetPr>
  <dimension ref="A1:L121"/>
  <sheetViews>
    <sheetView zoomScale="70" zoomScaleNormal="70" workbookViewId="0">
      <selection activeCell="B3" sqref="B3"/>
    </sheetView>
  </sheetViews>
  <sheetFormatPr defaultColWidth="8.75" defaultRowHeight="13.5" x14ac:dyDescent="0.3"/>
  <cols>
    <col min="1" max="1" width="2" style="4" customWidth="1"/>
    <col min="2" max="2" width="12.75" style="4" bestFit="1" customWidth="1"/>
    <col min="3" max="3" width="7.875" style="4" customWidth="1"/>
    <col min="4" max="4" width="28.25" style="10" customWidth="1"/>
    <col min="5" max="11" width="15.75" style="4" customWidth="1"/>
    <col min="12" max="12" width="104.375" style="4" bestFit="1" customWidth="1"/>
    <col min="13" max="16384" width="8.75" style="4"/>
  </cols>
  <sheetData>
    <row r="1" spans="1:12" ht="17.25" x14ac:dyDescent="0.3">
      <c r="A1" s="1"/>
      <c r="B1" s="1"/>
      <c r="C1" s="2" t="s">
        <v>0</v>
      </c>
      <c r="D1" s="3"/>
    </row>
    <row r="2" spans="1:12" ht="34.9" customHeight="1" x14ac:dyDescent="0.3">
      <c r="A2" s="1"/>
      <c r="B2" s="5" t="s">
        <v>1536</v>
      </c>
      <c r="C2" s="6"/>
      <c r="D2" s="7"/>
      <c r="E2" s="8"/>
      <c r="F2" s="8"/>
      <c r="G2" s="8"/>
      <c r="H2" s="8"/>
      <c r="I2" s="8"/>
      <c r="J2" s="8"/>
      <c r="K2" s="8"/>
      <c r="L2" s="8"/>
    </row>
    <row r="3" spans="1:12" ht="30" customHeight="1" x14ac:dyDescent="0.3">
      <c r="B3" s="11" t="s">
        <v>1537</v>
      </c>
      <c r="C3" s="11"/>
    </row>
    <row r="4" spans="1:12" ht="30" customHeight="1" x14ac:dyDescent="0.3">
      <c r="B4" s="11" t="s">
        <v>1538</v>
      </c>
      <c r="D4" s="10" t="s">
        <v>1539</v>
      </c>
      <c r="E4" s="10" t="s">
        <v>1540</v>
      </c>
      <c r="F4" s="4" t="s">
        <v>1541</v>
      </c>
      <c r="G4" s="4" t="s">
        <v>1322</v>
      </c>
      <c r="H4" s="4" t="s">
        <v>1542</v>
      </c>
      <c r="I4" s="4" t="s">
        <v>1543</v>
      </c>
      <c r="J4" s="4" t="s">
        <v>1544</v>
      </c>
    </row>
    <row r="5" spans="1:12" ht="30" customHeight="1" x14ac:dyDescent="0.3">
      <c r="B5" s="11" t="s">
        <v>1545</v>
      </c>
      <c r="D5" s="10" t="s">
        <v>1546</v>
      </c>
      <c r="E5" s="4" t="s">
        <v>1547</v>
      </c>
      <c r="F5" s="4" t="s">
        <v>1548</v>
      </c>
      <c r="G5" s="4" t="s">
        <v>1549</v>
      </c>
      <c r="H5" s="4" t="s">
        <v>1550</v>
      </c>
    </row>
    <row r="6" spans="1:12" ht="30" customHeight="1" x14ac:dyDescent="0.3">
      <c r="B6" s="24" t="s">
        <v>1551</v>
      </c>
      <c r="C6" s="25"/>
      <c r="D6" s="26"/>
      <c r="E6" s="26"/>
      <c r="F6" s="26"/>
      <c r="G6" s="26"/>
      <c r="H6" s="26"/>
      <c r="I6" s="26"/>
      <c r="J6" s="26"/>
      <c r="K6" s="26"/>
      <c r="L6" s="27" t="s">
        <v>19</v>
      </c>
    </row>
    <row r="7" spans="1:12" ht="48" customHeight="1" x14ac:dyDescent="0.3">
      <c r="B7" s="33" t="s">
        <v>32</v>
      </c>
      <c r="C7" s="34" t="s">
        <v>1552</v>
      </c>
      <c r="D7" s="34" t="s">
        <v>1553</v>
      </c>
      <c r="E7" s="35" t="s">
        <v>1554</v>
      </c>
      <c r="F7" s="36" t="s">
        <v>1555</v>
      </c>
      <c r="G7" s="34" t="s">
        <v>1556</v>
      </c>
      <c r="H7" s="34" t="s">
        <v>1557</v>
      </c>
      <c r="I7" s="34" t="s">
        <v>1558</v>
      </c>
      <c r="J7" s="34" t="s">
        <v>1559</v>
      </c>
      <c r="K7" s="34"/>
      <c r="L7" s="36" t="s">
        <v>1560</v>
      </c>
    </row>
    <row r="8" spans="1:12" x14ac:dyDescent="0.3">
      <c r="B8" s="37"/>
      <c r="C8" s="180"/>
      <c r="D8" s="180"/>
      <c r="E8" s="181"/>
      <c r="F8" s="183"/>
      <c r="G8" s="180"/>
      <c r="H8" s="180"/>
      <c r="I8" s="180"/>
      <c r="J8" s="180"/>
      <c r="K8" s="180"/>
      <c r="L8" s="183"/>
    </row>
    <row r="9" spans="1:12" x14ac:dyDescent="0.3">
      <c r="B9" s="45"/>
      <c r="C9" s="180"/>
      <c r="D9" s="180"/>
      <c r="E9" s="181"/>
      <c r="F9" s="183"/>
      <c r="G9" s="180"/>
      <c r="H9" s="180"/>
      <c r="I9" s="180"/>
      <c r="J9" s="180"/>
      <c r="K9" s="180"/>
      <c r="L9" s="52"/>
    </row>
    <row r="10" spans="1:12" ht="31.9" customHeight="1" x14ac:dyDescent="0.3">
      <c r="B10" s="16" t="s">
        <v>1561</v>
      </c>
      <c r="C10" s="231" t="s">
        <v>1562</v>
      </c>
      <c r="D10" s="232" t="s">
        <v>1563</v>
      </c>
      <c r="E10" s="59" t="s">
        <v>1564</v>
      </c>
      <c r="F10" s="59" t="s">
        <v>1565</v>
      </c>
      <c r="G10" s="59" t="s">
        <v>1565</v>
      </c>
      <c r="H10" s="233" t="s">
        <v>184</v>
      </c>
      <c r="I10" s="233" t="s">
        <v>184</v>
      </c>
      <c r="J10" s="164" t="s">
        <v>1566</v>
      </c>
      <c r="K10" s="164"/>
      <c r="L10" s="122" t="s">
        <v>1567</v>
      </c>
    </row>
    <row r="11" spans="1:12" ht="31.9" customHeight="1" x14ac:dyDescent="0.3">
      <c r="B11" s="28"/>
      <c r="C11" s="231" t="s">
        <v>1568</v>
      </c>
      <c r="D11" s="232" t="s">
        <v>1569</v>
      </c>
      <c r="E11" s="59" t="s">
        <v>1564</v>
      </c>
      <c r="F11" s="59" t="s">
        <v>1565</v>
      </c>
      <c r="G11" s="59" t="s">
        <v>1565</v>
      </c>
      <c r="H11" s="233" t="s">
        <v>1570</v>
      </c>
      <c r="I11" s="233" t="s">
        <v>184</v>
      </c>
      <c r="J11" s="164" t="s">
        <v>1566</v>
      </c>
      <c r="K11" s="164"/>
      <c r="L11" s="122"/>
    </row>
    <row r="12" spans="1:12" ht="31.9" customHeight="1" x14ac:dyDescent="0.3">
      <c r="B12" s="28"/>
      <c r="C12" s="231" t="s">
        <v>1571</v>
      </c>
      <c r="D12" s="232" t="s">
        <v>1572</v>
      </c>
      <c r="E12" s="59" t="s">
        <v>1564</v>
      </c>
      <c r="F12" s="59" t="s">
        <v>1565</v>
      </c>
      <c r="G12" s="59" t="s">
        <v>1565</v>
      </c>
      <c r="H12" s="233" t="s">
        <v>184</v>
      </c>
      <c r="I12" s="233" t="s">
        <v>1573</v>
      </c>
      <c r="J12" s="164" t="s">
        <v>1566</v>
      </c>
      <c r="K12" s="164"/>
      <c r="L12" s="122"/>
    </row>
    <row r="13" spans="1:12" ht="31.9" customHeight="1" x14ac:dyDescent="0.3">
      <c r="B13" s="28"/>
      <c r="C13" s="231" t="s">
        <v>1574</v>
      </c>
      <c r="D13" s="232" t="s">
        <v>1575</v>
      </c>
      <c r="E13" s="59" t="s">
        <v>1564</v>
      </c>
      <c r="F13" s="59" t="s">
        <v>1565</v>
      </c>
      <c r="G13" s="59" t="s">
        <v>1565</v>
      </c>
      <c r="H13" s="233" t="s">
        <v>1570</v>
      </c>
      <c r="I13" s="233" t="s">
        <v>1573</v>
      </c>
      <c r="J13" s="164" t="s">
        <v>1566</v>
      </c>
      <c r="K13" s="164"/>
      <c r="L13" s="122"/>
    </row>
    <row r="14" spans="1:12" ht="31.9" customHeight="1" x14ac:dyDescent="0.3">
      <c r="B14" s="28"/>
      <c r="C14" s="231" t="s">
        <v>1576</v>
      </c>
      <c r="D14" s="232" t="s">
        <v>1577</v>
      </c>
      <c r="E14" s="164" t="s">
        <v>1578</v>
      </c>
      <c r="F14" s="59" t="s">
        <v>1565</v>
      </c>
      <c r="G14" s="59" t="s">
        <v>1565</v>
      </c>
      <c r="H14" s="233" t="s">
        <v>184</v>
      </c>
      <c r="I14" s="233" t="s">
        <v>184</v>
      </c>
      <c r="J14" s="164" t="s">
        <v>1566</v>
      </c>
      <c r="K14" s="59"/>
      <c r="L14" s="122"/>
    </row>
    <row r="15" spans="1:12" ht="31.9" customHeight="1" x14ac:dyDescent="0.3">
      <c r="B15" s="28"/>
      <c r="C15" s="231"/>
      <c r="D15" s="232"/>
      <c r="E15" s="59"/>
      <c r="F15" s="59"/>
      <c r="G15" s="59"/>
      <c r="H15" s="234"/>
      <c r="I15" s="234"/>
      <c r="J15" s="59"/>
      <c r="K15" s="59"/>
      <c r="L15" s="122"/>
    </row>
    <row r="16" spans="1:12" ht="31.9" customHeight="1" x14ac:dyDescent="0.3">
      <c r="B16" s="28"/>
      <c r="C16" s="231" t="s">
        <v>1579</v>
      </c>
      <c r="D16" s="232" t="s">
        <v>1580</v>
      </c>
      <c r="E16" s="59" t="s">
        <v>1564</v>
      </c>
      <c r="F16" s="59" t="s">
        <v>1565</v>
      </c>
      <c r="G16" s="59" t="s">
        <v>1565</v>
      </c>
      <c r="H16" s="233" t="s">
        <v>184</v>
      </c>
      <c r="I16" s="233" t="s">
        <v>184</v>
      </c>
      <c r="J16" s="164" t="s">
        <v>1566</v>
      </c>
      <c r="K16" s="164"/>
      <c r="L16" s="122" t="s">
        <v>1581</v>
      </c>
    </row>
    <row r="17" spans="2:12" ht="31.9" customHeight="1" x14ac:dyDescent="0.3">
      <c r="B17" s="28"/>
      <c r="C17" s="231" t="s">
        <v>1582</v>
      </c>
      <c r="D17" s="232" t="s">
        <v>1583</v>
      </c>
      <c r="E17" s="59" t="s">
        <v>1564</v>
      </c>
      <c r="F17" s="59" t="s">
        <v>1565</v>
      </c>
      <c r="G17" s="59" t="s">
        <v>1565</v>
      </c>
      <c r="H17" s="233" t="s">
        <v>184</v>
      </c>
      <c r="I17" s="233" t="s">
        <v>1573</v>
      </c>
      <c r="J17" s="164" t="s">
        <v>1566</v>
      </c>
      <c r="K17" s="164"/>
      <c r="L17" s="122"/>
    </row>
    <row r="18" spans="2:12" ht="31.9" customHeight="1" x14ac:dyDescent="0.3">
      <c r="B18" s="28"/>
      <c r="C18" s="231"/>
      <c r="D18" s="232"/>
      <c r="E18" s="59"/>
      <c r="F18" s="59"/>
      <c r="G18" s="59"/>
      <c r="H18" s="233"/>
      <c r="I18" s="59"/>
      <c r="J18" s="164"/>
      <c r="K18" s="164"/>
      <c r="L18" s="122"/>
    </row>
    <row r="19" spans="2:12" ht="31.9" customHeight="1" x14ac:dyDescent="0.3">
      <c r="B19" s="28"/>
      <c r="C19" s="231" t="s">
        <v>1584</v>
      </c>
      <c r="D19" s="232" t="s">
        <v>1585</v>
      </c>
      <c r="E19" s="59" t="s">
        <v>1564</v>
      </c>
      <c r="F19" s="59" t="s">
        <v>1586</v>
      </c>
      <c r="G19" s="59" t="s">
        <v>1586</v>
      </c>
      <c r="H19" s="233" t="s">
        <v>184</v>
      </c>
      <c r="I19" s="233" t="s">
        <v>184</v>
      </c>
      <c r="J19" s="164" t="s">
        <v>1587</v>
      </c>
      <c r="K19" s="164"/>
      <c r="L19" s="122" t="s">
        <v>1588</v>
      </c>
    </row>
    <row r="20" spans="2:12" ht="31.9" customHeight="1" x14ac:dyDescent="0.3">
      <c r="B20" s="28"/>
      <c r="C20" s="231" t="s">
        <v>1589</v>
      </c>
      <c r="D20" s="232" t="s">
        <v>1590</v>
      </c>
      <c r="E20" s="59" t="s">
        <v>1564</v>
      </c>
      <c r="F20" s="59" t="s">
        <v>1586</v>
      </c>
      <c r="G20" s="59" t="s">
        <v>1586</v>
      </c>
      <c r="H20" s="233" t="s">
        <v>1570</v>
      </c>
      <c r="I20" s="233" t="s">
        <v>184</v>
      </c>
      <c r="J20" s="164" t="s">
        <v>1587</v>
      </c>
      <c r="K20" s="164"/>
      <c r="L20" s="122"/>
    </row>
    <row r="21" spans="2:12" ht="31.9" customHeight="1" x14ac:dyDescent="0.3">
      <c r="B21" s="28"/>
      <c r="C21" s="231" t="s">
        <v>1591</v>
      </c>
      <c r="D21" s="232" t="s">
        <v>1592</v>
      </c>
      <c r="E21" s="59" t="s">
        <v>1564</v>
      </c>
      <c r="F21" s="59" t="s">
        <v>1586</v>
      </c>
      <c r="G21" s="59" t="s">
        <v>1586</v>
      </c>
      <c r="H21" s="233" t="s">
        <v>184</v>
      </c>
      <c r="I21" s="233" t="s">
        <v>1573</v>
      </c>
      <c r="J21" s="164" t="s">
        <v>1587</v>
      </c>
      <c r="K21" s="164"/>
      <c r="L21" s="122"/>
    </row>
    <row r="22" spans="2:12" ht="31.9" customHeight="1" x14ac:dyDescent="0.3">
      <c r="B22" s="28"/>
      <c r="C22" s="231" t="s">
        <v>1593</v>
      </c>
      <c r="D22" s="232" t="s">
        <v>1594</v>
      </c>
      <c r="E22" s="59" t="s">
        <v>1564</v>
      </c>
      <c r="F22" s="59" t="s">
        <v>1586</v>
      </c>
      <c r="G22" s="59" t="s">
        <v>1586</v>
      </c>
      <c r="H22" s="233" t="s">
        <v>1570</v>
      </c>
      <c r="I22" s="233" t="s">
        <v>1573</v>
      </c>
      <c r="J22" s="164" t="s">
        <v>1587</v>
      </c>
      <c r="K22" s="164"/>
      <c r="L22" s="122"/>
    </row>
    <row r="23" spans="2:12" ht="31.9" customHeight="1" x14ac:dyDescent="0.3">
      <c r="B23" s="28"/>
      <c r="C23" s="231"/>
      <c r="D23" s="232"/>
      <c r="E23" s="59"/>
      <c r="F23" s="59"/>
      <c r="G23" s="59"/>
      <c r="H23" s="233"/>
      <c r="I23" s="59"/>
      <c r="J23" s="164"/>
      <c r="K23" s="164"/>
      <c r="L23" s="122"/>
    </row>
    <row r="24" spans="2:12" ht="31.9" customHeight="1" x14ac:dyDescent="0.3">
      <c r="B24" s="28"/>
      <c r="C24" s="231" t="s">
        <v>1595</v>
      </c>
      <c r="D24" s="232" t="s">
        <v>1596</v>
      </c>
      <c r="E24" s="59" t="s">
        <v>1564</v>
      </c>
      <c r="F24" s="59" t="s">
        <v>1597</v>
      </c>
      <c r="G24" s="59" t="s">
        <v>1598</v>
      </c>
      <c r="H24" s="233" t="s">
        <v>184</v>
      </c>
      <c r="I24" s="233" t="s">
        <v>184</v>
      </c>
      <c r="J24" s="59" t="s">
        <v>184</v>
      </c>
      <c r="K24" s="59"/>
      <c r="L24" s="122"/>
    </row>
    <row r="25" spans="2:12" ht="31.9" customHeight="1" x14ac:dyDescent="0.3">
      <c r="B25" s="28"/>
      <c r="C25" s="231"/>
      <c r="D25" s="232"/>
      <c r="E25" s="59"/>
      <c r="F25" s="59"/>
      <c r="G25" s="59"/>
      <c r="H25" s="233"/>
      <c r="I25" s="59"/>
      <c r="J25" s="59"/>
      <c r="K25" s="59"/>
      <c r="L25" s="122"/>
    </row>
    <row r="26" spans="2:12" ht="31.9" customHeight="1" x14ac:dyDescent="0.3">
      <c r="B26" s="28"/>
      <c r="C26" s="231" t="s">
        <v>1599</v>
      </c>
      <c r="D26" s="232" t="s">
        <v>1600</v>
      </c>
      <c r="E26" s="59" t="s">
        <v>1564</v>
      </c>
      <c r="F26" s="164" t="s">
        <v>1601</v>
      </c>
      <c r="G26" s="59" t="s">
        <v>1598</v>
      </c>
      <c r="H26" s="233" t="s">
        <v>184</v>
      </c>
      <c r="I26" s="233" t="s">
        <v>184</v>
      </c>
      <c r="J26" s="59" t="s">
        <v>184</v>
      </c>
      <c r="K26" s="59"/>
      <c r="L26" s="122"/>
    </row>
    <row r="27" spans="2:12" ht="31.9" customHeight="1" x14ac:dyDescent="0.3">
      <c r="B27" s="28"/>
      <c r="C27" s="231"/>
      <c r="D27" s="232"/>
      <c r="E27" s="59"/>
      <c r="F27" s="164"/>
      <c r="G27" s="59"/>
      <c r="H27" s="233"/>
      <c r="I27" s="59"/>
      <c r="J27" s="59"/>
      <c r="K27" s="59"/>
      <c r="L27" s="122"/>
    </row>
    <row r="28" spans="2:12" ht="31.9" customHeight="1" x14ac:dyDescent="0.3">
      <c r="B28" s="28"/>
      <c r="C28" s="231" t="s">
        <v>1602</v>
      </c>
      <c r="D28" s="232" t="s">
        <v>1603</v>
      </c>
      <c r="E28" s="59" t="s">
        <v>1564</v>
      </c>
      <c r="F28" s="59" t="s">
        <v>1604</v>
      </c>
      <c r="G28" s="59" t="s">
        <v>1604</v>
      </c>
      <c r="H28" s="233" t="s">
        <v>184</v>
      </c>
      <c r="I28" s="233" t="s">
        <v>184</v>
      </c>
      <c r="J28" s="59" t="s">
        <v>184</v>
      </c>
      <c r="K28" s="59"/>
      <c r="L28" s="122"/>
    </row>
    <row r="29" spans="2:12" ht="31.9" customHeight="1" x14ac:dyDescent="0.3">
      <c r="B29" s="28"/>
      <c r="C29" s="231" t="s">
        <v>1605</v>
      </c>
      <c r="D29" s="232" t="s">
        <v>1606</v>
      </c>
      <c r="E29" s="59" t="s">
        <v>1564</v>
      </c>
      <c r="F29" s="59" t="s">
        <v>1604</v>
      </c>
      <c r="G29" s="59" t="s">
        <v>1604</v>
      </c>
      <c r="H29" s="233" t="s">
        <v>1570</v>
      </c>
      <c r="I29" s="233" t="s">
        <v>184</v>
      </c>
      <c r="J29" s="59" t="s">
        <v>184</v>
      </c>
      <c r="K29" s="59"/>
      <c r="L29" s="122"/>
    </row>
    <row r="30" spans="2:12" ht="31.9" customHeight="1" x14ac:dyDescent="0.3">
      <c r="B30" s="28"/>
      <c r="C30" s="231"/>
      <c r="D30" s="232"/>
      <c r="E30" s="59"/>
      <c r="F30" s="164"/>
      <c r="G30" s="59"/>
      <c r="H30" s="233"/>
      <c r="I30" s="59"/>
      <c r="J30" s="59"/>
      <c r="K30" s="59"/>
      <c r="L30" s="122"/>
    </row>
    <row r="31" spans="2:12" ht="31.9" customHeight="1" x14ac:dyDescent="0.3">
      <c r="B31" s="28"/>
      <c r="C31" s="231" t="s">
        <v>1607</v>
      </c>
      <c r="D31" s="232" t="s">
        <v>1608</v>
      </c>
      <c r="E31" s="59" t="s">
        <v>1564</v>
      </c>
      <c r="F31" s="59" t="s">
        <v>1609</v>
      </c>
      <c r="G31" s="59" t="s">
        <v>1609</v>
      </c>
      <c r="H31" s="233" t="s">
        <v>184</v>
      </c>
      <c r="I31" s="233" t="s">
        <v>184</v>
      </c>
      <c r="J31" s="59" t="s">
        <v>184</v>
      </c>
      <c r="K31" s="59"/>
      <c r="L31" s="122"/>
    </row>
    <row r="32" spans="2:12" ht="31.9" customHeight="1" x14ac:dyDescent="0.3">
      <c r="B32" s="28"/>
      <c r="C32" s="231"/>
      <c r="D32" s="232"/>
      <c r="E32" s="59"/>
      <c r="F32" s="164"/>
      <c r="G32" s="59"/>
      <c r="H32" s="233"/>
      <c r="I32" s="59"/>
      <c r="J32" s="59"/>
      <c r="K32" s="59"/>
      <c r="L32" s="122"/>
    </row>
    <row r="33" spans="2:12" ht="30" customHeight="1" x14ac:dyDescent="0.3">
      <c r="B33" s="59"/>
      <c r="C33" s="53" t="s">
        <v>184</v>
      </c>
      <c r="D33" s="118" t="s">
        <v>184</v>
      </c>
      <c r="E33" s="59"/>
      <c r="F33" s="59"/>
      <c r="G33" s="59"/>
      <c r="H33" s="115"/>
      <c r="I33" s="59"/>
      <c r="J33" s="59"/>
      <c r="K33" s="59"/>
      <c r="L33" s="59"/>
    </row>
    <row r="34" spans="2:12" ht="30" customHeight="1" x14ac:dyDescent="0.3">
      <c r="B34" s="16" t="s">
        <v>9</v>
      </c>
      <c r="C34" s="235"/>
      <c r="D34" s="236"/>
      <c r="E34" s="237"/>
      <c r="F34" s="237"/>
      <c r="G34" s="237"/>
      <c r="H34" s="238"/>
      <c r="I34" s="237"/>
      <c r="J34" s="237"/>
      <c r="K34" s="237"/>
      <c r="L34" s="237"/>
    </row>
    <row r="35" spans="2:12" ht="30" customHeight="1" x14ac:dyDescent="0.3">
      <c r="B35" s="28"/>
      <c r="C35" s="235"/>
      <c r="D35" s="236"/>
      <c r="E35" s="237"/>
      <c r="F35" s="237"/>
      <c r="G35" s="237"/>
      <c r="H35" s="238"/>
      <c r="I35" s="237"/>
      <c r="J35" s="237"/>
      <c r="K35" s="237"/>
      <c r="L35" s="237"/>
    </row>
    <row r="36" spans="2:12" ht="30" customHeight="1" x14ac:dyDescent="0.3">
      <c r="B36" s="30"/>
      <c r="C36" s="235"/>
      <c r="D36" s="236"/>
      <c r="E36" s="237"/>
      <c r="F36" s="237"/>
      <c r="G36" s="237"/>
      <c r="H36" s="238"/>
      <c r="I36" s="237"/>
      <c r="J36" s="237"/>
      <c r="K36" s="237"/>
      <c r="L36" s="237"/>
    </row>
    <row r="37" spans="2:12" ht="30" customHeight="1" x14ac:dyDescent="0.3">
      <c r="B37" s="24" t="s">
        <v>1610</v>
      </c>
      <c r="C37" s="25"/>
      <c r="D37" s="26"/>
      <c r="E37" s="26"/>
      <c r="F37" s="26"/>
      <c r="G37" s="26"/>
      <c r="H37" s="26"/>
      <c r="I37" s="26"/>
      <c r="J37" s="26"/>
      <c r="K37" s="26"/>
      <c r="L37" s="27" t="s">
        <v>19</v>
      </c>
    </row>
    <row r="38" spans="2:12" ht="48" customHeight="1" x14ac:dyDescent="0.3">
      <c r="B38" s="33" t="s">
        <v>32</v>
      </c>
      <c r="C38" s="34" t="s">
        <v>1611</v>
      </c>
      <c r="D38" s="34" t="s">
        <v>1553</v>
      </c>
      <c r="E38" s="35" t="s">
        <v>1392</v>
      </c>
      <c r="F38" s="36" t="s">
        <v>1612</v>
      </c>
      <c r="G38" s="34" t="s">
        <v>1613</v>
      </c>
      <c r="H38" s="34" t="s">
        <v>1614</v>
      </c>
      <c r="I38" s="34" t="s">
        <v>1615</v>
      </c>
      <c r="J38" s="34" t="s">
        <v>1616</v>
      </c>
      <c r="K38" s="34"/>
      <c r="L38" s="36" t="s">
        <v>1617</v>
      </c>
    </row>
    <row r="39" spans="2:12" ht="35.1" customHeight="1" x14ac:dyDescent="0.3">
      <c r="B39" s="37"/>
      <c r="C39" s="180"/>
      <c r="D39" s="180"/>
      <c r="E39" s="181"/>
      <c r="F39" s="183"/>
      <c r="G39" s="180"/>
      <c r="H39" s="180"/>
      <c r="I39" s="180"/>
      <c r="J39" s="180"/>
      <c r="K39" s="180"/>
      <c r="L39" s="183"/>
    </row>
    <row r="40" spans="2:12" ht="35.1" customHeight="1" x14ac:dyDescent="0.3">
      <c r="B40" s="45"/>
      <c r="C40" s="180"/>
      <c r="D40" s="180"/>
      <c r="E40" s="181"/>
      <c r="F40" s="183"/>
      <c r="G40" s="180"/>
      <c r="H40" s="180"/>
      <c r="I40" s="180"/>
      <c r="J40" s="180"/>
      <c r="K40" s="180"/>
      <c r="L40" s="52"/>
    </row>
    <row r="41" spans="2:12" ht="31.9" customHeight="1" x14ac:dyDescent="0.3">
      <c r="B41" s="239" t="s">
        <v>1618</v>
      </c>
      <c r="C41" s="231" t="s">
        <v>1619</v>
      </c>
      <c r="D41" s="232" t="s">
        <v>1620</v>
      </c>
      <c r="E41" s="59" t="s">
        <v>1621</v>
      </c>
      <c r="F41" s="59" t="s">
        <v>1565</v>
      </c>
      <c r="G41" s="59" t="s">
        <v>1565</v>
      </c>
      <c r="H41" s="233" t="s">
        <v>184</v>
      </c>
      <c r="I41" s="233" t="s">
        <v>184</v>
      </c>
      <c r="J41" s="164" t="s">
        <v>1566</v>
      </c>
      <c r="K41" s="164"/>
      <c r="L41" s="122"/>
    </row>
    <row r="42" spans="2:12" ht="31.9" customHeight="1" x14ac:dyDescent="0.3">
      <c r="B42" s="240"/>
      <c r="C42" s="231" t="s">
        <v>1622</v>
      </c>
      <c r="D42" s="232" t="s">
        <v>1623</v>
      </c>
      <c r="E42" s="59" t="s">
        <v>1621</v>
      </c>
      <c r="F42" s="59" t="s">
        <v>1565</v>
      </c>
      <c r="G42" s="59" t="s">
        <v>1565</v>
      </c>
      <c r="H42" s="233" t="s">
        <v>1570</v>
      </c>
      <c r="I42" s="233" t="s">
        <v>184</v>
      </c>
      <c r="J42" s="164" t="s">
        <v>1566</v>
      </c>
      <c r="K42" s="164"/>
      <c r="L42" s="122"/>
    </row>
    <row r="43" spans="2:12" ht="31.9" customHeight="1" x14ac:dyDescent="0.3">
      <c r="B43" s="225"/>
      <c r="C43" s="231" t="s">
        <v>1624</v>
      </c>
      <c r="D43" s="232" t="s">
        <v>1625</v>
      </c>
      <c r="E43" s="59" t="s">
        <v>1621</v>
      </c>
      <c r="F43" s="59" t="s">
        <v>1565</v>
      </c>
      <c r="G43" s="59" t="s">
        <v>1565</v>
      </c>
      <c r="H43" s="233" t="s">
        <v>184</v>
      </c>
      <c r="I43" s="233" t="s">
        <v>1573</v>
      </c>
      <c r="J43" s="164" t="s">
        <v>1566</v>
      </c>
      <c r="K43" s="164"/>
      <c r="L43" s="122"/>
    </row>
    <row r="44" spans="2:12" ht="31.9" customHeight="1" x14ac:dyDescent="0.3">
      <c r="B44" s="225"/>
      <c r="C44" s="231" t="s">
        <v>1626</v>
      </c>
      <c r="D44" s="232" t="s">
        <v>1627</v>
      </c>
      <c r="E44" s="59" t="s">
        <v>1621</v>
      </c>
      <c r="F44" s="59" t="s">
        <v>1565</v>
      </c>
      <c r="G44" s="59" t="s">
        <v>1565</v>
      </c>
      <c r="H44" s="233" t="s">
        <v>1570</v>
      </c>
      <c r="I44" s="233" t="s">
        <v>1573</v>
      </c>
      <c r="J44" s="164" t="s">
        <v>1566</v>
      </c>
      <c r="K44" s="164"/>
      <c r="L44" s="122"/>
    </row>
    <row r="45" spans="2:12" ht="31.9" customHeight="1" x14ac:dyDescent="0.3">
      <c r="B45" s="225"/>
      <c r="C45" s="231"/>
      <c r="D45" s="232"/>
      <c r="E45" s="59"/>
      <c r="F45" s="59"/>
      <c r="G45" s="59"/>
      <c r="H45" s="234"/>
      <c r="I45" s="234"/>
      <c r="J45" s="59"/>
      <c r="K45" s="59"/>
      <c r="L45" s="122"/>
    </row>
    <row r="46" spans="2:12" ht="31.9" customHeight="1" x14ac:dyDescent="0.3">
      <c r="B46" s="28"/>
      <c r="C46" s="231" t="s">
        <v>1628</v>
      </c>
      <c r="D46" s="232" t="s">
        <v>1629</v>
      </c>
      <c r="E46" s="59" t="s">
        <v>1621</v>
      </c>
      <c r="F46" s="59" t="s">
        <v>1565</v>
      </c>
      <c r="G46" s="59" t="s">
        <v>1565</v>
      </c>
      <c r="H46" s="233" t="s">
        <v>184</v>
      </c>
      <c r="I46" s="233" t="s">
        <v>184</v>
      </c>
      <c r="J46" s="164" t="s">
        <v>1566</v>
      </c>
      <c r="K46" s="164"/>
      <c r="L46" s="122"/>
    </row>
    <row r="47" spans="2:12" ht="31.9" customHeight="1" x14ac:dyDescent="0.3">
      <c r="B47" s="28"/>
      <c r="C47" s="231" t="s">
        <v>1630</v>
      </c>
      <c r="D47" s="232" t="s">
        <v>1631</v>
      </c>
      <c r="E47" s="59" t="s">
        <v>1621</v>
      </c>
      <c r="F47" s="59" t="s">
        <v>1565</v>
      </c>
      <c r="G47" s="59" t="s">
        <v>1565</v>
      </c>
      <c r="H47" s="233" t="s">
        <v>184</v>
      </c>
      <c r="I47" s="233" t="s">
        <v>1573</v>
      </c>
      <c r="J47" s="164" t="s">
        <v>1566</v>
      </c>
      <c r="K47" s="164"/>
      <c r="L47" s="122"/>
    </row>
    <row r="48" spans="2:12" ht="31.9" customHeight="1" x14ac:dyDescent="0.3">
      <c r="B48" s="28"/>
      <c r="C48" s="231"/>
      <c r="D48" s="232"/>
      <c r="E48" s="59"/>
      <c r="F48" s="59"/>
      <c r="G48" s="59"/>
      <c r="H48" s="233"/>
      <c r="I48" s="59"/>
      <c r="J48" s="164"/>
      <c r="K48" s="164"/>
      <c r="L48" s="122"/>
    </row>
    <row r="49" spans="2:12" ht="31.9" customHeight="1" x14ac:dyDescent="0.3">
      <c r="B49" s="28"/>
      <c r="C49" s="231" t="s">
        <v>1632</v>
      </c>
      <c r="D49" s="232" t="s">
        <v>1633</v>
      </c>
      <c r="E49" s="59" t="s">
        <v>1621</v>
      </c>
      <c r="F49" s="59" t="s">
        <v>1586</v>
      </c>
      <c r="G49" s="59" t="s">
        <v>1586</v>
      </c>
      <c r="H49" s="233" t="s">
        <v>184</v>
      </c>
      <c r="I49" s="233" t="s">
        <v>184</v>
      </c>
      <c r="J49" s="164" t="s">
        <v>1587</v>
      </c>
      <c r="K49" s="164"/>
      <c r="L49" s="122"/>
    </row>
    <row r="50" spans="2:12" ht="31.9" customHeight="1" x14ac:dyDescent="0.3">
      <c r="B50" s="28"/>
      <c r="C50" s="231" t="s">
        <v>1634</v>
      </c>
      <c r="D50" s="232" t="s">
        <v>1635</v>
      </c>
      <c r="E50" s="59" t="s">
        <v>1621</v>
      </c>
      <c r="F50" s="59" t="s">
        <v>1586</v>
      </c>
      <c r="G50" s="59" t="s">
        <v>1586</v>
      </c>
      <c r="H50" s="233" t="s">
        <v>1570</v>
      </c>
      <c r="I50" s="233" t="s">
        <v>184</v>
      </c>
      <c r="J50" s="164" t="s">
        <v>1587</v>
      </c>
      <c r="K50" s="164"/>
      <c r="L50" s="122"/>
    </row>
    <row r="51" spans="2:12" ht="31.9" customHeight="1" x14ac:dyDescent="0.3">
      <c r="B51" s="28"/>
      <c r="C51" s="231" t="s">
        <v>1636</v>
      </c>
      <c r="D51" s="232" t="s">
        <v>1637</v>
      </c>
      <c r="E51" s="59" t="s">
        <v>1621</v>
      </c>
      <c r="F51" s="59" t="s">
        <v>1586</v>
      </c>
      <c r="G51" s="59" t="s">
        <v>1586</v>
      </c>
      <c r="H51" s="233" t="s">
        <v>184</v>
      </c>
      <c r="I51" s="233" t="s">
        <v>1573</v>
      </c>
      <c r="J51" s="164" t="s">
        <v>1587</v>
      </c>
      <c r="K51" s="164"/>
      <c r="L51" s="122"/>
    </row>
    <row r="52" spans="2:12" ht="31.9" customHeight="1" x14ac:dyDescent="0.3">
      <c r="B52" s="28"/>
      <c r="C52" s="231" t="s">
        <v>1638</v>
      </c>
      <c r="D52" s="232" t="s">
        <v>1639</v>
      </c>
      <c r="E52" s="59" t="s">
        <v>1621</v>
      </c>
      <c r="F52" s="59" t="s">
        <v>1586</v>
      </c>
      <c r="G52" s="59" t="s">
        <v>1586</v>
      </c>
      <c r="H52" s="233" t="s">
        <v>1570</v>
      </c>
      <c r="I52" s="233" t="s">
        <v>1573</v>
      </c>
      <c r="J52" s="164" t="s">
        <v>1587</v>
      </c>
      <c r="K52" s="164"/>
      <c r="L52" s="122"/>
    </row>
    <row r="53" spans="2:12" ht="31.9" customHeight="1" x14ac:dyDescent="0.3">
      <c r="B53" s="28"/>
      <c r="C53" s="231"/>
      <c r="D53" s="232"/>
      <c r="E53" s="59"/>
      <c r="F53" s="59"/>
      <c r="G53" s="59"/>
      <c r="H53" s="233"/>
      <c r="I53" s="59"/>
      <c r="J53" s="164"/>
      <c r="K53" s="164"/>
      <c r="L53" s="122"/>
    </row>
    <row r="54" spans="2:12" ht="31.9" customHeight="1" x14ac:dyDescent="0.3">
      <c r="B54" s="28"/>
      <c r="C54" s="231" t="s">
        <v>1640</v>
      </c>
      <c r="D54" s="232" t="s">
        <v>1641</v>
      </c>
      <c r="E54" s="59" t="s">
        <v>1621</v>
      </c>
      <c r="F54" s="59" t="s">
        <v>1597</v>
      </c>
      <c r="G54" s="59" t="s">
        <v>1598</v>
      </c>
      <c r="H54" s="233" t="s">
        <v>184</v>
      </c>
      <c r="I54" s="233" t="s">
        <v>184</v>
      </c>
      <c r="J54" s="59" t="s">
        <v>184</v>
      </c>
      <c r="K54" s="59"/>
      <c r="L54" s="122"/>
    </row>
    <row r="55" spans="2:12" ht="31.9" customHeight="1" x14ac:dyDescent="0.3">
      <c r="B55" s="28"/>
      <c r="C55" s="231"/>
      <c r="D55" s="232"/>
      <c r="E55" s="59"/>
      <c r="F55" s="59"/>
      <c r="G55" s="59"/>
      <c r="H55" s="233"/>
      <c r="I55" s="59"/>
      <c r="J55" s="59"/>
      <c r="K55" s="59"/>
      <c r="L55" s="122"/>
    </row>
    <row r="56" spans="2:12" ht="31.9" customHeight="1" x14ac:dyDescent="0.3">
      <c r="B56" s="28"/>
      <c r="C56" s="231" t="s">
        <v>1642</v>
      </c>
      <c r="D56" s="232" t="s">
        <v>1643</v>
      </c>
      <c r="E56" s="59" t="s">
        <v>1621</v>
      </c>
      <c r="F56" s="164" t="s">
        <v>1601</v>
      </c>
      <c r="G56" s="59" t="s">
        <v>1598</v>
      </c>
      <c r="H56" s="233" t="s">
        <v>184</v>
      </c>
      <c r="I56" s="233" t="s">
        <v>184</v>
      </c>
      <c r="J56" s="59" t="s">
        <v>184</v>
      </c>
      <c r="K56" s="59"/>
      <c r="L56" s="122"/>
    </row>
    <row r="57" spans="2:12" ht="31.9" customHeight="1" x14ac:dyDescent="0.3">
      <c r="B57" s="28"/>
      <c r="C57" s="231"/>
      <c r="D57" s="232"/>
      <c r="E57" s="59"/>
      <c r="F57" s="164"/>
      <c r="G57" s="59"/>
      <c r="H57" s="233"/>
      <c r="I57" s="59"/>
      <c r="J57" s="59"/>
      <c r="K57" s="59"/>
      <c r="L57" s="122"/>
    </row>
    <row r="58" spans="2:12" ht="31.9" customHeight="1" x14ac:dyDescent="0.3">
      <c r="B58" s="28"/>
      <c r="C58" s="231" t="s">
        <v>1644</v>
      </c>
      <c r="D58" s="232" t="s">
        <v>1645</v>
      </c>
      <c r="E58" s="59" t="s">
        <v>1621</v>
      </c>
      <c r="F58" s="59" t="s">
        <v>1604</v>
      </c>
      <c r="G58" s="59" t="s">
        <v>1604</v>
      </c>
      <c r="H58" s="233" t="s">
        <v>184</v>
      </c>
      <c r="I58" s="233" t="s">
        <v>184</v>
      </c>
      <c r="J58" s="59" t="s">
        <v>184</v>
      </c>
      <c r="K58" s="59"/>
      <c r="L58" s="122"/>
    </row>
    <row r="59" spans="2:12" ht="31.9" customHeight="1" x14ac:dyDescent="0.3">
      <c r="B59" s="28"/>
      <c r="C59" s="231" t="s">
        <v>1646</v>
      </c>
      <c r="D59" s="232" t="s">
        <v>1647</v>
      </c>
      <c r="E59" s="59" t="s">
        <v>1621</v>
      </c>
      <c r="F59" s="59" t="s">
        <v>1604</v>
      </c>
      <c r="G59" s="59" t="s">
        <v>1604</v>
      </c>
      <c r="H59" s="233" t="s">
        <v>1570</v>
      </c>
      <c r="I59" s="233" t="s">
        <v>184</v>
      </c>
      <c r="J59" s="59" t="s">
        <v>184</v>
      </c>
      <c r="K59" s="59"/>
      <c r="L59" s="122"/>
    </row>
    <row r="60" spans="2:12" ht="31.9" customHeight="1" x14ac:dyDescent="0.3">
      <c r="B60" s="28"/>
      <c r="C60" s="231"/>
      <c r="D60" s="232"/>
      <c r="E60" s="59"/>
      <c r="F60" s="59"/>
      <c r="G60" s="59"/>
      <c r="H60" s="233"/>
      <c r="I60" s="59"/>
      <c r="J60" s="164"/>
      <c r="K60" s="164"/>
      <c r="L60" s="122"/>
    </row>
    <row r="61" spans="2:12" ht="30" customHeight="1" x14ac:dyDescent="0.3">
      <c r="B61" s="59"/>
      <c r="C61" s="53" t="s">
        <v>184</v>
      </c>
      <c r="D61" s="118" t="s">
        <v>184</v>
      </c>
      <c r="E61" s="59"/>
      <c r="F61" s="59"/>
      <c r="G61" s="59"/>
      <c r="H61" s="115"/>
      <c r="I61" s="59"/>
      <c r="J61" s="59"/>
      <c r="K61" s="59"/>
      <c r="L61" s="59"/>
    </row>
    <row r="62" spans="2:12" ht="30" customHeight="1" x14ac:dyDescent="0.3">
      <c r="B62" s="16" t="s">
        <v>9</v>
      </c>
      <c r="C62" s="235"/>
      <c r="D62" s="236"/>
      <c r="E62" s="237"/>
      <c r="F62" s="237"/>
      <c r="G62" s="237"/>
      <c r="H62" s="238"/>
      <c r="I62" s="237"/>
      <c r="J62" s="237"/>
      <c r="K62" s="237"/>
      <c r="L62" s="237"/>
    </row>
    <row r="63" spans="2:12" ht="30" customHeight="1" x14ac:dyDescent="0.3">
      <c r="B63" s="28"/>
      <c r="C63" s="235"/>
      <c r="D63" s="236"/>
      <c r="E63" s="237"/>
      <c r="F63" s="237"/>
      <c r="G63" s="237"/>
      <c r="H63" s="238"/>
      <c r="I63" s="237"/>
      <c r="J63" s="237"/>
      <c r="K63" s="237"/>
      <c r="L63" s="237"/>
    </row>
    <row r="64" spans="2:12" ht="30" customHeight="1" x14ac:dyDescent="0.3">
      <c r="B64" s="30"/>
      <c r="C64" s="235"/>
      <c r="D64" s="236"/>
      <c r="E64" s="237"/>
      <c r="F64" s="237"/>
      <c r="G64" s="237"/>
      <c r="H64" s="238"/>
      <c r="I64" s="237"/>
      <c r="J64" s="237"/>
      <c r="K64" s="237"/>
      <c r="L64" s="237"/>
    </row>
    <row r="65" spans="2:12" ht="30" customHeight="1" x14ac:dyDescent="0.3">
      <c r="B65" s="24" t="s">
        <v>1648</v>
      </c>
      <c r="C65" s="25"/>
      <c r="D65" s="26"/>
      <c r="E65" s="26"/>
      <c r="F65" s="26"/>
      <c r="G65" s="26"/>
      <c r="H65" s="26"/>
      <c r="I65" s="26"/>
      <c r="J65" s="26"/>
      <c r="K65" s="26"/>
      <c r="L65" s="27" t="s">
        <v>19</v>
      </c>
    </row>
    <row r="66" spans="2:12" ht="48" customHeight="1" x14ac:dyDescent="0.3">
      <c r="B66" s="33" t="s">
        <v>32</v>
      </c>
      <c r="C66" s="34" t="s">
        <v>1611</v>
      </c>
      <c r="D66" s="34" t="s">
        <v>1553</v>
      </c>
      <c r="E66" s="35" t="s">
        <v>1392</v>
      </c>
      <c r="F66" s="36" t="s">
        <v>1612</v>
      </c>
      <c r="G66" s="34" t="s">
        <v>1613</v>
      </c>
      <c r="H66" s="34" t="s">
        <v>1614</v>
      </c>
      <c r="I66" s="34" t="s">
        <v>1615</v>
      </c>
      <c r="J66" s="34" t="s">
        <v>1616</v>
      </c>
      <c r="K66" s="34"/>
      <c r="L66" s="36" t="s">
        <v>1617</v>
      </c>
    </row>
    <row r="67" spans="2:12" ht="35.1" customHeight="1" x14ac:dyDescent="0.3">
      <c r="B67" s="37"/>
      <c r="C67" s="180"/>
      <c r="D67" s="180"/>
      <c r="E67" s="181"/>
      <c r="F67" s="183"/>
      <c r="G67" s="180"/>
      <c r="H67" s="180"/>
      <c r="I67" s="180"/>
      <c r="J67" s="180"/>
      <c r="K67" s="180"/>
      <c r="L67" s="183"/>
    </row>
    <row r="68" spans="2:12" ht="35.1" customHeight="1" x14ac:dyDescent="0.3">
      <c r="B68" s="45"/>
      <c r="C68" s="180"/>
      <c r="D68" s="180"/>
      <c r="E68" s="181"/>
      <c r="F68" s="183"/>
      <c r="G68" s="180"/>
      <c r="H68" s="180"/>
      <c r="I68" s="180"/>
      <c r="J68" s="180"/>
      <c r="K68" s="180"/>
      <c r="L68" s="52"/>
    </row>
    <row r="69" spans="2:12" ht="31.9" customHeight="1" x14ac:dyDescent="0.3">
      <c r="B69" s="239" t="s">
        <v>1649</v>
      </c>
      <c r="C69" s="231" t="s">
        <v>1650</v>
      </c>
      <c r="D69" s="232" t="s">
        <v>1651</v>
      </c>
      <c r="E69" s="164" t="s">
        <v>1652</v>
      </c>
      <c r="F69" s="59" t="s">
        <v>1565</v>
      </c>
      <c r="G69" s="59" t="s">
        <v>1565</v>
      </c>
      <c r="H69" s="233" t="s">
        <v>184</v>
      </c>
      <c r="I69" s="233" t="s">
        <v>184</v>
      </c>
      <c r="J69" s="164" t="s">
        <v>1566</v>
      </c>
      <c r="K69" s="164"/>
      <c r="L69" s="122"/>
    </row>
    <row r="70" spans="2:12" ht="31.9" customHeight="1" x14ac:dyDescent="0.3">
      <c r="B70" s="240"/>
      <c r="C70" s="231" t="s">
        <v>1653</v>
      </c>
      <c r="D70" s="232" t="s">
        <v>1654</v>
      </c>
      <c r="E70" s="164" t="s">
        <v>1652</v>
      </c>
      <c r="F70" s="59" t="s">
        <v>1565</v>
      </c>
      <c r="G70" s="59" t="s">
        <v>1565</v>
      </c>
      <c r="H70" s="233" t="s">
        <v>1570</v>
      </c>
      <c r="I70" s="233" t="s">
        <v>184</v>
      </c>
      <c r="J70" s="164" t="s">
        <v>1566</v>
      </c>
      <c r="K70" s="164"/>
      <c r="L70" s="122"/>
    </row>
    <row r="71" spans="2:12" ht="31.9" customHeight="1" x14ac:dyDescent="0.3">
      <c r="B71" s="28"/>
      <c r="C71" s="231" t="s">
        <v>1655</v>
      </c>
      <c r="D71" s="232" t="s">
        <v>1656</v>
      </c>
      <c r="E71" s="164" t="s">
        <v>1652</v>
      </c>
      <c r="F71" s="59" t="s">
        <v>1565</v>
      </c>
      <c r="G71" s="59" t="s">
        <v>1565</v>
      </c>
      <c r="H71" s="233" t="s">
        <v>184</v>
      </c>
      <c r="I71" s="233" t="s">
        <v>1573</v>
      </c>
      <c r="J71" s="164" t="s">
        <v>1566</v>
      </c>
      <c r="K71" s="164"/>
      <c r="L71" s="122"/>
    </row>
    <row r="72" spans="2:12" ht="31.9" customHeight="1" x14ac:dyDescent="0.3">
      <c r="B72" s="28"/>
      <c r="C72" s="231" t="s">
        <v>1657</v>
      </c>
      <c r="D72" s="232" t="s">
        <v>1658</v>
      </c>
      <c r="E72" s="164" t="s">
        <v>1652</v>
      </c>
      <c r="F72" s="59" t="s">
        <v>1565</v>
      </c>
      <c r="G72" s="59" t="s">
        <v>1565</v>
      </c>
      <c r="H72" s="233" t="s">
        <v>1570</v>
      </c>
      <c r="I72" s="233" t="s">
        <v>1573</v>
      </c>
      <c r="J72" s="164" t="s">
        <v>1566</v>
      </c>
      <c r="K72" s="164"/>
      <c r="L72" s="122"/>
    </row>
    <row r="73" spans="2:12" ht="31.9" customHeight="1" x14ac:dyDescent="0.3">
      <c r="B73" s="28"/>
      <c r="C73" s="231"/>
      <c r="D73" s="232"/>
      <c r="E73" s="59"/>
      <c r="F73" s="59"/>
      <c r="G73" s="59"/>
      <c r="H73" s="233"/>
      <c r="I73" s="59"/>
      <c r="J73" s="164"/>
      <c r="K73" s="164"/>
      <c r="L73" s="122"/>
    </row>
    <row r="74" spans="2:12" ht="31.9" customHeight="1" x14ac:dyDescent="0.3">
      <c r="B74" s="28"/>
      <c r="C74" s="231" t="s">
        <v>1659</v>
      </c>
      <c r="D74" s="232" t="s">
        <v>1629</v>
      </c>
      <c r="E74" s="164" t="s">
        <v>1652</v>
      </c>
      <c r="F74" s="59" t="s">
        <v>1565</v>
      </c>
      <c r="G74" s="59" t="s">
        <v>1565</v>
      </c>
      <c r="H74" s="233" t="s">
        <v>184</v>
      </c>
      <c r="I74" s="233" t="s">
        <v>184</v>
      </c>
      <c r="J74" s="164" t="s">
        <v>1566</v>
      </c>
      <c r="K74" s="164"/>
      <c r="L74" s="122"/>
    </row>
    <row r="75" spans="2:12" ht="31.9" customHeight="1" x14ac:dyDescent="0.3">
      <c r="B75" s="28"/>
      <c r="C75" s="231" t="s">
        <v>1660</v>
      </c>
      <c r="D75" s="232" t="s">
        <v>1631</v>
      </c>
      <c r="E75" s="164" t="s">
        <v>1652</v>
      </c>
      <c r="F75" s="59" t="s">
        <v>1565</v>
      </c>
      <c r="G75" s="59" t="s">
        <v>1565</v>
      </c>
      <c r="H75" s="233" t="s">
        <v>184</v>
      </c>
      <c r="I75" s="233" t="s">
        <v>1573</v>
      </c>
      <c r="J75" s="164" t="s">
        <v>1566</v>
      </c>
      <c r="K75" s="164"/>
      <c r="L75" s="122"/>
    </row>
    <row r="76" spans="2:12" ht="31.9" customHeight="1" x14ac:dyDescent="0.3">
      <c r="B76" s="28"/>
      <c r="C76" s="231"/>
      <c r="D76" s="232"/>
      <c r="E76" s="59"/>
      <c r="F76" s="59"/>
      <c r="G76" s="59"/>
      <c r="H76" s="233"/>
      <c r="I76" s="59"/>
      <c r="J76" s="164"/>
      <c r="K76" s="164"/>
      <c r="L76" s="122"/>
    </row>
    <row r="77" spans="2:12" ht="31.9" customHeight="1" x14ac:dyDescent="0.3">
      <c r="B77" s="28"/>
      <c r="C77" s="231"/>
      <c r="D77" s="232"/>
      <c r="E77" s="59"/>
      <c r="F77" s="59"/>
      <c r="G77" s="59"/>
      <c r="H77" s="233"/>
      <c r="I77" s="59"/>
      <c r="J77" s="164"/>
      <c r="K77" s="164"/>
      <c r="L77" s="122"/>
    </row>
    <row r="78" spans="2:12" ht="31.9" customHeight="1" x14ac:dyDescent="0.3">
      <c r="B78" s="28"/>
      <c r="C78" s="53"/>
      <c r="D78" s="241"/>
      <c r="E78" s="59"/>
      <c r="F78" s="59"/>
      <c r="G78" s="59"/>
      <c r="H78" s="233"/>
      <c r="I78" s="59"/>
      <c r="J78" s="59"/>
      <c r="K78" s="59"/>
      <c r="L78" s="122"/>
    </row>
    <row r="79" spans="2:12" ht="30" customHeight="1" x14ac:dyDescent="0.3">
      <c r="B79" s="59"/>
      <c r="C79" s="53" t="s">
        <v>184</v>
      </c>
      <c r="D79" s="118" t="s">
        <v>184</v>
      </c>
      <c r="E79" s="59"/>
      <c r="F79" s="59"/>
      <c r="G79" s="59"/>
      <c r="H79" s="115"/>
      <c r="I79" s="59"/>
      <c r="J79" s="59"/>
      <c r="K79" s="59"/>
      <c r="L79" s="59"/>
    </row>
    <row r="80" spans="2:12" ht="30" customHeight="1" x14ac:dyDescent="0.3">
      <c r="B80" s="16" t="s">
        <v>9</v>
      </c>
      <c r="C80" s="235"/>
      <c r="D80" s="236"/>
      <c r="E80" s="237"/>
      <c r="F80" s="237"/>
      <c r="G80" s="237"/>
      <c r="H80" s="238"/>
      <c r="I80" s="237"/>
      <c r="J80" s="237"/>
      <c r="K80" s="237"/>
      <c r="L80" s="237"/>
    </row>
    <row r="81" spans="2:12" ht="30" customHeight="1" x14ac:dyDescent="0.3">
      <c r="B81" s="28"/>
      <c r="C81" s="235"/>
      <c r="D81" s="236"/>
      <c r="E81" s="237"/>
      <c r="F81" s="237"/>
      <c r="G81" s="237"/>
      <c r="H81" s="238"/>
      <c r="I81" s="237"/>
      <c r="J81" s="237"/>
      <c r="K81" s="237"/>
      <c r="L81" s="237"/>
    </row>
    <row r="82" spans="2:12" ht="30" customHeight="1" x14ac:dyDescent="0.3">
      <c r="B82" s="30"/>
      <c r="C82" s="235"/>
      <c r="D82" s="236"/>
      <c r="E82" s="237"/>
      <c r="F82" s="237"/>
      <c r="G82" s="237"/>
      <c r="H82" s="238"/>
      <c r="I82" s="237"/>
      <c r="J82" s="237"/>
      <c r="K82" s="237"/>
      <c r="L82" s="237"/>
    </row>
    <row r="83" spans="2:12" ht="30" customHeight="1" x14ac:dyDescent="0.3">
      <c r="B83" s="24" t="s">
        <v>1661</v>
      </c>
      <c r="C83" s="25"/>
      <c r="D83" s="26"/>
      <c r="E83" s="26"/>
      <c r="F83" s="26"/>
      <c r="G83" s="26"/>
      <c r="H83" s="26"/>
      <c r="I83" s="26"/>
      <c r="J83" s="26"/>
      <c r="K83" s="26"/>
      <c r="L83" s="27" t="s">
        <v>19</v>
      </c>
    </row>
    <row r="84" spans="2:12" ht="48" customHeight="1" x14ac:dyDescent="0.3">
      <c r="B84" s="33" t="s">
        <v>32</v>
      </c>
      <c r="C84" s="34" t="s">
        <v>1611</v>
      </c>
      <c r="D84" s="34" t="s">
        <v>1553</v>
      </c>
      <c r="E84" s="35" t="s">
        <v>1392</v>
      </c>
      <c r="F84" s="36" t="s">
        <v>1612</v>
      </c>
      <c r="G84" s="34" t="s">
        <v>1556</v>
      </c>
      <c r="H84" s="34" t="s">
        <v>1614</v>
      </c>
      <c r="I84" s="242" t="s">
        <v>1615</v>
      </c>
      <c r="J84" s="34" t="s">
        <v>1616</v>
      </c>
      <c r="K84" s="34"/>
      <c r="L84" s="36" t="s">
        <v>1617</v>
      </c>
    </row>
    <row r="85" spans="2:12" ht="35.1" customHeight="1" x14ac:dyDescent="0.3">
      <c r="B85" s="37"/>
      <c r="C85" s="180"/>
      <c r="D85" s="180"/>
      <c r="E85" s="181"/>
      <c r="F85" s="183"/>
      <c r="G85" s="180"/>
      <c r="H85" s="180"/>
      <c r="I85" s="180"/>
      <c r="J85" s="180"/>
      <c r="K85" s="180"/>
      <c r="L85" s="183"/>
    </row>
    <row r="86" spans="2:12" ht="35.1" customHeight="1" x14ac:dyDescent="0.3">
      <c r="B86" s="45"/>
      <c r="C86" s="180"/>
      <c r="D86" s="180"/>
      <c r="E86" s="181"/>
      <c r="F86" s="183"/>
      <c r="G86" s="180"/>
      <c r="H86" s="180"/>
      <c r="I86" s="180"/>
      <c r="J86" s="180"/>
      <c r="K86" s="180"/>
      <c r="L86" s="52"/>
    </row>
    <row r="87" spans="2:12" ht="31.9" customHeight="1" x14ac:dyDescent="0.3">
      <c r="B87" s="184" t="s">
        <v>1662</v>
      </c>
      <c r="C87" s="231" t="s">
        <v>1663</v>
      </c>
      <c r="D87" s="232" t="s">
        <v>1664</v>
      </c>
      <c r="E87" s="59"/>
      <c r="F87" s="59" t="s">
        <v>1565</v>
      </c>
      <c r="G87" s="59" t="s">
        <v>1565</v>
      </c>
      <c r="H87" s="233" t="s">
        <v>1665</v>
      </c>
      <c r="I87" s="59"/>
      <c r="J87" s="164" t="s">
        <v>1566</v>
      </c>
      <c r="K87" s="59"/>
      <c r="L87" s="122"/>
    </row>
    <row r="88" spans="2:12" ht="31.9" customHeight="1" x14ac:dyDescent="0.3">
      <c r="B88" s="225"/>
      <c r="C88" s="231" t="s">
        <v>1666</v>
      </c>
      <c r="D88" s="232" t="s">
        <v>1667</v>
      </c>
      <c r="E88" s="59"/>
      <c r="F88" s="59" t="s">
        <v>1565</v>
      </c>
      <c r="G88" s="59" t="s">
        <v>1565</v>
      </c>
      <c r="H88" s="233" t="s">
        <v>1668</v>
      </c>
      <c r="I88" s="59"/>
      <c r="J88" s="164" t="s">
        <v>1566</v>
      </c>
      <c r="K88" s="59"/>
      <c r="L88" s="122"/>
    </row>
    <row r="89" spans="2:12" ht="31.9" customHeight="1" x14ac:dyDescent="0.3">
      <c r="B89" s="225"/>
      <c r="C89" s="231" t="s">
        <v>1669</v>
      </c>
      <c r="D89" s="232" t="s">
        <v>1670</v>
      </c>
      <c r="E89" s="59"/>
      <c r="F89" s="59" t="s">
        <v>1565</v>
      </c>
      <c r="G89" s="59" t="s">
        <v>1565</v>
      </c>
      <c r="H89" s="233" t="s">
        <v>1665</v>
      </c>
      <c r="I89" s="59"/>
      <c r="J89" s="164" t="s">
        <v>1671</v>
      </c>
      <c r="K89" s="59"/>
      <c r="L89" s="122"/>
    </row>
    <row r="90" spans="2:12" ht="31.9" customHeight="1" x14ac:dyDescent="0.3">
      <c r="B90" s="225"/>
      <c r="C90" s="231" t="s">
        <v>1672</v>
      </c>
      <c r="D90" s="232" t="s">
        <v>1673</v>
      </c>
      <c r="E90" s="59"/>
      <c r="F90" s="59" t="s">
        <v>1565</v>
      </c>
      <c r="G90" s="59" t="s">
        <v>1565</v>
      </c>
      <c r="H90" s="233" t="s">
        <v>1668</v>
      </c>
      <c r="I90" s="59"/>
      <c r="J90" s="164" t="s">
        <v>1671</v>
      </c>
      <c r="K90" s="59"/>
      <c r="L90" s="122"/>
    </row>
    <row r="91" spans="2:12" ht="31.9" customHeight="1" x14ac:dyDescent="0.3">
      <c r="B91" s="225"/>
      <c r="C91" s="231" t="s">
        <v>1674</v>
      </c>
      <c r="D91" s="232" t="s">
        <v>1675</v>
      </c>
      <c r="E91" s="59"/>
      <c r="F91" s="59" t="s">
        <v>1586</v>
      </c>
      <c r="G91" s="59" t="s">
        <v>1586</v>
      </c>
      <c r="H91" s="233" t="s">
        <v>1665</v>
      </c>
      <c r="I91" s="59"/>
      <c r="J91" s="59" t="s">
        <v>184</v>
      </c>
      <c r="K91" s="59"/>
      <c r="L91" s="122"/>
    </row>
    <row r="92" spans="2:12" ht="31.9" customHeight="1" x14ac:dyDescent="0.3">
      <c r="B92" s="225"/>
      <c r="C92" s="231" t="s">
        <v>1676</v>
      </c>
      <c r="D92" s="232" t="s">
        <v>1677</v>
      </c>
      <c r="E92" s="59"/>
      <c r="F92" s="59" t="s">
        <v>1586</v>
      </c>
      <c r="G92" s="59" t="s">
        <v>1586</v>
      </c>
      <c r="H92" s="233" t="s">
        <v>1668</v>
      </c>
      <c r="I92" s="59"/>
      <c r="J92" s="59" t="s">
        <v>184</v>
      </c>
      <c r="K92" s="59"/>
      <c r="L92" s="122"/>
    </row>
    <row r="93" spans="2:12" ht="31.9" customHeight="1" x14ac:dyDescent="0.3">
      <c r="B93" s="225"/>
      <c r="C93" s="231"/>
      <c r="D93" s="232"/>
      <c r="E93" s="59"/>
      <c r="F93" s="59"/>
      <c r="G93" s="59"/>
      <c r="H93" s="233"/>
      <c r="I93" s="59"/>
      <c r="J93" s="164"/>
      <c r="K93" s="59"/>
      <c r="L93" s="122"/>
    </row>
    <row r="94" spans="2:12" ht="31.9" customHeight="1" x14ac:dyDescent="0.3">
      <c r="B94" s="225" t="s">
        <v>1678</v>
      </c>
      <c r="C94" s="231" t="s">
        <v>1679</v>
      </c>
      <c r="D94" s="232" t="s">
        <v>1680</v>
      </c>
      <c r="E94" s="59"/>
      <c r="F94" s="59" t="s">
        <v>1565</v>
      </c>
      <c r="G94" s="59" t="s">
        <v>1565</v>
      </c>
      <c r="H94" s="233" t="s">
        <v>1665</v>
      </c>
      <c r="I94" s="59"/>
      <c r="J94" s="164" t="s">
        <v>1566</v>
      </c>
      <c r="K94" s="164"/>
      <c r="L94" s="122"/>
    </row>
    <row r="95" spans="2:12" ht="31.9" customHeight="1" x14ac:dyDescent="0.3">
      <c r="B95" s="225"/>
      <c r="C95" s="231" t="s">
        <v>1681</v>
      </c>
      <c r="D95" s="232" t="s">
        <v>1682</v>
      </c>
      <c r="E95" s="59"/>
      <c r="F95" s="59" t="s">
        <v>1565</v>
      </c>
      <c r="G95" s="59" t="s">
        <v>1565</v>
      </c>
      <c r="H95" s="233" t="s">
        <v>1668</v>
      </c>
      <c r="I95" s="59"/>
      <c r="J95" s="164" t="s">
        <v>1566</v>
      </c>
      <c r="K95" s="164"/>
      <c r="L95" s="122"/>
    </row>
    <row r="96" spans="2:12" ht="31.9" customHeight="1" x14ac:dyDescent="0.3">
      <c r="B96" s="225"/>
      <c r="C96" s="231" t="s">
        <v>1683</v>
      </c>
      <c r="D96" s="232" t="s">
        <v>1684</v>
      </c>
      <c r="E96" s="59"/>
      <c r="F96" s="59" t="s">
        <v>1586</v>
      </c>
      <c r="G96" s="59" t="s">
        <v>1586</v>
      </c>
      <c r="H96" s="233" t="s">
        <v>1665</v>
      </c>
      <c r="I96" s="59"/>
      <c r="J96" s="59" t="s">
        <v>184</v>
      </c>
      <c r="K96" s="59"/>
      <c r="L96" s="122"/>
    </row>
    <row r="97" spans="2:12" ht="31.9" customHeight="1" x14ac:dyDescent="0.3">
      <c r="B97" s="225"/>
      <c r="C97" s="231" t="s">
        <v>1685</v>
      </c>
      <c r="D97" s="232" t="s">
        <v>1686</v>
      </c>
      <c r="E97" s="59"/>
      <c r="F97" s="59" t="s">
        <v>1586</v>
      </c>
      <c r="G97" s="59" t="s">
        <v>1586</v>
      </c>
      <c r="H97" s="233" t="s">
        <v>1668</v>
      </c>
      <c r="I97" s="59"/>
      <c r="J97" s="59" t="s">
        <v>184</v>
      </c>
      <c r="K97" s="59"/>
      <c r="L97" s="122"/>
    </row>
    <row r="98" spans="2:12" ht="31.9" customHeight="1" x14ac:dyDescent="0.3">
      <c r="B98" s="225"/>
      <c r="C98" s="231" t="s">
        <v>1687</v>
      </c>
      <c r="D98" s="232" t="s">
        <v>1688</v>
      </c>
      <c r="E98" s="59"/>
      <c r="F98" s="59" t="s">
        <v>1597</v>
      </c>
      <c r="G98" s="59" t="s">
        <v>1598</v>
      </c>
      <c r="H98" s="233" t="s">
        <v>1665</v>
      </c>
      <c r="I98" s="59"/>
      <c r="J98" s="59" t="s">
        <v>184</v>
      </c>
      <c r="K98" s="59"/>
      <c r="L98" s="243" t="s">
        <v>1689</v>
      </c>
    </row>
    <row r="99" spans="2:12" ht="31.9" customHeight="1" x14ac:dyDescent="0.3">
      <c r="B99" s="225"/>
      <c r="C99" s="231" t="s">
        <v>1690</v>
      </c>
      <c r="D99" s="232" t="s">
        <v>1688</v>
      </c>
      <c r="E99" s="59"/>
      <c r="F99" s="59" t="s">
        <v>1597</v>
      </c>
      <c r="G99" s="59" t="s">
        <v>1598</v>
      </c>
      <c r="H99" s="233" t="s">
        <v>1668</v>
      </c>
      <c r="I99" s="59"/>
      <c r="J99" s="59" t="s">
        <v>184</v>
      </c>
      <c r="K99" s="59"/>
      <c r="L99" s="243" t="s">
        <v>1689</v>
      </c>
    </row>
    <row r="100" spans="2:12" ht="31.9" customHeight="1" x14ac:dyDescent="0.3">
      <c r="B100" s="225"/>
      <c r="C100" s="231"/>
      <c r="D100" s="232"/>
      <c r="E100" s="59"/>
      <c r="F100" s="59"/>
      <c r="G100" s="59"/>
      <c r="H100" s="233"/>
      <c r="I100" s="59"/>
      <c r="J100" s="59"/>
      <c r="K100" s="59"/>
      <c r="L100" s="122"/>
    </row>
    <row r="101" spans="2:12" ht="31.9" customHeight="1" x14ac:dyDescent="0.3">
      <c r="B101" s="225" t="s">
        <v>1691</v>
      </c>
      <c r="C101" s="231" t="s">
        <v>1692</v>
      </c>
      <c r="D101" s="232" t="s">
        <v>1693</v>
      </c>
      <c r="E101" s="59"/>
      <c r="F101" s="59" t="s">
        <v>1565</v>
      </c>
      <c r="G101" s="59" t="s">
        <v>1565</v>
      </c>
      <c r="H101" s="59" t="s">
        <v>184</v>
      </c>
      <c r="I101" s="59"/>
      <c r="J101" s="59" t="s">
        <v>184</v>
      </c>
      <c r="K101" s="59"/>
      <c r="L101" s="122"/>
    </row>
    <row r="102" spans="2:12" ht="31.9" customHeight="1" x14ac:dyDescent="0.3">
      <c r="B102" s="225"/>
      <c r="C102" s="231"/>
      <c r="D102" s="232"/>
      <c r="E102" s="59"/>
      <c r="F102" s="59"/>
      <c r="G102" s="59"/>
      <c r="H102" s="233"/>
      <c r="I102" s="59"/>
      <c r="J102" s="59"/>
      <c r="K102" s="59"/>
      <c r="L102" s="122"/>
    </row>
    <row r="103" spans="2:12" ht="31.9" customHeight="1" x14ac:dyDescent="0.3">
      <c r="B103" s="225" t="s">
        <v>1694</v>
      </c>
      <c r="C103" s="231" t="s">
        <v>1695</v>
      </c>
      <c r="D103" s="232" t="s">
        <v>1696</v>
      </c>
      <c r="E103" s="59"/>
      <c r="F103" s="59" t="s">
        <v>1565</v>
      </c>
      <c r="G103" s="59" t="s">
        <v>1565</v>
      </c>
      <c r="H103" s="59" t="s">
        <v>184</v>
      </c>
      <c r="I103" s="59"/>
      <c r="J103" s="59" t="s">
        <v>184</v>
      </c>
      <c r="K103" s="59"/>
      <c r="L103" s="122"/>
    </row>
    <row r="104" spans="2:12" ht="31.9" customHeight="1" x14ac:dyDescent="0.3">
      <c r="B104" s="225"/>
      <c r="C104" s="231" t="s">
        <v>1697</v>
      </c>
      <c r="D104" s="232" t="s">
        <v>1698</v>
      </c>
      <c r="E104" s="59"/>
      <c r="F104" s="59" t="s">
        <v>1586</v>
      </c>
      <c r="G104" s="59" t="s">
        <v>1586</v>
      </c>
      <c r="H104" s="59" t="s">
        <v>184</v>
      </c>
      <c r="I104" s="59"/>
      <c r="J104" s="59" t="s">
        <v>184</v>
      </c>
      <c r="K104" s="59"/>
      <c r="L104" s="122"/>
    </row>
    <row r="105" spans="2:12" ht="31.9" customHeight="1" x14ac:dyDescent="0.3">
      <c r="B105" s="225"/>
      <c r="C105" s="231"/>
      <c r="D105" s="232"/>
      <c r="E105" s="59"/>
      <c r="F105" s="59"/>
      <c r="G105" s="59"/>
      <c r="H105" s="233"/>
      <c r="I105" s="59"/>
      <c r="J105" s="59"/>
      <c r="K105" s="59"/>
      <c r="L105" s="122"/>
    </row>
    <row r="106" spans="2:12" ht="31.9" customHeight="1" x14ac:dyDescent="0.3">
      <c r="B106" s="225" t="s">
        <v>1699</v>
      </c>
      <c r="C106" s="231" t="s">
        <v>1700</v>
      </c>
      <c r="D106" s="232" t="s">
        <v>1701</v>
      </c>
      <c r="E106" s="59"/>
      <c r="F106" s="59" t="s">
        <v>1597</v>
      </c>
      <c r="G106" s="59" t="s">
        <v>1598</v>
      </c>
      <c r="H106" s="233" t="s">
        <v>1665</v>
      </c>
      <c r="I106" s="59"/>
      <c r="J106" s="59" t="s">
        <v>184</v>
      </c>
      <c r="K106" s="59"/>
      <c r="L106" s="122"/>
    </row>
    <row r="107" spans="2:12" ht="31.9" customHeight="1" x14ac:dyDescent="0.3">
      <c r="B107" s="225"/>
      <c r="C107" s="231" t="s">
        <v>1702</v>
      </c>
      <c r="D107" s="232" t="s">
        <v>1703</v>
      </c>
      <c r="E107" s="59"/>
      <c r="F107" s="59" t="s">
        <v>1597</v>
      </c>
      <c r="G107" s="59" t="s">
        <v>1598</v>
      </c>
      <c r="H107" s="233" t="s">
        <v>1704</v>
      </c>
      <c r="I107" s="59"/>
      <c r="J107" s="59" t="s">
        <v>184</v>
      </c>
      <c r="K107" s="59"/>
      <c r="L107" s="122"/>
    </row>
    <row r="108" spans="2:12" ht="31.9" customHeight="1" x14ac:dyDescent="0.3">
      <c r="B108" s="225"/>
      <c r="C108" s="231"/>
      <c r="D108" s="232"/>
      <c r="E108" s="59"/>
      <c r="F108" s="59"/>
      <c r="G108" s="59"/>
      <c r="H108" s="233"/>
      <c r="I108" s="59"/>
      <c r="J108" s="59"/>
      <c r="K108" s="59"/>
      <c r="L108" s="122"/>
    </row>
    <row r="109" spans="2:12" ht="31.9" customHeight="1" x14ac:dyDescent="0.3">
      <c r="B109" s="225" t="s">
        <v>1705</v>
      </c>
      <c r="C109" s="231" t="s">
        <v>1706</v>
      </c>
      <c r="D109" s="232" t="s">
        <v>1707</v>
      </c>
      <c r="E109" s="59"/>
      <c r="F109" s="59" t="s">
        <v>1565</v>
      </c>
      <c r="G109" s="59" t="s">
        <v>1565</v>
      </c>
      <c r="H109" s="233" t="s">
        <v>1665</v>
      </c>
      <c r="I109" s="59"/>
      <c r="J109" s="59" t="s">
        <v>184</v>
      </c>
      <c r="K109" s="59"/>
      <c r="L109" s="122"/>
    </row>
    <row r="110" spans="2:12" ht="31.9" customHeight="1" x14ac:dyDescent="0.3">
      <c r="B110" s="225"/>
      <c r="C110" s="231" t="s">
        <v>1708</v>
      </c>
      <c r="D110" s="232" t="s">
        <v>1709</v>
      </c>
      <c r="E110" s="59"/>
      <c r="F110" s="59" t="s">
        <v>1565</v>
      </c>
      <c r="G110" s="59" t="s">
        <v>1565</v>
      </c>
      <c r="H110" s="233" t="s">
        <v>1668</v>
      </c>
      <c r="I110" s="59"/>
      <c r="J110" s="59" t="s">
        <v>184</v>
      </c>
      <c r="K110" s="59"/>
      <c r="L110" s="122"/>
    </row>
    <row r="111" spans="2:12" ht="31.9" customHeight="1" x14ac:dyDescent="0.3">
      <c r="B111" s="225"/>
      <c r="C111" s="231" t="s">
        <v>1710</v>
      </c>
      <c r="D111" s="232" t="s">
        <v>1711</v>
      </c>
      <c r="E111" s="59"/>
      <c r="F111" s="59" t="s">
        <v>1586</v>
      </c>
      <c r="G111" s="59" t="s">
        <v>1586</v>
      </c>
      <c r="H111" s="233" t="s">
        <v>1665</v>
      </c>
      <c r="I111" s="59"/>
      <c r="J111" s="59" t="s">
        <v>184</v>
      </c>
      <c r="K111" s="59"/>
      <c r="L111" s="122"/>
    </row>
    <row r="112" spans="2:12" ht="31.9" customHeight="1" x14ac:dyDescent="0.3">
      <c r="B112" s="225"/>
      <c r="C112" s="231" t="s">
        <v>1712</v>
      </c>
      <c r="D112" s="232" t="s">
        <v>1713</v>
      </c>
      <c r="E112" s="59"/>
      <c r="F112" s="59" t="s">
        <v>1586</v>
      </c>
      <c r="G112" s="59" t="s">
        <v>1586</v>
      </c>
      <c r="H112" s="233" t="s">
        <v>1668</v>
      </c>
      <c r="I112" s="59"/>
      <c r="J112" s="59" t="s">
        <v>184</v>
      </c>
      <c r="K112" s="59"/>
      <c r="L112" s="122"/>
    </row>
    <row r="113" spans="2:12" ht="31.9" customHeight="1" x14ac:dyDescent="0.3">
      <c r="B113" s="225"/>
      <c r="C113" s="231" t="s">
        <v>1714</v>
      </c>
      <c r="D113" s="232" t="s">
        <v>1715</v>
      </c>
      <c r="E113" s="59"/>
      <c r="F113" s="59" t="s">
        <v>1716</v>
      </c>
      <c r="G113" s="59" t="s">
        <v>1716</v>
      </c>
      <c r="H113" s="233" t="s">
        <v>1665</v>
      </c>
      <c r="I113" s="59"/>
      <c r="J113" s="59" t="s">
        <v>184</v>
      </c>
      <c r="K113" s="59"/>
      <c r="L113" s="122"/>
    </row>
    <row r="114" spans="2:12" ht="31.9" customHeight="1" x14ac:dyDescent="0.3">
      <c r="B114" s="189"/>
      <c r="C114" s="231" t="s">
        <v>1717</v>
      </c>
      <c r="D114" s="232" t="s">
        <v>1718</v>
      </c>
      <c r="E114" s="59"/>
      <c r="F114" s="59" t="s">
        <v>1597</v>
      </c>
      <c r="G114" s="59" t="s">
        <v>1598</v>
      </c>
      <c r="H114" s="233" t="s">
        <v>1668</v>
      </c>
      <c r="I114" s="59"/>
      <c r="J114" s="59" t="s">
        <v>184</v>
      </c>
      <c r="K114" s="59"/>
      <c r="L114" s="243" t="s">
        <v>1689</v>
      </c>
    </row>
    <row r="115" spans="2:12" ht="31.9" customHeight="1" x14ac:dyDescent="0.3">
      <c r="B115" s="189"/>
      <c r="C115" s="231"/>
      <c r="D115" s="232"/>
      <c r="E115" s="59"/>
      <c r="F115" s="59"/>
      <c r="G115" s="59"/>
      <c r="H115" s="233"/>
      <c r="I115" s="59"/>
      <c r="J115" s="59"/>
      <c r="K115" s="59"/>
      <c r="L115" s="122"/>
    </row>
    <row r="116" spans="2:12" ht="31.9" customHeight="1" x14ac:dyDescent="0.3">
      <c r="B116" s="225"/>
      <c r="C116" s="231"/>
      <c r="D116" s="232"/>
      <c r="E116" s="59"/>
      <c r="F116" s="59"/>
      <c r="G116" s="59"/>
      <c r="H116" s="233"/>
      <c r="I116" s="59"/>
      <c r="J116" s="164"/>
      <c r="K116" s="59"/>
      <c r="L116" s="122"/>
    </row>
    <row r="117" spans="2:12" ht="31.9" customHeight="1" x14ac:dyDescent="0.3">
      <c r="B117" s="28"/>
      <c r="C117" s="231"/>
      <c r="D117" s="232"/>
      <c r="E117" s="59"/>
      <c r="F117" s="59"/>
      <c r="G117" s="59"/>
      <c r="H117" s="233"/>
      <c r="I117" s="59"/>
      <c r="J117" s="59"/>
      <c r="K117" s="59"/>
      <c r="L117" s="122"/>
    </row>
    <row r="118" spans="2:12" ht="30" customHeight="1" x14ac:dyDescent="0.3">
      <c r="B118" s="59"/>
      <c r="C118" s="53" t="s">
        <v>184</v>
      </c>
      <c r="D118" s="118" t="s">
        <v>184</v>
      </c>
      <c r="E118" s="59"/>
      <c r="F118" s="59"/>
      <c r="G118" s="59"/>
      <c r="H118" s="115"/>
      <c r="I118" s="59"/>
      <c r="J118" s="59"/>
      <c r="K118" s="59"/>
      <c r="L118" s="59"/>
    </row>
    <row r="119" spans="2:12" ht="30" customHeight="1" x14ac:dyDescent="0.3">
      <c r="B119" s="16" t="s">
        <v>9</v>
      </c>
      <c r="C119" s="235"/>
      <c r="D119" s="236"/>
      <c r="E119" s="237"/>
      <c r="F119" s="237"/>
      <c r="G119" s="237"/>
      <c r="H119" s="238"/>
      <c r="I119" s="237"/>
      <c r="J119" s="237"/>
      <c r="K119" s="237"/>
      <c r="L119" s="237"/>
    </row>
    <row r="120" spans="2:12" ht="30" customHeight="1" x14ac:dyDescent="0.3">
      <c r="B120" s="28"/>
      <c r="C120" s="235"/>
      <c r="D120" s="236"/>
      <c r="E120" s="237"/>
      <c r="F120" s="237"/>
      <c r="G120" s="237"/>
      <c r="H120" s="238"/>
      <c r="I120" s="237"/>
      <c r="J120" s="237"/>
      <c r="K120" s="237"/>
      <c r="L120" s="237"/>
    </row>
    <row r="121" spans="2:12" ht="30" customHeight="1" x14ac:dyDescent="0.3">
      <c r="B121" s="30"/>
      <c r="C121" s="235"/>
      <c r="D121" s="236"/>
      <c r="E121" s="237"/>
      <c r="F121" s="237"/>
      <c r="G121" s="237"/>
      <c r="H121" s="238"/>
      <c r="I121" s="237"/>
      <c r="J121" s="237"/>
      <c r="K121" s="237"/>
      <c r="L121" s="237"/>
    </row>
  </sheetData>
  <mergeCells count="2">
    <mergeCell ref="B41:B42"/>
    <mergeCell ref="B69:B70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BD62-EB84-4B31-8D4B-7DC8A85ABCB6}">
  <dimension ref="C2:AC40"/>
  <sheetViews>
    <sheetView topLeftCell="A2" zoomScale="70" zoomScaleNormal="70" workbookViewId="0">
      <pane xSplit="8" ySplit="3" topLeftCell="I5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8.75" defaultRowHeight="13.5" x14ac:dyDescent="0.3"/>
  <cols>
    <col min="1" max="2" width="1.625" style="4" customWidth="1"/>
    <col min="3" max="3" width="6.75" style="4" customWidth="1"/>
    <col min="4" max="4" width="11.75" style="10" customWidth="1"/>
    <col min="5" max="6" width="10.25" style="4" customWidth="1"/>
    <col min="7" max="7" width="11.75" style="4" customWidth="1"/>
    <col min="8" max="8" width="19.75" style="4" customWidth="1"/>
    <col min="9" max="16" width="9.75" style="4" customWidth="1"/>
    <col min="17" max="17" width="1.625" style="4" customWidth="1"/>
    <col min="18" max="18" width="6.75" style="4" customWidth="1"/>
    <col min="19" max="19" width="11.75" style="10" customWidth="1"/>
    <col min="20" max="20" width="11.25" style="4" customWidth="1"/>
    <col min="21" max="21" width="20" style="4" customWidth="1"/>
    <col min="22" max="22" width="9.75" style="4" customWidth="1"/>
    <col min="23" max="24" width="15.75" style="4" customWidth="1"/>
    <col min="25" max="27" width="9.75" style="4" customWidth="1"/>
    <col min="28" max="29" width="15.75" style="4" customWidth="1"/>
    <col min="30" max="16384" width="8.75" style="4"/>
  </cols>
  <sheetData>
    <row r="2" spans="3:29" ht="17.25" x14ac:dyDescent="0.3">
      <c r="C2" s="141" t="s">
        <v>1719</v>
      </c>
      <c r="D2" s="146"/>
      <c r="E2" s="142"/>
      <c r="F2" s="142"/>
      <c r="G2" s="142"/>
      <c r="H2" s="8"/>
      <c r="I2" s="8"/>
      <c r="J2" s="141"/>
      <c r="K2" s="141"/>
      <c r="L2" s="8"/>
      <c r="M2" s="8"/>
      <c r="N2" s="141"/>
      <c r="O2" s="8"/>
      <c r="P2" s="8"/>
      <c r="R2" s="141" t="s">
        <v>410</v>
      </c>
      <c r="S2" s="146"/>
      <c r="T2" s="142"/>
      <c r="U2" s="8"/>
      <c r="V2" s="8"/>
      <c r="W2" s="141"/>
      <c r="X2" s="141"/>
      <c r="Y2" s="8"/>
      <c r="Z2" s="8"/>
      <c r="AA2" s="141"/>
      <c r="AB2" s="8"/>
      <c r="AC2" s="8"/>
    </row>
    <row r="3" spans="3:29" x14ac:dyDescent="0.3">
      <c r="C3" s="147"/>
      <c r="D3" s="150"/>
      <c r="S3" s="150"/>
    </row>
    <row r="4" spans="3:29" ht="30" customHeight="1" x14ac:dyDescent="0.3">
      <c r="C4" s="36" t="s">
        <v>419</v>
      </c>
      <c r="D4" s="34" t="s">
        <v>411</v>
      </c>
      <c r="E4" s="36" t="s">
        <v>413</v>
      </c>
      <c r="F4" s="34" t="s">
        <v>1117</v>
      </c>
      <c r="G4" s="34" t="s">
        <v>1118</v>
      </c>
      <c r="H4" s="36" t="s">
        <v>1720</v>
      </c>
      <c r="I4" s="34" t="s">
        <v>1721</v>
      </c>
      <c r="J4" s="36" t="s">
        <v>1722</v>
      </c>
      <c r="K4" s="34" t="s">
        <v>1723</v>
      </c>
      <c r="L4" s="34" t="s">
        <v>1570</v>
      </c>
      <c r="M4" s="34" t="s">
        <v>1573</v>
      </c>
      <c r="N4" s="34" t="s">
        <v>1060</v>
      </c>
      <c r="O4" s="34" t="s">
        <v>1550</v>
      </c>
      <c r="P4" s="36" t="s">
        <v>418</v>
      </c>
      <c r="R4" s="36" t="s">
        <v>419</v>
      </c>
      <c r="S4" s="34" t="s">
        <v>411</v>
      </c>
      <c r="T4" s="36" t="s">
        <v>413</v>
      </c>
      <c r="U4" s="36" t="s">
        <v>1720</v>
      </c>
      <c r="V4" s="34" t="s">
        <v>1721</v>
      </c>
      <c r="W4" s="36" t="s">
        <v>1722</v>
      </c>
      <c r="X4" s="34" t="s">
        <v>1723</v>
      </c>
      <c r="Y4" s="34" t="s">
        <v>1570</v>
      </c>
      <c r="Z4" s="34" t="s">
        <v>1573</v>
      </c>
      <c r="AA4" s="34" t="s">
        <v>1060</v>
      </c>
      <c r="AB4" s="34" t="s">
        <v>1550</v>
      </c>
      <c r="AC4" s="36" t="s">
        <v>418</v>
      </c>
    </row>
    <row r="5" spans="3:29" ht="30" customHeight="1" x14ac:dyDescent="0.3">
      <c r="C5" s="244" t="s">
        <v>1561</v>
      </c>
      <c r="D5" s="245"/>
      <c r="E5" s="246"/>
      <c r="F5" s="246"/>
      <c r="G5" s="246"/>
      <c r="H5" s="246"/>
      <c r="I5" s="246"/>
      <c r="J5" s="246"/>
      <c r="K5" s="246"/>
      <c r="L5" s="245"/>
      <c r="M5" s="246"/>
      <c r="N5" s="246"/>
      <c r="O5" s="246"/>
      <c r="P5" s="246"/>
      <c r="R5" s="244" t="s">
        <v>1561</v>
      </c>
      <c r="S5" s="245"/>
      <c r="T5" s="246"/>
      <c r="U5" s="246"/>
      <c r="V5" s="246"/>
      <c r="W5" s="246"/>
      <c r="X5" s="246"/>
      <c r="Y5" s="246"/>
      <c r="Z5" s="246"/>
      <c r="AA5" s="245"/>
      <c r="AB5" s="246"/>
      <c r="AC5" s="246"/>
    </row>
    <row r="6" spans="3:29" ht="30" customHeight="1" x14ac:dyDescent="0.3">
      <c r="C6" s="212"/>
      <c r="D6" s="159"/>
      <c r="E6" s="159"/>
      <c r="F6" s="159"/>
      <c r="G6" s="159"/>
      <c r="H6" s="163"/>
      <c r="I6" s="163"/>
      <c r="J6" s="163"/>
      <c r="K6" s="163"/>
      <c r="L6" s="159"/>
      <c r="M6" s="163"/>
      <c r="N6" s="163"/>
      <c r="O6" s="163"/>
      <c r="P6" s="163"/>
      <c r="R6" s="212"/>
      <c r="S6" s="159"/>
      <c r="T6" s="159"/>
      <c r="U6" s="163"/>
      <c r="V6" s="163"/>
      <c r="W6" s="163"/>
      <c r="X6" s="163"/>
      <c r="Y6" s="159"/>
      <c r="Z6" s="163"/>
      <c r="AA6" s="163"/>
      <c r="AB6" s="163"/>
      <c r="AC6" s="163"/>
    </row>
    <row r="7" spans="3:29" ht="130.15" customHeight="1" x14ac:dyDescent="0.3">
      <c r="C7" s="167" t="s">
        <v>491</v>
      </c>
      <c r="D7" s="164" t="s">
        <v>728</v>
      </c>
      <c r="E7" s="164"/>
      <c r="F7" s="164" t="s">
        <v>1724</v>
      </c>
      <c r="G7" s="164" t="str">
        <f>VLOOKUP($F7,'Door Style'!$C$10:$D$33,2,FALSE)</f>
        <v>Steel Door_Single</v>
      </c>
      <c r="H7" s="247"/>
      <c r="I7" s="164" t="str">
        <f>VLOOKUP($F7,'Door Style'!$C$10:$K$33,3,FALSE)</f>
        <v>W1000 x H2100</v>
      </c>
      <c r="J7" s="164" t="str">
        <f>VLOOKUP($F7,'Door Style'!$C$10:$K$33,4,FALSE)</f>
        <v>Steel</v>
      </c>
      <c r="K7" s="164" t="str">
        <f>VLOOKUP($F7,'Door Style'!$C$10:$K$33,5,FALSE)</f>
        <v>Steel</v>
      </c>
      <c r="L7" s="164" t="str">
        <f>VLOOKUP($F7,'Door Style'!$C$10:$K$33,6,FALSE)</f>
        <v>N.A</v>
      </c>
      <c r="M7" s="164" t="str">
        <f>VLOOKUP($F7,'Door Style'!$C$10:$K$33,7,FALSE)</f>
        <v>N.A</v>
      </c>
      <c r="N7" s="248"/>
      <c r="O7" s="247"/>
      <c r="P7" s="167"/>
      <c r="R7" s="167" t="s">
        <v>491</v>
      </c>
      <c r="S7" s="164" t="s">
        <v>728</v>
      </c>
      <c r="T7" s="164" t="s">
        <v>1725</v>
      </c>
      <c r="U7" s="247"/>
      <c r="V7" s="247" t="s">
        <v>1726</v>
      </c>
      <c r="W7" s="248" t="s">
        <v>1727</v>
      </c>
      <c r="X7" s="248" t="s">
        <v>1728</v>
      </c>
      <c r="Y7" s="247" t="s">
        <v>184</v>
      </c>
      <c r="Z7" s="247" t="s">
        <v>184</v>
      </c>
      <c r="AA7" s="248" t="s">
        <v>1729</v>
      </c>
      <c r="AB7" s="249" t="s">
        <v>1730</v>
      </c>
      <c r="AC7" s="247" t="s">
        <v>1731</v>
      </c>
    </row>
    <row r="8" spans="3:29" ht="130.15" customHeight="1" x14ac:dyDescent="0.3">
      <c r="C8" s="167" t="s">
        <v>1173</v>
      </c>
      <c r="D8" s="164" t="s">
        <v>1195</v>
      </c>
      <c r="E8" s="164"/>
      <c r="F8" s="164" t="s">
        <v>1732</v>
      </c>
      <c r="G8" s="164" t="str">
        <f>VLOOKUP($F8,'Door Style'!$C$10:$D$33,2,FALSE)</f>
        <v>Steel Door_Single_Vision</v>
      </c>
      <c r="H8" s="247"/>
      <c r="I8" s="164" t="str">
        <f>VLOOKUP($F8,'Door Style'!$C$10:$K$33,3,FALSE)</f>
        <v>W1000 x H2100</v>
      </c>
      <c r="J8" s="164" t="str">
        <f>VLOOKUP($F8,'Door Style'!$C$10:$K$33,4,FALSE)</f>
        <v>Steel</v>
      </c>
      <c r="K8" s="164" t="str">
        <f>VLOOKUP($F8,'Door Style'!$C$10:$K$33,5,FALSE)</f>
        <v>Steel</v>
      </c>
      <c r="L8" s="164" t="str">
        <f>VLOOKUP($F8,'Door Style'!$C$10:$K$33,6,FALSE)</f>
        <v>Vision</v>
      </c>
      <c r="M8" s="164" t="str">
        <f>VLOOKUP($F8,'Door Style'!$C$10:$K$33,7,FALSE)</f>
        <v>N.A</v>
      </c>
      <c r="N8" s="248"/>
      <c r="O8" s="247"/>
      <c r="P8" s="167"/>
      <c r="R8" s="167" t="s">
        <v>1173</v>
      </c>
      <c r="S8" s="164" t="s">
        <v>1195</v>
      </c>
      <c r="T8" s="164" t="s">
        <v>1733</v>
      </c>
      <c r="U8" s="247"/>
      <c r="V8" s="247" t="s">
        <v>1564</v>
      </c>
      <c r="W8" s="248" t="s">
        <v>1734</v>
      </c>
      <c r="X8" s="248" t="s">
        <v>1734</v>
      </c>
      <c r="Y8" s="247" t="s">
        <v>1735</v>
      </c>
      <c r="Z8" s="247"/>
      <c r="AA8" s="248"/>
      <c r="AB8" s="249" t="s">
        <v>1736</v>
      </c>
      <c r="AC8" s="250"/>
    </row>
    <row r="9" spans="3:29" ht="130.15" customHeight="1" x14ac:dyDescent="0.3">
      <c r="C9" s="167" t="s">
        <v>1737</v>
      </c>
      <c r="D9" s="164" t="s">
        <v>1738</v>
      </c>
      <c r="E9" s="164"/>
      <c r="F9" s="164" t="s">
        <v>1732</v>
      </c>
      <c r="G9" s="164" t="str">
        <f>VLOOKUP($F9,'Door Style'!$C$10:$D$33,2,FALSE)</f>
        <v>Steel Door_Single_Vision</v>
      </c>
      <c r="H9" s="247"/>
      <c r="I9" s="164" t="str">
        <f>VLOOKUP($F9,'Door Style'!$C$10:$K$33,3,FALSE)</f>
        <v>W1000 x H2100</v>
      </c>
      <c r="J9" s="164" t="str">
        <f>VLOOKUP($F9,'Door Style'!$C$10:$K$33,4,FALSE)</f>
        <v>Steel</v>
      </c>
      <c r="K9" s="164" t="str">
        <f>VLOOKUP($F9,'Door Style'!$C$10:$K$33,5,FALSE)</f>
        <v>Steel</v>
      </c>
      <c r="L9" s="164" t="str">
        <f>VLOOKUP($F9,'Door Style'!$C$10:$K$33,6,FALSE)</f>
        <v>Vision</v>
      </c>
      <c r="M9" s="164" t="str">
        <f>VLOOKUP($F9,'Door Style'!$C$10:$K$33,7,FALSE)</f>
        <v>N.A</v>
      </c>
      <c r="N9" s="248"/>
      <c r="O9" s="247"/>
      <c r="P9" s="167"/>
      <c r="R9" s="167" t="s">
        <v>1737</v>
      </c>
      <c r="S9" s="164" t="s">
        <v>1738</v>
      </c>
      <c r="T9" s="164" t="s">
        <v>1733</v>
      </c>
      <c r="U9" s="247" t="s">
        <v>1739</v>
      </c>
      <c r="V9" s="247" t="s">
        <v>1740</v>
      </c>
      <c r="W9" s="248" t="s">
        <v>1741</v>
      </c>
      <c r="X9" s="248" t="s">
        <v>1734</v>
      </c>
      <c r="Y9" s="247" t="s">
        <v>1742</v>
      </c>
      <c r="Z9" s="247" t="s">
        <v>184</v>
      </c>
      <c r="AA9" s="248" t="s">
        <v>1743</v>
      </c>
      <c r="AB9" s="249" t="s">
        <v>1744</v>
      </c>
      <c r="AC9" s="247" t="s">
        <v>1731</v>
      </c>
    </row>
    <row r="10" spans="3:29" ht="130.15" customHeight="1" x14ac:dyDescent="0.3">
      <c r="C10" s="167" t="s">
        <v>506</v>
      </c>
      <c r="D10" s="164" t="s">
        <v>428</v>
      </c>
      <c r="E10" s="164"/>
      <c r="F10" s="164" t="s">
        <v>1745</v>
      </c>
      <c r="G10" s="164" t="str">
        <f>VLOOKUP($F10,'Door Style'!$C$10:$D$33,2,FALSE)</f>
        <v>Steel Door_Single_Vision_Panic Bar</v>
      </c>
      <c r="H10" s="247"/>
      <c r="I10" s="164" t="str">
        <f>VLOOKUP($F10,'Door Style'!$C$10:$K$33,3,FALSE)</f>
        <v>W1000 x H2100</v>
      </c>
      <c r="J10" s="164" t="str">
        <f>VLOOKUP($F10,'Door Style'!$C$10:$K$33,4,FALSE)</f>
        <v>Steel</v>
      </c>
      <c r="K10" s="164" t="str">
        <f>VLOOKUP($F10,'Door Style'!$C$10:$K$33,5,FALSE)</f>
        <v>Steel</v>
      </c>
      <c r="L10" s="164" t="str">
        <f>VLOOKUP($F10,'Door Style'!$C$10:$K$33,6,FALSE)</f>
        <v>Vision</v>
      </c>
      <c r="M10" s="164" t="str">
        <f>VLOOKUP($F10,'Door Style'!$C$10:$K$33,7,FALSE)</f>
        <v>Panic</v>
      </c>
      <c r="N10" s="248"/>
      <c r="O10" s="247"/>
      <c r="P10" s="167"/>
      <c r="R10" s="167" t="s">
        <v>506</v>
      </c>
      <c r="S10" s="164" t="s">
        <v>428</v>
      </c>
      <c r="T10" s="164" t="s">
        <v>1733</v>
      </c>
      <c r="U10" s="247" t="s">
        <v>1739</v>
      </c>
      <c r="V10" s="247" t="s">
        <v>1564</v>
      </c>
      <c r="W10" s="248" t="s">
        <v>1733</v>
      </c>
      <c r="X10" s="248" t="s">
        <v>1565</v>
      </c>
      <c r="Y10" s="247" t="s">
        <v>1746</v>
      </c>
      <c r="Z10" s="247" t="s">
        <v>1747</v>
      </c>
      <c r="AA10" s="248" t="s">
        <v>1748</v>
      </c>
      <c r="AB10" s="249" t="s">
        <v>1749</v>
      </c>
      <c r="AC10" s="250" t="s">
        <v>1750</v>
      </c>
    </row>
    <row r="11" spans="3:29" ht="130.15" customHeight="1" x14ac:dyDescent="0.3">
      <c r="C11" s="167" t="s">
        <v>506</v>
      </c>
      <c r="D11" s="164" t="s">
        <v>1751</v>
      </c>
      <c r="E11" s="164"/>
      <c r="F11" s="164" t="s">
        <v>1752</v>
      </c>
      <c r="G11" s="164" t="str">
        <f>VLOOKUP($F11,'Door Style'!$C$10:$D$33,2,FALSE)</f>
        <v>Steel Door_Single for Shaft</v>
      </c>
      <c r="H11" s="247"/>
      <c r="I11" s="164" t="str">
        <f>VLOOKUP($F11,'Door Style'!$C$10:$K$33,3,FALSE)</f>
        <v>W600 x H900
HVAC Duct Shaft</v>
      </c>
      <c r="J11" s="164" t="str">
        <f>VLOOKUP($F11,'Door Style'!$C$10:$K$33,4,FALSE)</f>
        <v>Steel</v>
      </c>
      <c r="K11" s="164" t="str">
        <f>VLOOKUP($F11,'Door Style'!$C$10:$K$33,5,FALSE)</f>
        <v>Steel</v>
      </c>
      <c r="L11" s="164" t="str">
        <f>VLOOKUP($F11,'Door Style'!$C$10:$K$33,6,FALSE)</f>
        <v>N.A</v>
      </c>
      <c r="M11" s="164" t="str">
        <f>VLOOKUP($F11,'Door Style'!$C$10:$K$33,7,FALSE)</f>
        <v>N.A</v>
      </c>
      <c r="N11" s="248"/>
      <c r="O11" s="247"/>
      <c r="P11" s="167"/>
      <c r="R11" s="167" t="s">
        <v>506</v>
      </c>
      <c r="S11" s="164" t="s">
        <v>1751</v>
      </c>
      <c r="T11" s="164" t="s">
        <v>1733</v>
      </c>
      <c r="U11" s="247"/>
      <c r="V11" s="247" t="s">
        <v>1753</v>
      </c>
      <c r="W11" s="248" t="s">
        <v>1565</v>
      </c>
      <c r="X11" s="248" t="s">
        <v>1565</v>
      </c>
      <c r="Y11" s="247" t="s">
        <v>184</v>
      </c>
      <c r="Z11" s="247" t="s">
        <v>184</v>
      </c>
      <c r="AA11" s="248" t="s">
        <v>1754</v>
      </c>
      <c r="AB11" s="249" t="s">
        <v>1755</v>
      </c>
      <c r="AC11" s="247" t="s">
        <v>1731</v>
      </c>
    </row>
    <row r="12" spans="3:29" ht="130.15" customHeight="1" x14ac:dyDescent="0.3">
      <c r="C12" s="167" t="s">
        <v>1737</v>
      </c>
      <c r="D12" s="164" t="s">
        <v>1756</v>
      </c>
      <c r="E12" s="164"/>
      <c r="F12" s="164" t="s">
        <v>1757</v>
      </c>
      <c r="G12" s="164" t="str">
        <f>VLOOKUP($F12,'Door Style'!$C$10:$D$33,2,FALSE)</f>
        <v>Blast Resistant Door_Single_Panic Bar</v>
      </c>
      <c r="H12" s="247"/>
      <c r="I12" s="164" t="str">
        <f>VLOOKUP($F12,'Door Style'!$C$10:$K$33,3,FALSE)</f>
        <v>W1000 x H2100</v>
      </c>
      <c r="J12" s="164" t="str">
        <f>VLOOKUP($F12,'Door Style'!$C$10:$K$33,4,FALSE)</f>
        <v>Steel</v>
      </c>
      <c r="K12" s="164" t="str">
        <f>VLOOKUP($F12,'Door Style'!$C$10:$K$33,5,FALSE)</f>
        <v>Steel</v>
      </c>
      <c r="L12" s="164" t="str">
        <f>VLOOKUP($F12,'Door Style'!$C$10:$K$33,6,FALSE)</f>
        <v>N.A</v>
      </c>
      <c r="M12" s="164" t="str">
        <f>VLOOKUP($F12,'Door Style'!$C$10:$K$33,7,FALSE)</f>
        <v>Panic</v>
      </c>
      <c r="N12" s="248"/>
      <c r="O12" s="247"/>
      <c r="P12" s="167"/>
      <c r="R12" s="167" t="s">
        <v>1737</v>
      </c>
      <c r="S12" s="164" t="s">
        <v>1756</v>
      </c>
      <c r="T12" s="164" t="s">
        <v>1758</v>
      </c>
      <c r="U12" s="247" t="s">
        <v>1739</v>
      </c>
      <c r="V12" s="247" t="s">
        <v>1740</v>
      </c>
      <c r="W12" s="248" t="s">
        <v>1759</v>
      </c>
      <c r="X12" s="248" t="s">
        <v>1734</v>
      </c>
      <c r="Y12" s="247" t="s">
        <v>184</v>
      </c>
      <c r="Z12" s="247" t="s">
        <v>1760</v>
      </c>
      <c r="AA12" s="248" t="s">
        <v>1754</v>
      </c>
      <c r="AB12" s="249" t="s">
        <v>1761</v>
      </c>
      <c r="AC12" s="166" t="s">
        <v>1762</v>
      </c>
    </row>
    <row r="13" spans="3:29" ht="130.15" customHeight="1" x14ac:dyDescent="0.3">
      <c r="C13" s="167" t="s">
        <v>491</v>
      </c>
      <c r="D13" s="164" t="s">
        <v>492</v>
      </c>
      <c r="E13" s="164"/>
      <c r="F13" s="164" t="s">
        <v>1763</v>
      </c>
      <c r="G13" s="164" t="str">
        <f>VLOOKUP($F13,'Door Style'!$C$10:$D$33,2,FALSE)</f>
        <v>Glass Door_Single</v>
      </c>
      <c r="H13" s="247"/>
      <c r="I13" s="164" t="str">
        <f>VLOOKUP($F13,'Door Style'!$C$10:$K$33,3,FALSE)</f>
        <v>W1000 x H2100</v>
      </c>
      <c r="J13" s="164" t="str">
        <f>VLOOKUP($F13,'Door Style'!$C$10:$K$33,4,FALSE)</f>
        <v>Glass Door</v>
      </c>
      <c r="K13" s="164" t="str">
        <f>VLOOKUP($F13,'Door Style'!$C$10:$K$33,5,FALSE)</f>
        <v>SST Frame</v>
      </c>
      <c r="L13" s="164" t="str">
        <f>VLOOKUP($F13,'Door Style'!$C$10:$K$33,6,FALSE)</f>
        <v>N.A</v>
      </c>
      <c r="M13" s="164" t="str">
        <f>VLOOKUP($F13,'Door Style'!$C$10:$K$33,7,FALSE)</f>
        <v>N.A</v>
      </c>
      <c r="N13" s="248"/>
      <c r="O13" s="247"/>
      <c r="P13" s="167"/>
      <c r="R13" s="167" t="s">
        <v>491</v>
      </c>
      <c r="S13" s="164" t="s">
        <v>492</v>
      </c>
      <c r="T13" s="192" t="s">
        <v>1601</v>
      </c>
      <c r="U13" s="247"/>
      <c r="V13" s="247" t="s">
        <v>1764</v>
      </c>
      <c r="W13" s="248" t="s">
        <v>1765</v>
      </c>
      <c r="X13" s="248"/>
      <c r="Y13" s="247"/>
      <c r="Z13" s="247"/>
      <c r="AA13" s="248"/>
      <c r="AB13" s="249" t="s">
        <v>1766</v>
      </c>
      <c r="AC13" s="247"/>
    </row>
    <row r="14" spans="3:29" ht="130.15" customHeight="1" x14ac:dyDescent="0.3">
      <c r="C14" s="167" t="s">
        <v>491</v>
      </c>
      <c r="D14" s="164" t="s">
        <v>492</v>
      </c>
      <c r="E14" s="164"/>
      <c r="F14" s="164" t="s">
        <v>1732</v>
      </c>
      <c r="G14" s="164" t="str">
        <f>VLOOKUP($F14,'Door Style'!$C$10:$D$33,2,FALSE)</f>
        <v>Steel Door_Single_Vision</v>
      </c>
      <c r="H14" s="247"/>
      <c r="I14" s="164" t="str">
        <f>VLOOKUP($F14,'Door Style'!$C$10:$K$33,3,FALSE)</f>
        <v>W1000 x H2100</v>
      </c>
      <c r="J14" s="164" t="str">
        <f>VLOOKUP($F14,'Door Style'!$C$10:$K$33,4,FALSE)</f>
        <v>Steel</v>
      </c>
      <c r="K14" s="164" t="str">
        <f>VLOOKUP($F14,'Door Style'!$C$10:$K$33,5,FALSE)</f>
        <v>Steel</v>
      </c>
      <c r="L14" s="164" t="str">
        <f>VLOOKUP($F14,'Door Style'!$C$10:$K$33,6,FALSE)</f>
        <v>Vision</v>
      </c>
      <c r="M14" s="164" t="str">
        <f>VLOOKUP($F14,'Door Style'!$C$10:$K$33,7,FALSE)</f>
        <v>N.A</v>
      </c>
      <c r="N14" s="248"/>
      <c r="O14" s="247"/>
      <c r="P14" s="167"/>
      <c r="R14" s="167" t="s">
        <v>491</v>
      </c>
      <c r="S14" s="164" t="s">
        <v>492</v>
      </c>
      <c r="T14" s="192" t="s">
        <v>1767</v>
      </c>
      <c r="U14" s="247"/>
      <c r="V14" s="251" t="s">
        <v>1768</v>
      </c>
      <c r="W14" s="248" t="s">
        <v>1769</v>
      </c>
      <c r="X14" s="248" t="s">
        <v>1728</v>
      </c>
      <c r="Y14" s="247"/>
      <c r="Z14" s="247"/>
      <c r="AA14" s="248"/>
      <c r="AB14" s="249" t="s">
        <v>1770</v>
      </c>
      <c r="AC14" s="247"/>
    </row>
    <row r="15" spans="3:29" ht="30" customHeight="1" x14ac:dyDescent="0.3">
      <c r="C15" s="244" t="s">
        <v>1618</v>
      </c>
      <c r="D15" s="245"/>
      <c r="E15" s="246"/>
      <c r="F15" s="246"/>
      <c r="G15" s="246"/>
      <c r="H15" s="246"/>
      <c r="I15" s="246"/>
      <c r="J15" s="246"/>
      <c r="K15" s="246"/>
      <c r="L15" s="245"/>
      <c r="M15" s="246"/>
      <c r="N15" s="246"/>
      <c r="O15" s="246"/>
      <c r="P15" s="246"/>
      <c r="R15" s="244" t="s">
        <v>1618</v>
      </c>
      <c r="S15" s="245"/>
      <c r="T15" s="246"/>
      <c r="U15" s="246"/>
      <c r="V15" s="246"/>
      <c r="W15" s="246"/>
      <c r="X15" s="246"/>
      <c r="Y15" s="246"/>
      <c r="Z15" s="246"/>
      <c r="AA15" s="245"/>
      <c r="AB15" s="246"/>
      <c r="AC15" s="246"/>
    </row>
    <row r="16" spans="3:29" ht="30" customHeight="1" x14ac:dyDescent="0.3">
      <c r="C16" s="212"/>
      <c r="D16" s="159"/>
      <c r="E16" s="159"/>
      <c r="F16" s="159"/>
      <c r="G16" s="159"/>
      <c r="H16" s="163"/>
      <c r="I16" s="163"/>
      <c r="J16" s="163"/>
      <c r="K16" s="163"/>
      <c r="L16" s="159"/>
      <c r="M16" s="163"/>
      <c r="N16" s="163"/>
      <c r="O16" s="163"/>
      <c r="P16" s="163"/>
      <c r="R16" s="212"/>
      <c r="S16" s="159"/>
      <c r="T16" s="159"/>
      <c r="U16" s="163"/>
      <c r="V16" s="163"/>
      <c r="W16" s="163"/>
      <c r="X16" s="163"/>
      <c r="Y16" s="159"/>
      <c r="Z16" s="163"/>
      <c r="AA16" s="163"/>
      <c r="AB16" s="163"/>
      <c r="AC16" s="163"/>
    </row>
    <row r="17" spans="3:29" ht="130.15" customHeight="1" x14ac:dyDescent="0.3">
      <c r="C17" s="167" t="s">
        <v>1737</v>
      </c>
      <c r="D17" s="164" t="s">
        <v>1771</v>
      </c>
      <c r="E17" s="164"/>
      <c r="F17" s="164" t="s">
        <v>1772</v>
      </c>
      <c r="G17" s="164" t="str">
        <f>VLOOKUP($F17,'Door Style'!$C$41:$D$61,2,FALSE)</f>
        <v>Steel Door_Double</v>
      </c>
      <c r="H17" s="247"/>
      <c r="I17" s="164" t="str">
        <f>VLOOKUP($F17,'Door Style'!$C$41:$K$61,3,FALSE)</f>
        <v>W2000 x H2100</v>
      </c>
      <c r="J17" s="164" t="str">
        <f>VLOOKUP($F17,'Door Style'!$C$41:$K$61,4,FALSE)</f>
        <v>Steel</v>
      </c>
      <c r="K17" s="164" t="str">
        <f>VLOOKUP($F17,'Door Style'!$C$41:$K$61,5,FALSE)</f>
        <v>Steel</v>
      </c>
      <c r="L17" s="164" t="str">
        <f>VLOOKUP($F17,'Door Style'!$C$41:$K$61,6,FALSE)</f>
        <v>N.A</v>
      </c>
      <c r="M17" s="164" t="str">
        <f>VLOOKUP($F17,'Door Style'!$C$41:$K$61,7,FALSE)</f>
        <v>N.A</v>
      </c>
      <c r="N17" s="248"/>
      <c r="O17" s="247"/>
      <c r="P17" s="167"/>
      <c r="R17" s="167" t="s">
        <v>1737</v>
      </c>
      <c r="S17" s="164" t="s">
        <v>1771</v>
      </c>
      <c r="T17" s="164" t="s">
        <v>1733</v>
      </c>
      <c r="U17" s="247" t="s">
        <v>1773</v>
      </c>
      <c r="V17" s="247" t="s">
        <v>1774</v>
      </c>
      <c r="W17" s="248" t="s">
        <v>1775</v>
      </c>
      <c r="X17" s="248" t="s">
        <v>1734</v>
      </c>
      <c r="Y17" s="247" t="s">
        <v>184</v>
      </c>
      <c r="Z17" s="247" t="s">
        <v>184</v>
      </c>
      <c r="AA17" s="248" t="s">
        <v>1754</v>
      </c>
      <c r="AB17" s="249" t="s">
        <v>1776</v>
      </c>
      <c r="AC17" s="247" t="s">
        <v>1731</v>
      </c>
    </row>
    <row r="18" spans="3:29" ht="130.15" customHeight="1" x14ac:dyDescent="0.3">
      <c r="C18" s="167" t="s">
        <v>491</v>
      </c>
      <c r="D18" s="164" t="s">
        <v>1777</v>
      </c>
      <c r="E18" s="164"/>
      <c r="F18" s="164" t="s">
        <v>1772</v>
      </c>
      <c r="G18" s="164" t="str">
        <f>VLOOKUP($F18,'Door Style'!$C$41:$D$61,2,FALSE)</f>
        <v>Steel Door_Double</v>
      </c>
      <c r="H18" s="247"/>
      <c r="I18" s="164" t="str">
        <f>VLOOKUP($F18,'Door Style'!$C$41:$K$61,3,FALSE)</f>
        <v>W2000 x H2100</v>
      </c>
      <c r="J18" s="164" t="str">
        <f>VLOOKUP($F18,'Door Style'!$C$41:$K$61,4,FALSE)</f>
        <v>Steel</v>
      </c>
      <c r="K18" s="164" t="str">
        <f>VLOOKUP($F18,'Door Style'!$C$41:$K$61,5,FALSE)</f>
        <v>Steel</v>
      </c>
      <c r="L18" s="164" t="str">
        <f>VLOOKUP($F18,'Door Style'!$C$41:$K$61,6,FALSE)</f>
        <v>N.A</v>
      </c>
      <c r="M18" s="164" t="str">
        <f>VLOOKUP($F18,'Door Style'!$C$41:$K$61,7,FALSE)</f>
        <v>N.A</v>
      </c>
      <c r="N18" s="248"/>
      <c r="O18" s="247"/>
      <c r="P18" s="167"/>
      <c r="R18" s="167" t="s">
        <v>491</v>
      </c>
      <c r="S18" s="164" t="s">
        <v>1777</v>
      </c>
      <c r="T18" s="164" t="s">
        <v>1725</v>
      </c>
      <c r="U18" s="247"/>
      <c r="V18" s="247" t="s">
        <v>1778</v>
      </c>
      <c r="W18" s="248" t="s">
        <v>1727</v>
      </c>
      <c r="X18" s="248" t="s">
        <v>1728</v>
      </c>
      <c r="Y18" s="247"/>
      <c r="Z18" s="247"/>
      <c r="AA18" s="248" t="s">
        <v>1729</v>
      </c>
      <c r="AB18" s="249" t="s">
        <v>1779</v>
      </c>
      <c r="AC18" s="166"/>
    </row>
    <row r="19" spans="3:29" ht="130.15" customHeight="1" x14ac:dyDescent="0.3">
      <c r="C19" s="167" t="s">
        <v>1173</v>
      </c>
      <c r="D19" s="164" t="s">
        <v>1195</v>
      </c>
      <c r="E19" s="164"/>
      <c r="F19" s="164" t="s">
        <v>1780</v>
      </c>
      <c r="G19" s="164" t="str">
        <f>VLOOKUP($F19,'Door Style'!$C$41:$D$61,2,FALSE)</f>
        <v>Steel Door_Double_Vision</v>
      </c>
      <c r="H19" s="247"/>
      <c r="I19" s="164" t="str">
        <f>VLOOKUP($F19,'Door Style'!$C$41:$K$61,3,FALSE)</f>
        <v>W2000 x H2100</v>
      </c>
      <c r="J19" s="164" t="str">
        <f>VLOOKUP($F19,'Door Style'!$C$41:$K$61,4,FALSE)</f>
        <v>Steel</v>
      </c>
      <c r="K19" s="164" t="str">
        <f>VLOOKUP($F19,'Door Style'!$C$41:$K$61,5,FALSE)</f>
        <v>Steel</v>
      </c>
      <c r="L19" s="164" t="str">
        <f>VLOOKUP($F19,'Door Style'!$C$41:$K$61,6,FALSE)</f>
        <v>Vision</v>
      </c>
      <c r="M19" s="164" t="str">
        <f>VLOOKUP($F19,'Door Style'!$C$41:$K$61,7,FALSE)</f>
        <v>N.A</v>
      </c>
      <c r="N19" s="248"/>
      <c r="O19" s="247"/>
      <c r="P19" s="167"/>
      <c r="R19" s="167" t="s">
        <v>1173</v>
      </c>
      <c r="S19" s="164" t="s">
        <v>1195</v>
      </c>
      <c r="T19" s="164" t="s">
        <v>1733</v>
      </c>
      <c r="U19" s="247"/>
      <c r="V19" s="247" t="s">
        <v>1781</v>
      </c>
      <c r="W19" s="248" t="s">
        <v>1734</v>
      </c>
      <c r="X19" s="248" t="s">
        <v>1734</v>
      </c>
      <c r="Y19" s="247" t="s">
        <v>1735</v>
      </c>
      <c r="Z19" s="247"/>
      <c r="AA19" s="248"/>
      <c r="AB19" s="249" t="s">
        <v>1782</v>
      </c>
      <c r="AC19" s="166"/>
    </row>
    <row r="20" spans="3:29" ht="134.44999999999999" customHeight="1" x14ac:dyDescent="0.3">
      <c r="C20" s="167" t="s">
        <v>491</v>
      </c>
      <c r="D20" s="164" t="s">
        <v>492</v>
      </c>
      <c r="E20" s="164"/>
      <c r="F20" s="164" t="s">
        <v>1783</v>
      </c>
      <c r="G20" s="164" t="str">
        <f>VLOOKUP($F20,'Door Style'!$C$41:$D$61,2,FALSE)</f>
        <v>Blast Resistant Door_Double</v>
      </c>
      <c r="H20" s="247"/>
      <c r="I20" s="164" t="str">
        <f>VLOOKUP($F20,'Door Style'!$C$41:$K$61,3,FALSE)</f>
        <v>W2000 x H2100</v>
      </c>
      <c r="J20" s="164" t="str">
        <f>VLOOKUP($F20,'Door Style'!$C$41:$K$61,4,FALSE)</f>
        <v>Steel</v>
      </c>
      <c r="K20" s="164" t="str">
        <f>VLOOKUP($F20,'Door Style'!$C$41:$K$61,5,FALSE)</f>
        <v>Steel</v>
      </c>
      <c r="L20" s="164" t="str">
        <f>VLOOKUP($F20,'Door Style'!$C$41:$K$61,6,FALSE)</f>
        <v>N.A</v>
      </c>
      <c r="M20" s="164" t="str">
        <f>VLOOKUP($F20,'Door Style'!$C$41:$K$61,7,FALSE)</f>
        <v>N.A</v>
      </c>
      <c r="N20" s="248"/>
      <c r="O20" s="247"/>
      <c r="P20" s="167"/>
      <c r="R20" s="167" t="s">
        <v>491</v>
      </c>
      <c r="S20" s="164" t="s">
        <v>492</v>
      </c>
      <c r="T20" s="192" t="s">
        <v>1784</v>
      </c>
      <c r="U20" s="247"/>
      <c r="V20" s="247" t="s">
        <v>1785</v>
      </c>
      <c r="W20" s="248" t="s">
        <v>1786</v>
      </c>
      <c r="X20" s="248" t="s">
        <v>1787</v>
      </c>
      <c r="Y20" s="247"/>
      <c r="Z20" s="247"/>
      <c r="AA20" s="248"/>
      <c r="AB20" s="249" t="s">
        <v>1788</v>
      </c>
      <c r="AC20" s="166"/>
    </row>
    <row r="21" spans="3:29" ht="130.15" customHeight="1" x14ac:dyDescent="0.3">
      <c r="C21" s="167" t="s">
        <v>1737</v>
      </c>
      <c r="D21" s="164" t="s">
        <v>1789</v>
      </c>
      <c r="E21" s="164"/>
      <c r="F21" s="164" t="s">
        <v>1790</v>
      </c>
      <c r="G21" s="164" t="str">
        <f>VLOOKUP($F21,'Door Style'!$C$41:$D$61,2,FALSE)</f>
        <v>Blast Resistant Door_Double_Panic Bar</v>
      </c>
      <c r="H21" s="247"/>
      <c r="I21" s="164" t="str">
        <f>VLOOKUP($F21,'Door Style'!$C$41:$K$61,3,FALSE)</f>
        <v>W2000 x H2100</v>
      </c>
      <c r="J21" s="164" t="str">
        <f>VLOOKUP($F21,'Door Style'!$C$41:$K$61,4,FALSE)</f>
        <v>Steel</v>
      </c>
      <c r="K21" s="164" t="str">
        <f>VLOOKUP($F21,'Door Style'!$C$41:$K$61,5,FALSE)</f>
        <v>Steel</v>
      </c>
      <c r="L21" s="164" t="str">
        <f>VLOOKUP($F21,'Door Style'!$C$41:$K$61,6,FALSE)</f>
        <v>N.A</v>
      </c>
      <c r="M21" s="164" t="str">
        <f>VLOOKUP($F21,'Door Style'!$C$41:$K$61,7,FALSE)</f>
        <v>Panic</v>
      </c>
      <c r="N21" s="248"/>
      <c r="O21" s="247"/>
      <c r="P21" s="167"/>
      <c r="R21" s="167" t="s">
        <v>1737</v>
      </c>
      <c r="S21" s="164" t="s">
        <v>1789</v>
      </c>
      <c r="T21" s="164" t="s">
        <v>1758</v>
      </c>
      <c r="U21" s="247" t="s">
        <v>1773</v>
      </c>
      <c r="V21" s="247" t="s">
        <v>1774</v>
      </c>
      <c r="W21" s="248" t="s">
        <v>1759</v>
      </c>
      <c r="X21" s="248" t="s">
        <v>1734</v>
      </c>
      <c r="Y21" s="247" t="s">
        <v>184</v>
      </c>
      <c r="Z21" s="247" t="s">
        <v>1760</v>
      </c>
      <c r="AA21" s="248" t="s">
        <v>1754</v>
      </c>
      <c r="AB21" s="249" t="s">
        <v>1761</v>
      </c>
      <c r="AC21" s="166" t="s">
        <v>1762</v>
      </c>
    </row>
    <row r="22" spans="3:29" ht="130.15" customHeight="1" x14ac:dyDescent="0.3">
      <c r="C22" s="167" t="s">
        <v>491</v>
      </c>
      <c r="D22" s="164" t="s">
        <v>492</v>
      </c>
      <c r="E22" s="164"/>
      <c r="F22" s="164" t="s">
        <v>1791</v>
      </c>
      <c r="G22" s="164" t="str">
        <f>VLOOKUP($F22,'Door Style'!$C$41:$D$61,2,FALSE)</f>
        <v>Glass Door_Double</v>
      </c>
      <c r="H22" s="247"/>
      <c r="I22" s="164" t="str">
        <f>VLOOKUP($F22,'Door Style'!$C$41:$K$61,3,FALSE)</f>
        <v>W2000 x H2100</v>
      </c>
      <c r="J22" s="164" t="str">
        <f>VLOOKUP($F22,'Door Style'!$C$41:$K$61,4,FALSE)</f>
        <v>Glass Door</v>
      </c>
      <c r="K22" s="164" t="str">
        <f>VLOOKUP($F22,'Door Style'!$C$41:$K$61,5,FALSE)</f>
        <v>SST Frame</v>
      </c>
      <c r="L22" s="164" t="str">
        <f>VLOOKUP($F22,'Door Style'!$C$41:$K$61,6,FALSE)</f>
        <v>N.A</v>
      </c>
      <c r="M22" s="164" t="str">
        <f>VLOOKUP($F22,'Door Style'!$C$41:$K$61,7,FALSE)</f>
        <v>N.A</v>
      </c>
      <c r="N22" s="248"/>
      <c r="O22" s="247"/>
      <c r="P22" s="167"/>
      <c r="R22" s="167" t="s">
        <v>491</v>
      </c>
      <c r="S22" s="164" t="s">
        <v>492</v>
      </c>
      <c r="T22" s="164" t="s">
        <v>1601</v>
      </c>
      <c r="U22" s="247"/>
      <c r="V22" s="247" t="s">
        <v>1792</v>
      </c>
      <c r="W22" s="248" t="s">
        <v>1765</v>
      </c>
      <c r="X22" s="248" t="s">
        <v>1793</v>
      </c>
      <c r="Y22" s="247"/>
      <c r="Z22" s="247"/>
      <c r="AA22" s="248"/>
      <c r="AB22" s="249" t="s">
        <v>1766</v>
      </c>
      <c r="AC22" s="166"/>
    </row>
    <row r="23" spans="3:29" ht="130.15" customHeight="1" x14ac:dyDescent="0.3">
      <c r="C23" s="167" t="s">
        <v>491</v>
      </c>
      <c r="D23" s="164" t="s">
        <v>627</v>
      </c>
      <c r="E23" s="164"/>
      <c r="F23" s="164" t="s">
        <v>1791</v>
      </c>
      <c r="G23" s="164" t="str">
        <f>VLOOKUP($F23,'Door Style'!$C$41:$D$61,2,FALSE)</f>
        <v>Glass Door_Double</v>
      </c>
      <c r="H23" s="247"/>
      <c r="I23" s="164" t="str">
        <f>VLOOKUP($F23,'Door Style'!$C$41:$K$61,3,FALSE)</f>
        <v>W2000 x H2100</v>
      </c>
      <c r="J23" s="164" t="str">
        <f>VLOOKUP($F23,'Door Style'!$C$41:$K$61,4,FALSE)</f>
        <v>Glass Door</v>
      </c>
      <c r="K23" s="164" t="str">
        <f>VLOOKUP($F23,'Door Style'!$C$41:$K$61,5,FALSE)</f>
        <v>SST Frame</v>
      </c>
      <c r="L23" s="164" t="str">
        <f>VLOOKUP($F23,'Door Style'!$C$41:$K$61,6,FALSE)</f>
        <v>N.A</v>
      </c>
      <c r="M23" s="164" t="str">
        <f>VLOOKUP($F23,'Door Style'!$C$41:$K$61,7,FALSE)</f>
        <v>N.A</v>
      </c>
      <c r="N23" s="248"/>
      <c r="O23" s="247"/>
      <c r="P23" s="167"/>
      <c r="R23" s="167" t="s">
        <v>491</v>
      </c>
      <c r="S23" s="164" t="s">
        <v>627</v>
      </c>
      <c r="T23" s="164" t="s">
        <v>1601</v>
      </c>
      <c r="U23" s="247"/>
      <c r="V23" s="247" t="s">
        <v>1794</v>
      </c>
      <c r="W23" s="248" t="s">
        <v>1765</v>
      </c>
      <c r="X23" s="248" t="s">
        <v>1793</v>
      </c>
      <c r="Y23" s="247"/>
      <c r="Z23" s="247"/>
      <c r="AA23" s="248"/>
      <c r="AB23" s="249" t="s">
        <v>1766</v>
      </c>
      <c r="AC23" s="166"/>
    </row>
    <row r="24" spans="3:29" ht="130.15" customHeight="1" x14ac:dyDescent="0.3">
      <c r="C24" s="167" t="s">
        <v>491</v>
      </c>
      <c r="D24" s="164" t="s">
        <v>627</v>
      </c>
      <c r="E24" s="164"/>
      <c r="F24" s="164" t="s">
        <v>1791</v>
      </c>
      <c r="G24" s="164" t="str">
        <f>VLOOKUP($F24,'Door Style'!$C$41:$D$61,2,FALSE)</f>
        <v>Glass Door_Double</v>
      </c>
      <c r="H24" s="247"/>
      <c r="I24" s="164" t="str">
        <f>VLOOKUP($F24,'Door Style'!$C$41:$K$61,3,FALSE)</f>
        <v>W2000 x H2100</v>
      </c>
      <c r="J24" s="164" t="str">
        <f>VLOOKUP($F24,'Door Style'!$C$41:$K$61,4,FALSE)</f>
        <v>Glass Door</v>
      </c>
      <c r="K24" s="164" t="str">
        <f>VLOOKUP($F24,'Door Style'!$C$41:$K$61,5,FALSE)</f>
        <v>SST Frame</v>
      </c>
      <c r="L24" s="164" t="str">
        <f>VLOOKUP($F24,'Door Style'!$C$41:$K$61,6,FALSE)</f>
        <v>N.A</v>
      </c>
      <c r="M24" s="164" t="str">
        <f>VLOOKUP($F24,'Door Style'!$C$41:$K$61,7,FALSE)</f>
        <v>N.A</v>
      </c>
      <c r="N24" s="248"/>
      <c r="O24" s="247"/>
      <c r="P24" s="167"/>
      <c r="R24" s="167" t="s">
        <v>491</v>
      </c>
      <c r="S24" s="164" t="s">
        <v>627</v>
      </c>
      <c r="T24" s="164" t="s">
        <v>1601</v>
      </c>
      <c r="U24" s="247"/>
      <c r="V24" s="247" t="s">
        <v>1785</v>
      </c>
      <c r="W24" s="248" t="s">
        <v>1795</v>
      </c>
      <c r="X24" s="248" t="s">
        <v>1793</v>
      </c>
      <c r="Y24" s="247"/>
      <c r="Z24" s="247"/>
      <c r="AA24" s="248"/>
      <c r="AB24" s="249" t="s">
        <v>1766</v>
      </c>
      <c r="AC24" s="166"/>
    </row>
    <row r="25" spans="3:29" ht="30" customHeight="1" x14ac:dyDescent="0.3">
      <c r="C25" s="244" t="s">
        <v>1649</v>
      </c>
      <c r="D25" s="245"/>
      <c r="E25" s="246"/>
      <c r="F25" s="246"/>
      <c r="G25" s="246"/>
      <c r="H25" s="246"/>
      <c r="I25" s="246"/>
      <c r="J25" s="246"/>
      <c r="K25" s="246"/>
      <c r="L25" s="245"/>
      <c r="M25" s="246"/>
      <c r="N25" s="246"/>
      <c r="O25" s="246"/>
      <c r="P25" s="246"/>
      <c r="R25" s="244" t="s">
        <v>1649</v>
      </c>
      <c r="S25" s="245"/>
      <c r="T25" s="246"/>
      <c r="U25" s="246"/>
      <c r="V25" s="246"/>
      <c r="W25" s="246"/>
      <c r="X25" s="246"/>
      <c r="Y25" s="246"/>
      <c r="Z25" s="246"/>
      <c r="AA25" s="245"/>
      <c r="AB25" s="246"/>
      <c r="AC25" s="246"/>
    </row>
    <row r="26" spans="3:29" ht="30" customHeight="1" x14ac:dyDescent="0.3">
      <c r="C26" s="212"/>
      <c r="D26" s="159"/>
      <c r="E26" s="159"/>
      <c r="F26" s="159"/>
      <c r="G26" s="159"/>
      <c r="H26" s="163"/>
      <c r="I26" s="163"/>
      <c r="J26" s="163"/>
      <c r="K26" s="163"/>
      <c r="L26" s="159"/>
      <c r="M26" s="163"/>
      <c r="N26" s="163"/>
      <c r="O26" s="163"/>
      <c r="P26" s="163"/>
      <c r="R26" s="212"/>
      <c r="S26" s="159"/>
      <c r="T26" s="159"/>
      <c r="U26" s="163"/>
      <c r="V26" s="163"/>
      <c r="W26" s="163"/>
      <c r="X26" s="163"/>
      <c r="Y26" s="159"/>
      <c r="Z26" s="163"/>
      <c r="AA26" s="163"/>
      <c r="AB26" s="163"/>
      <c r="AC26" s="163"/>
    </row>
    <row r="27" spans="3:29" ht="130.15" customHeight="1" x14ac:dyDescent="0.3">
      <c r="C27" s="167" t="s">
        <v>1737</v>
      </c>
      <c r="D27" s="164" t="s">
        <v>1796</v>
      </c>
      <c r="E27" s="164"/>
      <c r="F27" s="164" t="s">
        <v>1797</v>
      </c>
      <c r="G27" s="164" t="str">
        <f>VLOOKUP($F27,'Door Style'!$C$69:$D$79,2,FALSE)</f>
        <v>Steel Door_Double_Transsom</v>
      </c>
      <c r="H27" s="247"/>
      <c r="I27" s="164" t="str">
        <f>VLOOKUP($F27,'Door Style'!$C$69:$K$79,3,FALSE)</f>
        <v>W2000xH2100 + W2000xH1000</v>
      </c>
      <c r="J27" s="164" t="str">
        <f>VLOOKUP($F27,'Door Style'!$C$69:$K$79,4,FALSE)</f>
        <v>Steel</v>
      </c>
      <c r="K27" s="164" t="str">
        <f>VLOOKUP($F27,'Door Style'!$C$69:$K$79,5,FALSE)</f>
        <v>Steel</v>
      </c>
      <c r="L27" s="164" t="str">
        <f>VLOOKUP($F27,'Door Style'!$C$69:$K$79,6,FALSE)</f>
        <v>N.A</v>
      </c>
      <c r="M27" s="164" t="str">
        <f>VLOOKUP($F27,'Door Style'!$C$69:$K$79,7,FALSE)</f>
        <v>N.A</v>
      </c>
      <c r="N27" s="168"/>
      <c r="O27" s="166"/>
      <c r="P27" s="167"/>
      <c r="R27" s="167" t="s">
        <v>1737</v>
      </c>
      <c r="S27" s="164" t="s">
        <v>1796</v>
      </c>
      <c r="T27" s="164" t="s">
        <v>1733</v>
      </c>
      <c r="U27" s="247" t="s">
        <v>1798</v>
      </c>
      <c r="V27" s="247" t="s">
        <v>1799</v>
      </c>
      <c r="W27" s="248" t="s">
        <v>1775</v>
      </c>
      <c r="X27" s="248" t="s">
        <v>1800</v>
      </c>
      <c r="Y27" s="247" t="s">
        <v>184</v>
      </c>
      <c r="Z27" s="247" t="s">
        <v>184</v>
      </c>
      <c r="AA27" s="248" t="s">
        <v>1754</v>
      </c>
      <c r="AB27" s="249" t="s">
        <v>1776</v>
      </c>
      <c r="AC27" s="247" t="s">
        <v>1731</v>
      </c>
    </row>
    <row r="28" spans="3:29" ht="125.25" customHeight="1" x14ac:dyDescent="0.3">
      <c r="C28" s="167" t="s">
        <v>491</v>
      </c>
      <c r="D28" s="169" t="s">
        <v>497</v>
      </c>
      <c r="E28" s="164"/>
      <c r="F28" s="164" t="s">
        <v>1797</v>
      </c>
      <c r="G28" s="164" t="str">
        <f>VLOOKUP($F28,'Door Style'!$C$69:$D$79,2,FALSE)</f>
        <v>Steel Door_Double_Transsom</v>
      </c>
      <c r="H28" s="247"/>
      <c r="I28" s="164" t="str">
        <f>VLOOKUP($F28,'Door Style'!$C$69:$K$79,3,FALSE)</f>
        <v>W2000xH2100 + W2000xH1000</v>
      </c>
      <c r="J28" s="164" t="str">
        <f>VLOOKUP($F28,'Door Style'!$C$69:$K$79,4,FALSE)</f>
        <v>Steel</v>
      </c>
      <c r="K28" s="164" t="str">
        <f>VLOOKUP($F28,'Door Style'!$C$69:$K$79,5,FALSE)</f>
        <v>Steel</v>
      </c>
      <c r="L28" s="164" t="str">
        <f>VLOOKUP($F28,'Door Style'!$C$69:$K$79,6,FALSE)</f>
        <v>N.A</v>
      </c>
      <c r="M28" s="164" t="str">
        <f>VLOOKUP($F28,'Door Style'!$C$69:$K$79,7,FALSE)</f>
        <v>N.A</v>
      </c>
      <c r="N28" s="168"/>
      <c r="O28" s="166"/>
      <c r="P28" s="167"/>
      <c r="R28" s="167" t="s">
        <v>491</v>
      </c>
      <c r="S28" s="169" t="s">
        <v>497</v>
      </c>
      <c r="T28" s="164" t="s">
        <v>1733</v>
      </c>
      <c r="U28" s="166"/>
      <c r="V28" s="166" t="s">
        <v>1801</v>
      </c>
      <c r="W28" s="248" t="s">
        <v>1802</v>
      </c>
      <c r="X28" s="248" t="s">
        <v>1728</v>
      </c>
      <c r="Y28" s="247"/>
      <c r="Z28" s="247"/>
      <c r="AA28" s="248"/>
      <c r="AB28" s="249" t="s">
        <v>1779</v>
      </c>
      <c r="AC28" s="166"/>
    </row>
    <row r="29" spans="3:29" ht="125.25" customHeight="1" x14ac:dyDescent="0.3">
      <c r="C29" s="167" t="s">
        <v>1173</v>
      </c>
      <c r="D29" s="164" t="s">
        <v>1195</v>
      </c>
      <c r="E29" s="164"/>
      <c r="F29" s="164" t="s">
        <v>1803</v>
      </c>
      <c r="G29" s="164" t="str">
        <f>VLOOKUP($F29,'Door Style'!$C$69:$D$79,2,FALSE)</f>
        <v>Steel Door_Double_Vision_Transsom</v>
      </c>
      <c r="H29" s="247"/>
      <c r="I29" s="164" t="str">
        <f>VLOOKUP($F29,'Door Style'!$C$69:$K$79,3,FALSE)</f>
        <v>W2000xH2100 + W2000xH1000</v>
      </c>
      <c r="J29" s="164" t="str">
        <f>VLOOKUP($F29,'Door Style'!$C$69:$K$79,4,FALSE)</f>
        <v>Steel</v>
      </c>
      <c r="K29" s="164" t="str">
        <f>VLOOKUP($F29,'Door Style'!$C$69:$K$79,5,FALSE)</f>
        <v>Steel</v>
      </c>
      <c r="L29" s="164" t="str">
        <f>VLOOKUP($F29,'Door Style'!$C$69:$K$79,6,FALSE)</f>
        <v>Vision</v>
      </c>
      <c r="M29" s="164" t="str">
        <f>VLOOKUP($F29,'Door Style'!$C$69:$K$79,7,FALSE)</f>
        <v>N.A</v>
      </c>
      <c r="N29" s="168"/>
      <c r="O29" s="166"/>
      <c r="P29" s="167"/>
      <c r="R29" s="167" t="s">
        <v>1173</v>
      </c>
      <c r="S29" s="164" t="s">
        <v>1195</v>
      </c>
      <c r="T29" s="164" t="s">
        <v>1733</v>
      </c>
      <c r="U29" s="247"/>
      <c r="V29" s="247" t="s">
        <v>1804</v>
      </c>
      <c r="W29" s="248" t="s">
        <v>1734</v>
      </c>
      <c r="X29" s="248" t="s">
        <v>1734</v>
      </c>
      <c r="Y29" s="247" t="s">
        <v>1735</v>
      </c>
      <c r="Z29" s="247"/>
      <c r="AA29" s="248"/>
      <c r="AB29" s="249" t="s">
        <v>1782</v>
      </c>
      <c r="AC29" s="166"/>
    </row>
    <row r="30" spans="3:29" ht="130.15" customHeight="1" x14ac:dyDescent="0.3">
      <c r="C30" s="167" t="s">
        <v>1737</v>
      </c>
      <c r="D30" s="164" t="s">
        <v>1805</v>
      </c>
      <c r="E30" s="164"/>
      <c r="F30" s="164" t="s">
        <v>1806</v>
      </c>
      <c r="G30" s="164" t="str">
        <f>VLOOKUP($F30,'Door Style'!$C$69:$D$79,2,FALSE)</f>
        <v>Blast Resistant Door_Double_Panic Bar</v>
      </c>
      <c r="H30" s="247"/>
      <c r="I30" s="164" t="str">
        <f>VLOOKUP($F30,'Door Style'!$C$69:$K$79,3,FALSE)</f>
        <v>W2000xH2100 + W2000xH1000</v>
      </c>
      <c r="J30" s="164" t="str">
        <f>VLOOKUP($F30,'Door Style'!$C$69:$K$79,4,FALSE)</f>
        <v>Steel</v>
      </c>
      <c r="K30" s="164" t="str">
        <f>VLOOKUP($F30,'Door Style'!$C$69:$K$79,5,FALSE)</f>
        <v>Steel</v>
      </c>
      <c r="L30" s="164" t="str">
        <f>VLOOKUP($F30,'Door Style'!$C$69:$K$79,6,FALSE)</f>
        <v>N.A</v>
      </c>
      <c r="M30" s="164" t="str">
        <f>VLOOKUP($F30,'Door Style'!$C$69:$K$79,7,FALSE)</f>
        <v>Panic</v>
      </c>
      <c r="N30" s="168"/>
      <c r="O30" s="166"/>
      <c r="P30" s="167"/>
      <c r="R30" s="167" t="s">
        <v>1737</v>
      </c>
      <c r="S30" s="164" t="s">
        <v>1805</v>
      </c>
      <c r="T30" s="164" t="s">
        <v>1758</v>
      </c>
      <c r="U30" s="247" t="s">
        <v>1798</v>
      </c>
      <c r="V30" s="247" t="s">
        <v>1799</v>
      </c>
      <c r="W30" s="248" t="s">
        <v>1759</v>
      </c>
      <c r="X30" s="248" t="s">
        <v>1800</v>
      </c>
      <c r="Y30" s="247" t="s">
        <v>184</v>
      </c>
      <c r="Z30" s="247" t="s">
        <v>1760</v>
      </c>
      <c r="AA30" s="248" t="s">
        <v>1754</v>
      </c>
      <c r="AB30" s="249" t="s">
        <v>1761</v>
      </c>
      <c r="AC30" s="247" t="s">
        <v>1762</v>
      </c>
    </row>
    <row r="31" spans="3:29" ht="30" customHeight="1" x14ac:dyDescent="0.3">
      <c r="C31" s="244" t="s">
        <v>1807</v>
      </c>
      <c r="D31" s="245"/>
      <c r="E31" s="246"/>
      <c r="F31" s="246"/>
      <c r="G31" s="246"/>
      <c r="H31" s="246"/>
      <c r="I31" s="246"/>
      <c r="J31" s="246"/>
      <c r="K31" s="246"/>
      <c r="L31" s="245"/>
      <c r="M31" s="246"/>
      <c r="N31" s="246"/>
      <c r="O31" s="246"/>
      <c r="P31" s="246"/>
      <c r="R31" s="244" t="s">
        <v>1807</v>
      </c>
      <c r="S31" s="245"/>
      <c r="T31" s="246"/>
      <c r="U31" s="246"/>
      <c r="V31" s="246"/>
      <c r="W31" s="246"/>
      <c r="X31" s="246"/>
      <c r="Y31" s="246"/>
      <c r="Z31" s="246"/>
      <c r="AA31" s="245"/>
      <c r="AB31" s="246"/>
      <c r="AC31" s="246"/>
    </row>
    <row r="32" spans="3:29" ht="30" customHeight="1" x14ac:dyDescent="0.3">
      <c r="C32" s="212"/>
      <c r="D32" s="159"/>
      <c r="E32" s="159"/>
      <c r="F32" s="159"/>
      <c r="G32" s="159"/>
      <c r="H32" s="163"/>
      <c r="I32" s="163"/>
      <c r="J32" s="163"/>
      <c r="K32" s="163"/>
      <c r="L32" s="159"/>
      <c r="M32" s="163"/>
      <c r="N32" s="163"/>
      <c r="O32" s="163"/>
      <c r="P32" s="163"/>
      <c r="R32" s="212"/>
      <c r="S32" s="159"/>
      <c r="T32" s="159"/>
      <c r="U32" s="163"/>
      <c r="V32" s="163"/>
      <c r="W32" s="163"/>
      <c r="X32" s="163"/>
      <c r="Y32" s="159"/>
      <c r="Z32" s="163"/>
      <c r="AA32" s="163"/>
      <c r="AB32" s="163"/>
      <c r="AC32" s="163"/>
    </row>
    <row r="33" spans="3:29" ht="130.15" customHeight="1" x14ac:dyDescent="0.3">
      <c r="C33" s="167" t="s">
        <v>506</v>
      </c>
      <c r="D33" s="164" t="s">
        <v>1808</v>
      </c>
      <c r="E33" s="164"/>
      <c r="F33" s="164" t="s">
        <v>1809</v>
      </c>
      <c r="G33" s="164" t="str">
        <f>VLOOKUP($F33,'Door Style'!$C$87:$D$118,2,FALSE)</f>
        <v>Steel Roll Up Door_Motor</v>
      </c>
      <c r="H33" s="247"/>
      <c r="I33" s="164">
        <f>VLOOKUP($F33,'Door Style'!$C$87:$K$118,3,FALSE)</f>
        <v>0</v>
      </c>
      <c r="J33" s="164" t="str">
        <f>VLOOKUP($F33,'Door Style'!$C$87:$K$118,4,FALSE)</f>
        <v>Steel</v>
      </c>
      <c r="K33" s="164" t="str">
        <f>VLOOKUP($F33,'Door Style'!$C$87:$K$118,5,FALSE)</f>
        <v>Steel</v>
      </c>
      <c r="L33" s="164" t="str">
        <f>VLOOKUP($F33,'Door Style'!$C$87:$K$118,6,FALSE)</f>
        <v>Motor</v>
      </c>
      <c r="M33" s="164"/>
      <c r="N33" s="168"/>
      <c r="O33" s="166"/>
      <c r="P33" s="167"/>
      <c r="R33" s="167" t="s">
        <v>506</v>
      </c>
      <c r="S33" s="164" t="s">
        <v>1808</v>
      </c>
      <c r="T33" s="164"/>
      <c r="U33" s="247"/>
      <c r="V33" s="247" t="s">
        <v>1810</v>
      </c>
      <c r="W33" s="248" t="s">
        <v>1811</v>
      </c>
      <c r="X33" s="248"/>
      <c r="Y33" s="247"/>
      <c r="Z33" s="247"/>
      <c r="AA33" s="248"/>
      <c r="AB33" s="249" t="s">
        <v>1812</v>
      </c>
      <c r="AC33" s="247" t="s">
        <v>1813</v>
      </c>
    </row>
    <row r="34" spans="3:29" ht="123.75" customHeight="1" x14ac:dyDescent="0.3">
      <c r="C34" s="167" t="s">
        <v>491</v>
      </c>
      <c r="D34" s="169" t="s">
        <v>1814</v>
      </c>
      <c r="E34" s="164"/>
      <c r="F34" s="164" t="s">
        <v>1809</v>
      </c>
      <c r="G34" s="164" t="str">
        <f>VLOOKUP($F34,'Door Style'!$C$87:$D$118,2,FALSE)</f>
        <v>Steel Roll Up Door_Motor</v>
      </c>
      <c r="H34" s="247"/>
      <c r="I34" s="164">
        <f>VLOOKUP($F34,'Door Style'!$C$87:$K$118,3,FALSE)</f>
        <v>0</v>
      </c>
      <c r="J34" s="164" t="str">
        <f>VLOOKUP($F34,'Door Style'!$C$87:$K$118,4,FALSE)</f>
        <v>Steel</v>
      </c>
      <c r="K34" s="164" t="str">
        <f>VLOOKUP($F34,'Door Style'!$C$87:$K$118,5,FALSE)</f>
        <v>Steel</v>
      </c>
      <c r="L34" s="164" t="str">
        <f>VLOOKUP($F34,'Door Style'!$C$87:$K$118,6,FALSE)</f>
        <v>Motor</v>
      </c>
      <c r="M34" s="166"/>
      <c r="N34" s="168"/>
      <c r="O34" s="166"/>
      <c r="P34" s="167"/>
      <c r="R34" s="167" t="s">
        <v>491</v>
      </c>
      <c r="S34" s="169" t="s">
        <v>1814</v>
      </c>
      <c r="T34" s="164" t="s">
        <v>1815</v>
      </c>
      <c r="U34" s="166"/>
      <c r="V34" s="166" t="s">
        <v>1816</v>
      </c>
      <c r="W34" s="168"/>
      <c r="X34" s="168"/>
      <c r="Y34" s="166"/>
      <c r="Z34" s="166"/>
      <c r="AA34" s="168"/>
      <c r="AB34" s="166"/>
      <c r="AC34" s="166" t="s">
        <v>1817</v>
      </c>
    </row>
    <row r="35" spans="3:29" ht="138.75" customHeight="1" x14ac:dyDescent="0.3">
      <c r="C35" s="167" t="s">
        <v>491</v>
      </c>
      <c r="D35" s="169" t="s">
        <v>627</v>
      </c>
      <c r="E35" s="164"/>
      <c r="F35" s="164" t="s">
        <v>1818</v>
      </c>
      <c r="G35" s="164" t="str">
        <f>VLOOKUP($F35,'Door Style'!$C$87:$D$118,2,FALSE)</f>
        <v>Glass Folding(Accordion) Door_Manual</v>
      </c>
      <c r="H35" s="166"/>
      <c r="I35" s="164">
        <f>VLOOKUP($F35,'Door Style'!$C$87:$K$118,3,FALSE)</f>
        <v>0</v>
      </c>
      <c r="J35" s="164" t="str">
        <f>VLOOKUP($F35,'Door Style'!$C$87:$K$118,4,FALSE)</f>
        <v>Glass Door</v>
      </c>
      <c r="K35" s="164" t="str">
        <f>VLOOKUP($F35,'Door Style'!$C$87:$K$118,5,FALSE)</f>
        <v>SST Frame</v>
      </c>
      <c r="L35" s="164" t="str">
        <f>VLOOKUP($F35,'Door Style'!$C$87:$K$118,6,FALSE)</f>
        <v>Motor</v>
      </c>
      <c r="M35" s="166"/>
      <c r="N35" s="168"/>
      <c r="O35" s="166"/>
      <c r="P35" s="167"/>
      <c r="R35" s="167" t="s">
        <v>491</v>
      </c>
      <c r="S35" s="169" t="s">
        <v>627</v>
      </c>
      <c r="T35" s="164" t="s">
        <v>1819</v>
      </c>
      <c r="U35" s="166"/>
      <c r="V35" s="166" t="s">
        <v>1820</v>
      </c>
      <c r="W35" s="168" t="s">
        <v>1821</v>
      </c>
      <c r="X35" s="168" t="s">
        <v>1822</v>
      </c>
      <c r="Y35" s="166"/>
      <c r="Z35" s="166"/>
      <c r="AA35" s="168"/>
      <c r="AB35" s="168" t="s">
        <v>1822</v>
      </c>
      <c r="AC35" s="166"/>
    </row>
    <row r="36" spans="3:29" ht="130.15" customHeight="1" x14ac:dyDescent="0.3">
      <c r="C36" s="167" t="s">
        <v>491</v>
      </c>
      <c r="D36" s="164" t="s">
        <v>492</v>
      </c>
      <c r="E36" s="164"/>
      <c r="F36" s="164" t="s">
        <v>1823</v>
      </c>
      <c r="G36" s="164" t="str">
        <f>VLOOKUP($F36,'Door Style'!$C$87:$D$118,2,FALSE)</f>
        <v>Glass Sliding Door_Motor</v>
      </c>
      <c r="H36" s="247"/>
      <c r="I36" s="164">
        <f>VLOOKUP($F36,'Door Style'!$C$87:$K$118,3,FALSE)</f>
        <v>0</v>
      </c>
      <c r="J36" s="164" t="str">
        <f>VLOOKUP($F36,'Door Style'!$C$87:$K$118,4,FALSE)</f>
        <v>Glass Door</v>
      </c>
      <c r="K36" s="164" t="str">
        <f>VLOOKUP($F36,'Door Style'!$C$87:$K$118,5,FALSE)</f>
        <v>SST Frame</v>
      </c>
      <c r="L36" s="164" t="str">
        <f>VLOOKUP($F36,'Door Style'!$C$87:$K$118,6,FALSE)</f>
        <v>Motor</v>
      </c>
      <c r="M36" s="247"/>
      <c r="N36" s="248"/>
      <c r="O36" s="247"/>
      <c r="P36" s="167"/>
      <c r="R36" s="167" t="s">
        <v>491</v>
      </c>
      <c r="S36" s="164" t="s">
        <v>492</v>
      </c>
      <c r="T36" s="164" t="s">
        <v>1824</v>
      </c>
      <c r="U36" s="247"/>
      <c r="V36" s="247" t="s">
        <v>1764</v>
      </c>
      <c r="W36" s="248" t="s">
        <v>1765</v>
      </c>
      <c r="X36" s="248" t="s">
        <v>1793</v>
      </c>
      <c r="Y36" s="247"/>
      <c r="Z36" s="247"/>
      <c r="AA36" s="248"/>
      <c r="AB36" s="249" t="s">
        <v>1825</v>
      </c>
      <c r="AC36" s="166"/>
    </row>
    <row r="37" spans="3:29" ht="130.15" customHeight="1" x14ac:dyDescent="0.3">
      <c r="C37" s="167" t="s">
        <v>491</v>
      </c>
      <c r="D37" s="164" t="s">
        <v>492</v>
      </c>
      <c r="E37" s="164"/>
      <c r="F37" s="164" t="s">
        <v>1823</v>
      </c>
      <c r="G37" s="164" t="str">
        <f>VLOOKUP($F37,'Door Style'!$C$87:$D$118,2,FALSE)</f>
        <v>Glass Sliding Door_Motor</v>
      </c>
      <c r="H37" s="247"/>
      <c r="I37" s="164">
        <f>VLOOKUP($F37,'Door Style'!$C$87:$K$118,3,FALSE)</f>
        <v>0</v>
      </c>
      <c r="J37" s="164" t="str">
        <f>VLOOKUP($F37,'Door Style'!$C$87:$K$118,4,FALSE)</f>
        <v>Glass Door</v>
      </c>
      <c r="K37" s="164" t="str">
        <f>VLOOKUP($F37,'Door Style'!$C$87:$K$118,5,FALSE)</f>
        <v>SST Frame</v>
      </c>
      <c r="L37" s="164" t="str">
        <f>VLOOKUP($F37,'Door Style'!$C$87:$K$118,6,FALSE)</f>
        <v>Motor</v>
      </c>
      <c r="M37" s="247"/>
      <c r="N37" s="248"/>
      <c r="O37" s="247"/>
      <c r="P37" s="167"/>
      <c r="R37" s="167" t="s">
        <v>491</v>
      </c>
      <c r="S37" s="164" t="s">
        <v>492</v>
      </c>
      <c r="T37" s="164" t="s">
        <v>1824</v>
      </c>
      <c r="U37" s="247"/>
      <c r="V37" s="247" t="s">
        <v>1826</v>
      </c>
      <c r="W37" s="248" t="s">
        <v>1765</v>
      </c>
      <c r="X37" s="248" t="s">
        <v>1793</v>
      </c>
      <c r="Y37" s="247"/>
      <c r="Z37" s="247"/>
      <c r="AA37" s="248"/>
      <c r="AB37" s="249" t="s">
        <v>1825</v>
      </c>
      <c r="AC37" s="166"/>
    </row>
    <row r="38" spans="3:29" ht="130.15" customHeight="1" x14ac:dyDescent="0.3">
      <c r="C38" s="167" t="s">
        <v>491</v>
      </c>
      <c r="D38" s="164" t="s">
        <v>627</v>
      </c>
      <c r="E38" s="164"/>
      <c r="F38" s="164" t="s">
        <v>1823</v>
      </c>
      <c r="G38" s="164" t="str">
        <f>VLOOKUP($F38,'Door Style'!$C$87:$D$118,2,FALSE)</f>
        <v>Glass Sliding Door_Motor</v>
      </c>
      <c r="H38" s="247"/>
      <c r="I38" s="164">
        <f>VLOOKUP($F38,'Door Style'!$C$87:$K$118,3,FALSE)</f>
        <v>0</v>
      </c>
      <c r="J38" s="164" t="str">
        <f>VLOOKUP($F38,'Door Style'!$C$87:$K$118,4,FALSE)</f>
        <v>Glass Door</v>
      </c>
      <c r="K38" s="164" t="str">
        <f>VLOOKUP($F38,'Door Style'!$C$87:$K$118,5,FALSE)</f>
        <v>SST Frame</v>
      </c>
      <c r="L38" s="164" t="str">
        <f>VLOOKUP($F38,'Door Style'!$C$87:$K$118,6,FALSE)</f>
        <v>Motor</v>
      </c>
      <c r="M38" s="247"/>
      <c r="N38" s="248"/>
      <c r="O38" s="247"/>
      <c r="P38" s="167"/>
      <c r="R38" s="167" t="s">
        <v>491</v>
      </c>
      <c r="S38" s="164" t="s">
        <v>627</v>
      </c>
      <c r="T38" s="164" t="s">
        <v>1827</v>
      </c>
      <c r="U38" s="247"/>
      <c r="V38" s="247" t="s">
        <v>1828</v>
      </c>
      <c r="W38" s="248" t="s">
        <v>1765</v>
      </c>
      <c r="X38" s="248" t="s">
        <v>1793</v>
      </c>
      <c r="Y38" s="247"/>
      <c r="Z38" s="247"/>
      <c r="AA38" s="248"/>
      <c r="AB38" s="249" t="s">
        <v>1825</v>
      </c>
      <c r="AC38" s="166"/>
    </row>
    <row r="39" spans="3:29" x14ac:dyDescent="0.3">
      <c r="C39" s="167"/>
      <c r="D39" s="169"/>
      <c r="E39" s="164"/>
      <c r="F39" s="164"/>
      <c r="G39" s="164"/>
      <c r="H39" s="166"/>
      <c r="I39" s="166"/>
      <c r="J39" s="168"/>
      <c r="K39" s="168"/>
      <c r="L39" s="166"/>
      <c r="M39" s="166"/>
      <c r="N39" s="168"/>
      <c r="O39" s="166"/>
      <c r="P39" s="167"/>
      <c r="R39" s="167"/>
      <c r="S39" s="169"/>
      <c r="T39" s="164"/>
      <c r="U39" s="166"/>
      <c r="V39" s="166"/>
      <c r="W39" s="168"/>
      <c r="X39" s="168"/>
      <c r="Y39" s="166"/>
      <c r="Z39" s="166"/>
      <c r="AA39" s="168"/>
      <c r="AB39" s="166"/>
      <c r="AC39" s="166"/>
    </row>
    <row r="40" spans="3:29" x14ac:dyDescent="0.3">
      <c r="C40" s="167"/>
      <c r="D40" s="169"/>
      <c r="E40" s="164"/>
      <c r="F40" s="164"/>
      <c r="G40" s="164"/>
      <c r="H40" s="166"/>
      <c r="I40" s="166"/>
      <c r="J40" s="168"/>
      <c r="K40" s="168"/>
      <c r="L40" s="166"/>
      <c r="M40" s="166"/>
      <c r="N40" s="168"/>
      <c r="O40" s="166"/>
      <c r="P40" s="167"/>
      <c r="R40" s="167"/>
      <c r="S40" s="169"/>
      <c r="T40" s="164"/>
      <c r="U40" s="166"/>
      <c r="V40" s="166"/>
      <c r="W40" s="168"/>
      <c r="X40" s="168"/>
      <c r="Y40" s="166"/>
      <c r="Z40" s="166"/>
      <c r="AA40" s="168"/>
      <c r="AB40" s="166"/>
      <c r="AC40" s="166"/>
    </row>
  </sheetData>
  <dataConsolidate>
    <dataRefs count="1">
      <dataRef ref="C4:C15" sheet="Int Finish Style" r:id="rId1"/>
    </dataRefs>
  </dataConsolidate>
  <phoneticPr fontId="3" type="noConversion"/>
  <pageMargins left="0.7" right="0.7" top="0.75" bottom="0.75" header="0.3" footer="0.3"/>
  <pageSetup paperSize="9" orientation="portrait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55E4C6-81F2-420F-941B-5D64D4BED69D}">
          <x14:formula1>
            <xm:f>'Door Style'!$C$87:$C$118</xm:f>
          </x14:formula1>
          <xm:sqref>F33:F38</xm:sqref>
        </x14:dataValidation>
        <x14:dataValidation type="list" allowBlank="1" showInputMessage="1" showErrorMessage="1" xr:uid="{B3242807-2020-4100-8022-091D4DB6AA56}">
          <x14:formula1>
            <xm:f>'Door Style'!$C$69:$C$79</xm:f>
          </x14:formula1>
          <xm:sqref>F27:F30</xm:sqref>
        </x14:dataValidation>
        <x14:dataValidation type="list" allowBlank="1" showInputMessage="1" showErrorMessage="1" xr:uid="{2DA16EE7-C051-49E6-BC94-ED9C08F10B34}">
          <x14:formula1>
            <xm:f>'Door Style'!$C$41:$C$61</xm:f>
          </x14:formula1>
          <xm:sqref>F17:F24</xm:sqref>
        </x14:dataValidation>
        <x14:dataValidation type="list" allowBlank="1" showInputMessage="1" showErrorMessage="1" xr:uid="{9EFEE14B-1677-4907-A639-90145ED66AF8}">
          <x14:formula1>
            <xm:f>'Door Style'!$C$10:$C$33</xm:f>
          </x14:formula1>
          <xm:sqref>F7:F14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353A-5F6F-4717-8513-E6C904E0B590}">
  <sheetPr>
    <tabColor rgb="FFFF0000"/>
  </sheetPr>
  <dimension ref="A1:K135"/>
  <sheetViews>
    <sheetView zoomScale="70" zoomScaleNormal="70" workbookViewId="0">
      <selection activeCell="B3" sqref="B3"/>
    </sheetView>
  </sheetViews>
  <sheetFormatPr defaultColWidth="8.75" defaultRowHeight="13.5" x14ac:dyDescent="0.3"/>
  <cols>
    <col min="1" max="1" width="2" style="4" customWidth="1"/>
    <col min="2" max="2" width="15.75" style="4" customWidth="1"/>
    <col min="3" max="3" width="7.875" style="4" customWidth="1"/>
    <col min="4" max="4" width="28.25" style="10" customWidth="1"/>
    <col min="5" max="5" width="15.75" style="4" customWidth="1"/>
    <col min="6" max="6" width="17.75" style="4" customWidth="1"/>
    <col min="7" max="10" width="15.75" style="4" customWidth="1"/>
    <col min="11" max="11" width="104.375" style="4" bestFit="1" customWidth="1"/>
    <col min="12" max="16384" width="8.75" style="4"/>
  </cols>
  <sheetData>
    <row r="1" spans="1:11" ht="17.25" x14ac:dyDescent="0.3">
      <c r="A1" s="1"/>
      <c r="B1" s="1"/>
      <c r="C1" s="2" t="s">
        <v>0</v>
      </c>
      <c r="D1" s="3"/>
    </row>
    <row r="2" spans="1:11" ht="34.9" customHeight="1" x14ac:dyDescent="0.3">
      <c r="A2" s="1"/>
      <c r="B2" s="5" t="s">
        <v>1829</v>
      </c>
      <c r="C2" s="6"/>
      <c r="D2" s="7"/>
      <c r="E2" s="8"/>
      <c r="F2" s="8"/>
      <c r="G2" s="8"/>
      <c r="H2" s="8"/>
      <c r="I2" s="8"/>
      <c r="J2" s="8"/>
      <c r="K2" s="8"/>
    </row>
    <row r="3" spans="1:11" ht="30" customHeight="1" x14ac:dyDescent="0.3">
      <c r="B3" s="11" t="s">
        <v>1830</v>
      </c>
      <c r="C3" s="11"/>
    </row>
    <row r="4" spans="1:11" ht="30" customHeight="1" x14ac:dyDescent="0.3">
      <c r="B4" s="11" t="s">
        <v>1831</v>
      </c>
      <c r="D4" s="10" t="s">
        <v>1539</v>
      </c>
      <c r="E4" s="10" t="s">
        <v>1832</v>
      </c>
      <c r="F4" s="10" t="s">
        <v>1321</v>
      </c>
      <c r="G4" s="4" t="s">
        <v>1322</v>
      </c>
      <c r="H4" s="4" t="s">
        <v>1833</v>
      </c>
      <c r="I4" s="4" t="s">
        <v>1543</v>
      </c>
      <c r="J4" s="10"/>
    </row>
    <row r="5" spans="1:11" ht="30" customHeight="1" x14ac:dyDescent="0.3">
      <c r="B5" s="11" t="s">
        <v>1834</v>
      </c>
      <c r="D5" s="10" t="s">
        <v>1546</v>
      </c>
      <c r="E5" s="4" t="s">
        <v>1547</v>
      </c>
      <c r="F5" s="4" t="s">
        <v>1549</v>
      </c>
    </row>
    <row r="6" spans="1:11" ht="79.900000000000006" customHeight="1" x14ac:dyDescent="0.3">
      <c r="B6" s="24" t="s">
        <v>1835</v>
      </c>
      <c r="C6" s="25"/>
      <c r="D6" s="26"/>
      <c r="E6" s="26"/>
      <c r="F6" s="26"/>
      <c r="G6" s="26"/>
      <c r="H6" s="26"/>
      <c r="I6" s="26"/>
      <c r="J6" s="26"/>
      <c r="K6" s="27" t="s">
        <v>19</v>
      </c>
    </row>
    <row r="7" spans="1:11" ht="48" customHeight="1" x14ac:dyDescent="0.3">
      <c r="B7" s="33" t="s">
        <v>32</v>
      </c>
      <c r="C7" s="34" t="s">
        <v>1836</v>
      </c>
      <c r="D7" s="34" t="s">
        <v>1837</v>
      </c>
      <c r="E7" s="35" t="s">
        <v>1838</v>
      </c>
      <c r="F7" s="36" t="s">
        <v>1839</v>
      </c>
      <c r="G7" s="34" t="s">
        <v>1840</v>
      </c>
      <c r="H7" s="34" t="s">
        <v>1841</v>
      </c>
      <c r="I7" s="34"/>
      <c r="J7" s="34"/>
      <c r="K7" s="36" t="s">
        <v>1842</v>
      </c>
    </row>
    <row r="8" spans="1:11" ht="35.1" customHeight="1" x14ac:dyDescent="0.3">
      <c r="B8" s="37"/>
      <c r="C8" s="180"/>
      <c r="D8" s="180"/>
      <c r="E8" s="181"/>
      <c r="F8" s="183"/>
      <c r="G8" s="180"/>
      <c r="H8" s="180"/>
      <c r="I8" s="180"/>
      <c r="J8" s="180"/>
      <c r="K8" s="183"/>
    </row>
    <row r="9" spans="1:11" ht="35.1" customHeight="1" x14ac:dyDescent="0.3">
      <c r="B9" s="45"/>
      <c r="C9" s="180"/>
      <c r="D9" s="180"/>
      <c r="E9" s="181"/>
      <c r="F9" s="183"/>
      <c r="G9" s="180"/>
      <c r="H9" s="180"/>
      <c r="I9" s="180"/>
      <c r="J9" s="180"/>
      <c r="K9" s="52"/>
    </row>
    <row r="10" spans="1:11" ht="31.9" customHeight="1" x14ac:dyDescent="0.3">
      <c r="B10" s="16" t="s">
        <v>1843</v>
      </c>
      <c r="C10" s="231" t="s">
        <v>1844</v>
      </c>
      <c r="D10" s="232" t="s">
        <v>1845</v>
      </c>
      <c r="E10" s="59"/>
      <c r="F10" s="59" t="s">
        <v>1846</v>
      </c>
      <c r="G10" s="59" t="s">
        <v>1565</v>
      </c>
      <c r="H10" s="164" t="s">
        <v>1847</v>
      </c>
      <c r="I10" s="233"/>
      <c r="J10" s="59"/>
      <c r="K10" s="122" t="s">
        <v>1848</v>
      </c>
    </row>
    <row r="11" spans="1:11" ht="31.9" customHeight="1" x14ac:dyDescent="0.3">
      <c r="B11" s="23"/>
      <c r="C11" s="231" t="s">
        <v>1849</v>
      </c>
      <c r="D11" s="232" t="s">
        <v>1850</v>
      </c>
      <c r="E11" s="59"/>
      <c r="F11" s="59" t="s">
        <v>1851</v>
      </c>
      <c r="G11" s="59" t="s">
        <v>1565</v>
      </c>
      <c r="H11" s="164" t="s">
        <v>1847</v>
      </c>
      <c r="I11" s="233"/>
      <c r="J11" s="59"/>
      <c r="K11" s="122"/>
    </row>
    <row r="12" spans="1:11" ht="31.9" customHeight="1" x14ac:dyDescent="0.3">
      <c r="B12" s="28"/>
      <c r="C12" s="231"/>
      <c r="D12" s="232"/>
      <c r="E12" s="59"/>
      <c r="F12" s="59"/>
      <c r="G12" s="59"/>
      <c r="H12" s="164"/>
      <c r="I12" s="234"/>
      <c r="J12" s="234"/>
      <c r="K12" s="122"/>
    </row>
    <row r="13" spans="1:11" ht="31.9" customHeight="1" x14ac:dyDescent="0.3">
      <c r="B13" s="184" t="s">
        <v>1852</v>
      </c>
      <c r="C13" s="231" t="s">
        <v>1853</v>
      </c>
      <c r="D13" s="232" t="s">
        <v>1854</v>
      </c>
      <c r="E13" s="59"/>
      <c r="F13" s="59" t="s">
        <v>1846</v>
      </c>
      <c r="G13" s="59" t="s">
        <v>1586</v>
      </c>
      <c r="H13" s="164" t="s">
        <v>1847</v>
      </c>
      <c r="I13" s="233"/>
      <c r="J13" s="59"/>
      <c r="K13" s="122" t="s">
        <v>1848</v>
      </c>
    </row>
    <row r="14" spans="1:11" ht="31.9" customHeight="1" x14ac:dyDescent="0.3">
      <c r="B14" s="189"/>
      <c r="C14" s="231" t="s">
        <v>1855</v>
      </c>
      <c r="D14" s="232" t="s">
        <v>1856</v>
      </c>
      <c r="E14" s="59"/>
      <c r="F14" s="59" t="s">
        <v>1851</v>
      </c>
      <c r="G14" s="59" t="s">
        <v>1586</v>
      </c>
      <c r="H14" s="164" t="s">
        <v>1847</v>
      </c>
      <c r="I14" s="233"/>
      <c r="J14" s="59"/>
      <c r="K14" s="122"/>
    </row>
    <row r="15" spans="1:11" ht="31.9" customHeight="1" x14ac:dyDescent="0.3">
      <c r="B15" s="28"/>
      <c r="C15" s="231"/>
      <c r="D15" s="232"/>
      <c r="E15" s="59"/>
      <c r="F15" s="59"/>
      <c r="G15" s="59"/>
      <c r="H15" s="59"/>
      <c r="I15" s="233"/>
      <c r="J15" s="59"/>
      <c r="K15" s="122"/>
    </row>
    <row r="16" spans="1:11" ht="31.9" customHeight="1" x14ac:dyDescent="0.3">
      <c r="B16" s="184" t="s">
        <v>1857</v>
      </c>
      <c r="C16" s="231" t="s">
        <v>1858</v>
      </c>
      <c r="D16" s="232" t="s">
        <v>1859</v>
      </c>
      <c r="E16" s="59"/>
      <c r="F16" s="59" t="s">
        <v>1846</v>
      </c>
      <c r="G16" s="59" t="s">
        <v>1609</v>
      </c>
      <c r="H16" s="59"/>
      <c r="I16" s="233"/>
      <c r="J16" s="59"/>
      <c r="K16" s="122" t="s">
        <v>1860</v>
      </c>
    </row>
    <row r="17" spans="2:11" ht="31.9" customHeight="1" x14ac:dyDescent="0.3">
      <c r="B17" s="189"/>
      <c r="C17" s="231" t="s">
        <v>1861</v>
      </c>
      <c r="D17" s="232" t="s">
        <v>1862</v>
      </c>
      <c r="E17" s="59"/>
      <c r="F17" s="59" t="s">
        <v>1851</v>
      </c>
      <c r="G17" s="59" t="s">
        <v>1609</v>
      </c>
      <c r="H17" s="59"/>
      <c r="I17" s="233"/>
      <c r="J17" s="59"/>
      <c r="K17" s="122"/>
    </row>
    <row r="18" spans="2:11" ht="31.9" customHeight="1" x14ac:dyDescent="0.3">
      <c r="B18" s="225"/>
      <c r="C18" s="231"/>
      <c r="D18" s="232"/>
      <c r="E18" s="59"/>
      <c r="F18" s="59"/>
      <c r="G18" s="59"/>
      <c r="H18" s="59"/>
      <c r="I18" s="233"/>
      <c r="J18" s="59"/>
      <c r="K18" s="122"/>
    </row>
    <row r="19" spans="2:11" ht="45" customHeight="1" x14ac:dyDescent="0.3">
      <c r="B19" s="184" t="s">
        <v>1863</v>
      </c>
      <c r="C19" s="231" t="s">
        <v>1864</v>
      </c>
      <c r="D19" s="232" t="s">
        <v>1865</v>
      </c>
      <c r="E19" s="59"/>
      <c r="F19" s="59"/>
      <c r="G19" s="59"/>
      <c r="H19" s="164"/>
      <c r="I19" s="233"/>
      <c r="J19" s="59"/>
      <c r="K19" s="122" t="s">
        <v>1866</v>
      </c>
    </row>
    <row r="20" spans="2:11" ht="31.9" customHeight="1" x14ac:dyDescent="0.3">
      <c r="B20" s="189"/>
      <c r="C20" s="231"/>
      <c r="D20" s="232"/>
      <c r="E20" s="59"/>
      <c r="F20" s="59"/>
      <c r="G20" s="59"/>
      <c r="H20" s="164"/>
      <c r="I20" s="233"/>
      <c r="J20" s="59"/>
      <c r="K20" s="122"/>
    </row>
    <row r="21" spans="2:11" ht="45" customHeight="1" x14ac:dyDescent="0.3">
      <c r="B21" s="184" t="s">
        <v>1867</v>
      </c>
      <c r="C21" s="231" t="s">
        <v>1868</v>
      </c>
      <c r="D21" s="232" t="s">
        <v>1869</v>
      </c>
      <c r="E21" s="59"/>
      <c r="F21" s="59"/>
      <c r="G21" s="59"/>
      <c r="H21" s="164"/>
      <c r="I21" s="233"/>
      <c r="J21" s="59"/>
      <c r="K21" s="122"/>
    </row>
    <row r="22" spans="2:11" ht="31.9" customHeight="1" x14ac:dyDescent="0.3">
      <c r="B22" s="189"/>
      <c r="C22" s="231"/>
      <c r="D22" s="232"/>
      <c r="E22" s="59"/>
      <c r="F22" s="59"/>
      <c r="G22" s="59"/>
      <c r="H22" s="164"/>
      <c r="I22" s="233"/>
      <c r="J22" s="59"/>
      <c r="K22" s="122"/>
    </row>
    <row r="23" spans="2:11" ht="30" customHeight="1" x14ac:dyDescent="0.3">
      <c r="B23" s="59"/>
      <c r="C23" s="53" t="s">
        <v>184</v>
      </c>
      <c r="D23" s="118" t="s">
        <v>184</v>
      </c>
      <c r="E23" s="59"/>
      <c r="F23" s="59"/>
      <c r="G23" s="59"/>
      <c r="H23" s="59"/>
      <c r="I23" s="115"/>
      <c r="J23" s="59"/>
      <c r="K23" s="59"/>
    </row>
    <row r="24" spans="2:11" ht="30" customHeight="1" x14ac:dyDescent="0.3">
      <c r="B24" s="16" t="s">
        <v>9</v>
      </c>
      <c r="C24" s="235" t="s">
        <v>1870</v>
      </c>
      <c r="D24" s="236"/>
      <c r="E24" s="237"/>
      <c r="F24" s="237"/>
      <c r="G24" s="237"/>
      <c r="H24" s="237"/>
      <c r="I24" s="238"/>
      <c r="J24" s="237"/>
      <c r="K24" s="237"/>
    </row>
    <row r="25" spans="2:11" ht="30" customHeight="1" x14ac:dyDescent="0.3">
      <c r="B25" s="28"/>
      <c r="C25" s="235" t="s">
        <v>1871</v>
      </c>
      <c r="D25" s="236"/>
      <c r="E25" s="237"/>
      <c r="F25" s="237"/>
      <c r="G25" s="237"/>
      <c r="H25" s="237"/>
      <c r="I25" s="238"/>
      <c r="J25" s="237"/>
      <c r="K25" s="237"/>
    </row>
    <row r="26" spans="2:11" ht="30" customHeight="1" x14ac:dyDescent="0.3">
      <c r="B26" s="30"/>
      <c r="C26" s="235"/>
      <c r="D26" s="236"/>
      <c r="E26" s="237"/>
      <c r="F26" s="237"/>
      <c r="G26" s="237"/>
      <c r="H26" s="237"/>
      <c r="I26" s="238"/>
      <c r="J26" s="237"/>
      <c r="K26" s="237"/>
    </row>
    <row r="27" spans="2:11" ht="79.900000000000006" customHeight="1" x14ac:dyDescent="0.3">
      <c r="B27" s="24" t="s">
        <v>1872</v>
      </c>
      <c r="C27" s="25"/>
      <c r="D27" s="26"/>
      <c r="E27" s="26"/>
      <c r="F27" s="26"/>
      <c r="G27" s="26"/>
      <c r="H27" s="26"/>
      <c r="I27" s="26"/>
      <c r="J27" s="26"/>
      <c r="K27" s="27" t="s">
        <v>19</v>
      </c>
    </row>
    <row r="28" spans="2:11" ht="48" customHeight="1" x14ac:dyDescent="0.3">
      <c r="B28" s="33" t="s">
        <v>32</v>
      </c>
      <c r="C28" s="34" t="s">
        <v>1873</v>
      </c>
      <c r="D28" s="34" t="s">
        <v>1837</v>
      </c>
      <c r="E28" s="35" t="s">
        <v>1838</v>
      </c>
      <c r="F28" s="36" t="s">
        <v>1874</v>
      </c>
      <c r="G28" s="34" t="s">
        <v>1875</v>
      </c>
      <c r="H28" s="34" t="s">
        <v>1876</v>
      </c>
      <c r="I28" s="34"/>
      <c r="J28" s="34"/>
      <c r="K28" s="36" t="s">
        <v>1877</v>
      </c>
    </row>
    <row r="29" spans="2:11" ht="35.1" customHeight="1" x14ac:dyDescent="0.3">
      <c r="B29" s="37"/>
      <c r="C29" s="180"/>
      <c r="D29" s="180"/>
      <c r="E29" s="181"/>
      <c r="F29" s="183"/>
      <c r="G29" s="180"/>
      <c r="H29" s="180"/>
      <c r="I29" s="180"/>
      <c r="J29" s="180"/>
      <c r="K29" s="183"/>
    </row>
    <row r="30" spans="2:11" ht="35.1" customHeight="1" x14ac:dyDescent="0.3">
      <c r="B30" s="45"/>
      <c r="C30" s="180"/>
      <c r="D30" s="180"/>
      <c r="E30" s="181"/>
      <c r="F30" s="183"/>
      <c r="G30" s="180"/>
      <c r="H30" s="180"/>
      <c r="I30" s="180"/>
      <c r="J30" s="180"/>
      <c r="K30" s="52"/>
    </row>
    <row r="31" spans="2:11" ht="31.9" customHeight="1" x14ac:dyDescent="0.3">
      <c r="B31" s="16" t="s">
        <v>1843</v>
      </c>
      <c r="C31" s="231" t="s">
        <v>1878</v>
      </c>
      <c r="D31" s="232" t="s">
        <v>1879</v>
      </c>
      <c r="E31" s="59"/>
      <c r="F31" s="59" t="s">
        <v>1846</v>
      </c>
      <c r="G31" s="59" t="s">
        <v>1565</v>
      </c>
      <c r="H31" s="164" t="s">
        <v>1847</v>
      </c>
      <c r="I31" s="233"/>
      <c r="J31" s="59"/>
      <c r="K31" s="122" t="s">
        <v>1848</v>
      </c>
    </row>
    <row r="32" spans="2:11" ht="31.9" customHeight="1" x14ac:dyDescent="0.3">
      <c r="B32" s="23"/>
      <c r="C32" s="231" t="s">
        <v>1880</v>
      </c>
      <c r="D32" s="232" t="s">
        <v>1881</v>
      </c>
      <c r="E32" s="59"/>
      <c r="F32" s="59" t="s">
        <v>1851</v>
      </c>
      <c r="G32" s="59" t="s">
        <v>1565</v>
      </c>
      <c r="H32" s="164" t="s">
        <v>1847</v>
      </c>
      <c r="I32" s="233"/>
      <c r="J32" s="59"/>
      <c r="K32" s="122"/>
    </row>
    <row r="33" spans="2:11" ht="31.9" customHeight="1" x14ac:dyDescent="0.3">
      <c r="B33" s="28"/>
      <c r="C33" s="231"/>
      <c r="D33" s="232"/>
      <c r="E33" s="59"/>
      <c r="F33" s="59"/>
      <c r="G33" s="59"/>
      <c r="H33" s="164"/>
      <c r="I33" s="234"/>
      <c r="J33" s="234"/>
      <c r="K33" s="122"/>
    </row>
    <row r="34" spans="2:11" ht="31.9" customHeight="1" x14ac:dyDescent="0.3">
      <c r="B34" s="184" t="s">
        <v>1852</v>
      </c>
      <c r="C34" s="231" t="s">
        <v>1882</v>
      </c>
      <c r="D34" s="232" t="s">
        <v>1883</v>
      </c>
      <c r="E34" s="59"/>
      <c r="F34" s="59" t="s">
        <v>1846</v>
      </c>
      <c r="G34" s="59" t="s">
        <v>1586</v>
      </c>
      <c r="H34" s="164" t="s">
        <v>1847</v>
      </c>
      <c r="I34" s="233"/>
      <c r="J34" s="59"/>
      <c r="K34" s="122" t="s">
        <v>1848</v>
      </c>
    </row>
    <row r="35" spans="2:11" ht="31.9" customHeight="1" x14ac:dyDescent="0.3">
      <c r="B35" s="189"/>
      <c r="C35" s="231" t="s">
        <v>1884</v>
      </c>
      <c r="D35" s="232" t="s">
        <v>1885</v>
      </c>
      <c r="E35" s="59"/>
      <c r="F35" s="59" t="s">
        <v>1851</v>
      </c>
      <c r="G35" s="59" t="s">
        <v>1586</v>
      </c>
      <c r="H35" s="164" t="s">
        <v>1847</v>
      </c>
      <c r="I35" s="233"/>
      <c r="J35" s="59"/>
      <c r="K35" s="122"/>
    </row>
    <row r="36" spans="2:11" ht="31.9" customHeight="1" x14ac:dyDescent="0.3">
      <c r="B36" s="28"/>
      <c r="C36" s="231"/>
      <c r="D36" s="232"/>
      <c r="E36" s="59"/>
      <c r="F36" s="59"/>
      <c r="G36" s="59"/>
      <c r="H36" s="59"/>
      <c r="I36" s="233"/>
      <c r="J36" s="59"/>
      <c r="K36" s="122"/>
    </row>
    <row r="37" spans="2:11" ht="31.9" customHeight="1" x14ac:dyDescent="0.3">
      <c r="B37" s="184" t="s">
        <v>1857</v>
      </c>
      <c r="C37" s="231" t="s">
        <v>1886</v>
      </c>
      <c r="D37" s="232" t="s">
        <v>1887</v>
      </c>
      <c r="E37" s="59"/>
      <c r="F37" s="59" t="s">
        <v>1846</v>
      </c>
      <c r="G37" s="59" t="s">
        <v>1609</v>
      </c>
      <c r="H37" s="59"/>
      <c r="I37" s="233"/>
      <c r="J37" s="59"/>
      <c r="K37" s="122" t="s">
        <v>1860</v>
      </c>
    </row>
    <row r="38" spans="2:11" ht="31.9" customHeight="1" x14ac:dyDescent="0.3">
      <c r="B38" s="189"/>
      <c r="C38" s="231" t="s">
        <v>1888</v>
      </c>
      <c r="D38" s="232" t="s">
        <v>1889</v>
      </c>
      <c r="E38" s="59"/>
      <c r="F38" s="59" t="s">
        <v>1851</v>
      </c>
      <c r="G38" s="59" t="s">
        <v>1609</v>
      </c>
      <c r="H38" s="59"/>
      <c r="I38" s="233"/>
      <c r="J38" s="59"/>
      <c r="K38" s="122"/>
    </row>
    <row r="39" spans="2:11" ht="31.9" customHeight="1" x14ac:dyDescent="0.3">
      <c r="B39" s="225"/>
      <c r="C39" s="231"/>
      <c r="D39" s="232"/>
      <c r="E39" s="59"/>
      <c r="F39" s="59"/>
      <c r="G39" s="59"/>
      <c r="H39" s="59"/>
      <c r="I39" s="233"/>
      <c r="J39" s="59"/>
      <c r="K39" s="122"/>
    </row>
    <row r="40" spans="2:11" ht="45" customHeight="1" x14ac:dyDescent="0.3">
      <c r="B40" s="184" t="s">
        <v>1863</v>
      </c>
      <c r="C40" s="231" t="s">
        <v>1890</v>
      </c>
      <c r="D40" s="232" t="s">
        <v>1891</v>
      </c>
      <c r="E40" s="59"/>
      <c r="F40" s="59"/>
      <c r="G40" s="59"/>
      <c r="H40" s="164"/>
      <c r="I40" s="233"/>
      <c r="J40" s="59"/>
      <c r="K40" s="122" t="s">
        <v>1866</v>
      </c>
    </row>
    <row r="41" spans="2:11" ht="31.9" customHeight="1" x14ac:dyDescent="0.3">
      <c r="B41" s="189"/>
      <c r="C41" s="231"/>
      <c r="D41" s="232"/>
      <c r="E41" s="59"/>
      <c r="F41" s="59"/>
      <c r="G41" s="59"/>
      <c r="H41" s="164"/>
      <c r="I41" s="233"/>
      <c r="J41" s="59"/>
      <c r="K41" s="122"/>
    </row>
    <row r="42" spans="2:11" ht="45" customHeight="1" x14ac:dyDescent="0.3">
      <c r="B42" s="184" t="s">
        <v>1867</v>
      </c>
      <c r="C42" s="231" t="s">
        <v>1892</v>
      </c>
      <c r="D42" s="232" t="s">
        <v>1893</v>
      </c>
      <c r="E42" s="59"/>
      <c r="F42" s="59"/>
      <c r="G42" s="59"/>
      <c r="H42" s="164"/>
      <c r="I42" s="233"/>
      <c r="J42" s="59"/>
      <c r="K42" s="122"/>
    </row>
    <row r="43" spans="2:11" ht="31.9" customHeight="1" x14ac:dyDescent="0.3">
      <c r="B43" s="189"/>
      <c r="C43" s="231"/>
      <c r="D43" s="232"/>
      <c r="E43" s="59"/>
      <c r="F43" s="59"/>
      <c r="G43" s="59"/>
      <c r="H43" s="164"/>
      <c r="I43" s="233"/>
      <c r="J43" s="59"/>
      <c r="K43" s="122"/>
    </row>
    <row r="44" spans="2:11" ht="30" customHeight="1" x14ac:dyDescent="0.3">
      <c r="B44" s="59"/>
      <c r="C44" s="53" t="s">
        <v>184</v>
      </c>
      <c r="D44" s="118" t="s">
        <v>184</v>
      </c>
      <c r="E44" s="59"/>
      <c r="F44" s="59"/>
      <c r="G44" s="59"/>
      <c r="H44" s="59"/>
      <c r="I44" s="115"/>
      <c r="J44" s="59"/>
      <c r="K44" s="59"/>
    </row>
    <row r="45" spans="2:11" ht="30" customHeight="1" x14ac:dyDescent="0.3">
      <c r="B45" s="16" t="s">
        <v>9</v>
      </c>
      <c r="C45" s="235"/>
      <c r="D45" s="236"/>
      <c r="E45" s="237"/>
      <c r="F45" s="237"/>
      <c r="G45" s="237"/>
      <c r="H45" s="237"/>
      <c r="I45" s="238"/>
      <c r="J45" s="237"/>
      <c r="K45" s="237"/>
    </row>
    <row r="46" spans="2:11" ht="30" customHeight="1" x14ac:dyDescent="0.3">
      <c r="B46" s="28"/>
      <c r="C46" s="235"/>
      <c r="D46" s="236"/>
      <c r="E46" s="237"/>
      <c r="F46" s="237"/>
      <c r="G46" s="237"/>
      <c r="H46" s="237"/>
      <c r="I46" s="238"/>
      <c r="J46" s="237"/>
      <c r="K46" s="237"/>
    </row>
    <row r="47" spans="2:11" ht="30" customHeight="1" x14ac:dyDescent="0.3">
      <c r="B47" s="30"/>
      <c r="C47" s="235"/>
      <c r="D47" s="236"/>
      <c r="E47" s="237"/>
      <c r="F47" s="237"/>
      <c r="G47" s="237"/>
      <c r="H47" s="237"/>
      <c r="I47" s="238"/>
      <c r="J47" s="237"/>
      <c r="K47" s="237"/>
    </row>
    <row r="48" spans="2:11" ht="79.900000000000006" customHeight="1" x14ac:dyDescent="0.3">
      <c r="B48" s="24" t="s">
        <v>1894</v>
      </c>
      <c r="C48" s="25"/>
      <c r="D48" s="26"/>
      <c r="E48" s="26"/>
      <c r="F48" s="26"/>
      <c r="G48" s="26"/>
      <c r="H48" s="26"/>
      <c r="I48" s="26"/>
      <c r="J48" s="26"/>
      <c r="K48" s="27" t="s">
        <v>19</v>
      </c>
    </row>
    <row r="49" spans="2:11" ht="48" customHeight="1" x14ac:dyDescent="0.3">
      <c r="B49" s="33" t="s">
        <v>32</v>
      </c>
      <c r="C49" s="34" t="s">
        <v>1873</v>
      </c>
      <c r="D49" s="34" t="s">
        <v>1837</v>
      </c>
      <c r="E49" s="35" t="s">
        <v>1838</v>
      </c>
      <c r="F49" s="36" t="s">
        <v>1874</v>
      </c>
      <c r="G49" s="34" t="s">
        <v>1875</v>
      </c>
      <c r="H49" s="34" t="s">
        <v>1876</v>
      </c>
      <c r="I49" s="34"/>
      <c r="J49" s="34"/>
      <c r="K49" s="36" t="s">
        <v>1877</v>
      </c>
    </row>
    <row r="50" spans="2:11" ht="35.1" customHeight="1" x14ac:dyDescent="0.3">
      <c r="B50" s="37"/>
      <c r="C50" s="180"/>
      <c r="D50" s="180"/>
      <c r="E50" s="181"/>
      <c r="F50" s="183"/>
      <c r="G50" s="180"/>
      <c r="H50" s="180"/>
      <c r="I50" s="180"/>
      <c r="J50" s="180"/>
      <c r="K50" s="183"/>
    </row>
    <row r="51" spans="2:11" ht="35.1" customHeight="1" x14ac:dyDescent="0.3">
      <c r="B51" s="45"/>
      <c r="C51" s="180"/>
      <c r="D51" s="180"/>
      <c r="E51" s="181"/>
      <c r="F51" s="183"/>
      <c r="G51" s="180"/>
      <c r="H51" s="180"/>
      <c r="I51" s="180"/>
      <c r="J51" s="180"/>
      <c r="K51" s="52"/>
    </row>
    <row r="52" spans="2:11" ht="31.9" customHeight="1" x14ac:dyDescent="0.3">
      <c r="B52" s="16" t="s">
        <v>1843</v>
      </c>
      <c r="C52" s="231" t="s">
        <v>1895</v>
      </c>
      <c r="D52" s="232" t="s">
        <v>1896</v>
      </c>
      <c r="E52" s="59"/>
      <c r="F52" s="59" t="s">
        <v>1846</v>
      </c>
      <c r="G52" s="59" t="s">
        <v>1565</v>
      </c>
      <c r="H52" s="164" t="s">
        <v>1847</v>
      </c>
      <c r="I52" s="233"/>
      <c r="J52" s="59"/>
      <c r="K52" s="122" t="s">
        <v>1848</v>
      </c>
    </row>
    <row r="53" spans="2:11" ht="31.9" customHeight="1" x14ac:dyDescent="0.3">
      <c r="B53" s="23"/>
      <c r="C53" s="231" t="s">
        <v>1897</v>
      </c>
      <c r="D53" s="232" t="s">
        <v>1898</v>
      </c>
      <c r="E53" s="59"/>
      <c r="F53" s="59" t="s">
        <v>1851</v>
      </c>
      <c r="G53" s="59" t="s">
        <v>1565</v>
      </c>
      <c r="H53" s="164" t="s">
        <v>1847</v>
      </c>
      <c r="I53" s="233"/>
      <c r="J53" s="59"/>
      <c r="K53" s="122"/>
    </row>
    <row r="54" spans="2:11" ht="31.9" customHeight="1" x14ac:dyDescent="0.3">
      <c r="B54" s="28"/>
      <c r="C54" s="231"/>
      <c r="D54" s="232"/>
      <c r="E54" s="59"/>
      <c r="F54" s="59"/>
      <c r="G54" s="59"/>
      <c r="H54" s="164"/>
      <c r="I54" s="234"/>
      <c r="J54" s="234"/>
      <c r="K54" s="122"/>
    </row>
    <row r="55" spans="2:11" ht="31.9" customHeight="1" x14ac:dyDescent="0.3">
      <c r="B55" s="184" t="s">
        <v>1852</v>
      </c>
      <c r="C55" s="231" t="s">
        <v>1899</v>
      </c>
      <c r="D55" s="232" t="s">
        <v>1900</v>
      </c>
      <c r="E55" s="59"/>
      <c r="F55" s="59" t="s">
        <v>1846</v>
      </c>
      <c r="G55" s="59" t="s">
        <v>1586</v>
      </c>
      <c r="H55" s="164" t="s">
        <v>1847</v>
      </c>
      <c r="I55" s="233"/>
      <c r="J55" s="59"/>
      <c r="K55" s="122" t="s">
        <v>1848</v>
      </c>
    </row>
    <row r="56" spans="2:11" ht="31.9" customHeight="1" x14ac:dyDescent="0.3">
      <c r="B56" s="189"/>
      <c r="C56" s="231" t="s">
        <v>1901</v>
      </c>
      <c r="D56" s="232" t="s">
        <v>1902</v>
      </c>
      <c r="E56" s="59"/>
      <c r="F56" s="59" t="s">
        <v>1851</v>
      </c>
      <c r="G56" s="59" t="s">
        <v>1586</v>
      </c>
      <c r="H56" s="164" t="s">
        <v>1847</v>
      </c>
      <c r="I56" s="233"/>
      <c r="J56" s="59"/>
      <c r="K56" s="122"/>
    </row>
    <row r="57" spans="2:11" ht="31.9" customHeight="1" x14ac:dyDescent="0.3">
      <c r="B57" s="189"/>
      <c r="C57" s="231" t="s">
        <v>1903</v>
      </c>
      <c r="D57" s="232" t="s">
        <v>1904</v>
      </c>
      <c r="E57" s="59"/>
      <c r="F57" s="164" t="s">
        <v>1905</v>
      </c>
      <c r="G57" s="59" t="s">
        <v>1586</v>
      </c>
      <c r="H57" s="164"/>
      <c r="I57" s="233"/>
      <c r="J57" s="59"/>
      <c r="K57" s="122" t="s">
        <v>1906</v>
      </c>
    </row>
    <row r="58" spans="2:11" ht="31.9" customHeight="1" x14ac:dyDescent="0.3">
      <c r="B58" s="28"/>
      <c r="C58" s="231"/>
      <c r="D58" s="232"/>
      <c r="E58" s="59"/>
      <c r="F58" s="59"/>
      <c r="G58" s="59"/>
      <c r="H58" s="59"/>
      <c r="I58" s="233"/>
      <c r="J58" s="59"/>
      <c r="K58" s="122"/>
    </row>
    <row r="59" spans="2:11" ht="31.9" customHeight="1" x14ac:dyDescent="0.3">
      <c r="B59" s="184" t="s">
        <v>1857</v>
      </c>
      <c r="C59" s="231" t="s">
        <v>1907</v>
      </c>
      <c r="D59" s="232" t="s">
        <v>1908</v>
      </c>
      <c r="E59" s="59"/>
      <c r="F59" s="59" t="s">
        <v>1846</v>
      </c>
      <c r="G59" s="59" t="s">
        <v>1609</v>
      </c>
      <c r="H59" s="59"/>
      <c r="I59" s="233"/>
      <c r="J59" s="59"/>
      <c r="K59" s="122" t="s">
        <v>1860</v>
      </c>
    </row>
    <row r="60" spans="2:11" ht="31.9" customHeight="1" x14ac:dyDescent="0.3">
      <c r="B60" s="189"/>
      <c r="C60" s="231" t="s">
        <v>1909</v>
      </c>
      <c r="D60" s="232" t="s">
        <v>1910</v>
      </c>
      <c r="E60" s="59"/>
      <c r="F60" s="59" t="s">
        <v>1851</v>
      </c>
      <c r="G60" s="59" t="s">
        <v>1609</v>
      </c>
      <c r="H60" s="59"/>
      <c r="I60" s="233"/>
      <c r="J60" s="59"/>
      <c r="K60" s="122"/>
    </row>
    <row r="61" spans="2:11" ht="31.9" customHeight="1" x14ac:dyDescent="0.3">
      <c r="B61" s="225"/>
      <c r="C61" s="231"/>
      <c r="D61" s="232"/>
      <c r="E61" s="59"/>
      <c r="F61" s="59"/>
      <c r="G61" s="59"/>
      <c r="H61" s="59"/>
      <c r="I61" s="233"/>
      <c r="J61" s="59"/>
      <c r="K61" s="122"/>
    </row>
    <row r="62" spans="2:11" ht="45" customHeight="1" x14ac:dyDescent="0.3">
      <c r="B62" s="184" t="s">
        <v>1863</v>
      </c>
      <c r="C62" s="231" t="s">
        <v>1911</v>
      </c>
      <c r="D62" s="232" t="s">
        <v>1912</v>
      </c>
      <c r="E62" s="59"/>
      <c r="F62" s="59"/>
      <c r="G62" s="59"/>
      <c r="H62" s="164"/>
      <c r="I62" s="233"/>
      <c r="J62" s="59"/>
      <c r="K62" s="122" t="s">
        <v>1866</v>
      </c>
    </row>
    <row r="63" spans="2:11" ht="31.9" customHeight="1" x14ac:dyDescent="0.3">
      <c r="B63" s="189"/>
      <c r="C63" s="231"/>
      <c r="D63" s="232"/>
      <c r="E63" s="59"/>
      <c r="F63" s="59"/>
      <c r="G63" s="59"/>
      <c r="H63" s="164"/>
      <c r="I63" s="233"/>
      <c r="J63" s="59"/>
      <c r="K63" s="122"/>
    </row>
    <row r="64" spans="2:11" ht="45" customHeight="1" x14ac:dyDescent="0.3">
      <c r="B64" s="184" t="s">
        <v>1867</v>
      </c>
      <c r="C64" s="231" t="s">
        <v>1913</v>
      </c>
      <c r="D64" s="232" t="s">
        <v>1914</v>
      </c>
      <c r="E64" s="59"/>
      <c r="F64" s="59"/>
      <c r="G64" s="59"/>
      <c r="H64" s="164"/>
      <c r="I64" s="233"/>
      <c r="J64" s="59"/>
      <c r="K64" s="122"/>
    </row>
    <row r="65" spans="2:11" ht="31.9" customHeight="1" x14ac:dyDescent="0.3">
      <c r="B65" s="189"/>
      <c r="C65" s="231"/>
      <c r="D65" s="232"/>
      <c r="E65" s="59"/>
      <c r="F65" s="59"/>
      <c r="G65" s="59"/>
      <c r="H65" s="164"/>
      <c r="I65" s="233"/>
      <c r="J65" s="59"/>
      <c r="K65" s="122"/>
    </row>
    <row r="66" spans="2:11" ht="30" customHeight="1" x14ac:dyDescent="0.3">
      <c r="B66" s="59"/>
      <c r="C66" s="53" t="s">
        <v>184</v>
      </c>
      <c r="D66" s="118" t="s">
        <v>184</v>
      </c>
      <c r="E66" s="59"/>
      <c r="F66" s="59"/>
      <c r="G66" s="59"/>
      <c r="H66" s="59"/>
      <c r="I66" s="115"/>
      <c r="J66" s="59"/>
      <c r="K66" s="59"/>
    </row>
    <row r="67" spans="2:11" ht="30" customHeight="1" x14ac:dyDescent="0.3">
      <c r="B67" s="16" t="s">
        <v>9</v>
      </c>
      <c r="C67" s="235"/>
      <c r="D67" s="236"/>
      <c r="E67" s="237"/>
      <c r="F67" s="237"/>
      <c r="G67" s="237"/>
      <c r="H67" s="237"/>
      <c r="I67" s="238"/>
      <c r="J67" s="237"/>
      <c r="K67" s="237"/>
    </row>
    <row r="68" spans="2:11" ht="30" customHeight="1" x14ac:dyDescent="0.3">
      <c r="B68" s="28"/>
      <c r="C68" s="235"/>
      <c r="D68" s="236"/>
      <c r="E68" s="237"/>
      <c r="F68" s="237"/>
      <c r="G68" s="237"/>
      <c r="H68" s="237"/>
      <c r="I68" s="238"/>
      <c r="J68" s="237"/>
      <c r="K68" s="237"/>
    </row>
    <row r="69" spans="2:11" ht="30" customHeight="1" x14ac:dyDescent="0.3">
      <c r="B69" s="30"/>
      <c r="C69" s="235"/>
      <c r="D69" s="236"/>
      <c r="E69" s="237"/>
      <c r="F69" s="237"/>
      <c r="G69" s="237"/>
      <c r="H69" s="237"/>
      <c r="I69" s="238"/>
      <c r="J69" s="237"/>
      <c r="K69" s="237"/>
    </row>
    <row r="70" spans="2:11" ht="79.900000000000006" customHeight="1" x14ac:dyDescent="0.3">
      <c r="B70" s="24" t="s">
        <v>1915</v>
      </c>
      <c r="C70" s="25"/>
      <c r="D70" s="26"/>
      <c r="E70" s="26"/>
      <c r="F70" s="26"/>
      <c r="G70" s="26"/>
      <c r="H70" s="26"/>
      <c r="I70" s="26"/>
      <c r="J70" s="26"/>
      <c r="K70" s="27" t="s">
        <v>19</v>
      </c>
    </row>
    <row r="71" spans="2:11" ht="48" customHeight="1" x14ac:dyDescent="0.3">
      <c r="B71" s="33" t="s">
        <v>32</v>
      </c>
      <c r="C71" s="34" t="s">
        <v>1873</v>
      </c>
      <c r="D71" s="34" t="s">
        <v>1837</v>
      </c>
      <c r="E71" s="35" t="s">
        <v>1838</v>
      </c>
      <c r="F71" s="36" t="s">
        <v>1874</v>
      </c>
      <c r="G71" s="34" t="s">
        <v>1875</v>
      </c>
      <c r="H71" s="34" t="s">
        <v>1876</v>
      </c>
      <c r="I71" s="34"/>
      <c r="J71" s="34"/>
      <c r="K71" s="36" t="s">
        <v>1877</v>
      </c>
    </row>
    <row r="72" spans="2:11" ht="35.1" customHeight="1" x14ac:dyDescent="0.3">
      <c r="B72" s="37"/>
      <c r="C72" s="180"/>
      <c r="D72" s="180"/>
      <c r="E72" s="181"/>
      <c r="F72" s="183"/>
      <c r="G72" s="180"/>
      <c r="H72" s="180"/>
      <c r="I72" s="180"/>
      <c r="J72" s="180"/>
      <c r="K72" s="183"/>
    </row>
    <row r="73" spans="2:11" ht="35.1" customHeight="1" x14ac:dyDescent="0.3">
      <c r="B73" s="45"/>
      <c r="C73" s="180"/>
      <c r="D73" s="180"/>
      <c r="E73" s="181"/>
      <c r="F73" s="183"/>
      <c r="G73" s="180"/>
      <c r="H73" s="180"/>
      <c r="I73" s="180"/>
      <c r="J73" s="180"/>
      <c r="K73" s="52"/>
    </row>
    <row r="74" spans="2:11" ht="31.9" customHeight="1" x14ac:dyDescent="0.3">
      <c r="B74" s="16" t="s">
        <v>1916</v>
      </c>
      <c r="C74" s="231" t="s">
        <v>1917</v>
      </c>
      <c r="D74" s="232" t="s">
        <v>1918</v>
      </c>
      <c r="E74" s="59"/>
      <c r="F74" s="59" t="s">
        <v>1846</v>
      </c>
      <c r="G74" s="59" t="s">
        <v>1565</v>
      </c>
      <c r="H74" s="164" t="s">
        <v>1847</v>
      </c>
      <c r="I74" s="233"/>
      <c r="J74" s="59"/>
      <c r="K74" s="122" t="s">
        <v>1848</v>
      </c>
    </row>
    <row r="75" spans="2:11" ht="31.9" customHeight="1" x14ac:dyDescent="0.3">
      <c r="B75" s="23"/>
      <c r="C75" s="231" t="s">
        <v>1919</v>
      </c>
      <c r="D75" s="232" t="s">
        <v>1920</v>
      </c>
      <c r="E75" s="59"/>
      <c r="F75" s="59" t="s">
        <v>1851</v>
      </c>
      <c r="G75" s="59" t="s">
        <v>1565</v>
      </c>
      <c r="H75" s="164" t="s">
        <v>1847</v>
      </c>
      <c r="I75" s="233"/>
      <c r="J75" s="59"/>
      <c r="K75" s="122"/>
    </row>
    <row r="76" spans="2:11" ht="31.9" customHeight="1" x14ac:dyDescent="0.3">
      <c r="B76" s="28"/>
      <c r="C76" s="231"/>
      <c r="D76" s="232"/>
      <c r="E76" s="59"/>
      <c r="F76" s="59"/>
      <c r="G76" s="59"/>
      <c r="H76" s="164"/>
      <c r="I76" s="234"/>
      <c r="J76" s="234"/>
      <c r="K76" s="122"/>
    </row>
    <row r="77" spans="2:11" ht="31.9" customHeight="1" x14ac:dyDescent="0.3">
      <c r="B77" s="189"/>
      <c r="C77" s="231" t="s">
        <v>1921</v>
      </c>
      <c r="D77" s="232" t="s">
        <v>1922</v>
      </c>
      <c r="E77" s="59"/>
      <c r="F77" s="59" t="s">
        <v>1846</v>
      </c>
      <c r="G77" s="59" t="s">
        <v>1586</v>
      </c>
      <c r="H77" s="164" t="s">
        <v>1847</v>
      </c>
      <c r="I77" s="233"/>
      <c r="J77" s="59"/>
      <c r="K77" s="122" t="s">
        <v>1848</v>
      </c>
    </row>
    <row r="78" spans="2:11" ht="31.9" customHeight="1" x14ac:dyDescent="0.3">
      <c r="B78" s="189"/>
      <c r="C78" s="231" t="s">
        <v>1923</v>
      </c>
      <c r="D78" s="232" t="s">
        <v>1924</v>
      </c>
      <c r="E78" s="59"/>
      <c r="F78" s="59" t="s">
        <v>1851</v>
      </c>
      <c r="G78" s="59" t="s">
        <v>1586</v>
      </c>
      <c r="H78" s="164" t="s">
        <v>1847</v>
      </c>
      <c r="I78" s="233"/>
      <c r="J78" s="59"/>
      <c r="K78" s="122"/>
    </row>
    <row r="79" spans="2:11" ht="31.9" customHeight="1" x14ac:dyDescent="0.3">
      <c r="B79" s="28"/>
      <c r="C79" s="231" t="s">
        <v>1925</v>
      </c>
      <c r="D79" s="232" t="s">
        <v>1926</v>
      </c>
      <c r="E79" s="59"/>
      <c r="F79" s="164" t="s">
        <v>1905</v>
      </c>
      <c r="G79" s="59" t="s">
        <v>1586</v>
      </c>
      <c r="H79" s="164"/>
      <c r="I79" s="233"/>
      <c r="J79" s="59"/>
      <c r="K79" s="122" t="s">
        <v>1906</v>
      </c>
    </row>
    <row r="80" spans="2:11" ht="31.9" customHeight="1" x14ac:dyDescent="0.3">
      <c r="B80" s="28"/>
      <c r="C80" s="231"/>
      <c r="D80" s="232"/>
      <c r="E80" s="59"/>
      <c r="F80" s="164"/>
      <c r="G80" s="59"/>
      <c r="H80" s="164"/>
      <c r="I80" s="233"/>
      <c r="J80" s="59"/>
      <c r="K80" s="122"/>
    </row>
    <row r="81" spans="2:11" ht="31.9" customHeight="1" x14ac:dyDescent="0.3">
      <c r="B81" s="189"/>
      <c r="C81" s="231" t="s">
        <v>1927</v>
      </c>
      <c r="D81" s="232" t="s">
        <v>1928</v>
      </c>
      <c r="E81" s="59"/>
      <c r="F81" s="59" t="s">
        <v>1846</v>
      </c>
      <c r="G81" s="59" t="s">
        <v>1609</v>
      </c>
      <c r="H81" s="59"/>
      <c r="I81" s="233"/>
      <c r="J81" s="59"/>
      <c r="K81" s="122" t="s">
        <v>1860</v>
      </c>
    </row>
    <row r="82" spans="2:11" ht="31.9" customHeight="1" x14ac:dyDescent="0.3">
      <c r="B82" s="189"/>
      <c r="C82" s="231" t="s">
        <v>1929</v>
      </c>
      <c r="D82" s="232" t="s">
        <v>1930</v>
      </c>
      <c r="E82" s="59"/>
      <c r="F82" s="59" t="s">
        <v>1851</v>
      </c>
      <c r="G82" s="59" t="s">
        <v>1609</v>
      </c>
      <c r="H82" s="59"/>
      <c r="I82" s="233"/>
      <c r="J82" s="59"/>
      <c r="K82" s="122"/>
    </row>
    <row r="83" spans="2:11" ht="31.9" customHeight="1" x14ac:dyDescent="0.3">
      <c r="B83" s="252"/>
      <c r="C83" s="231"/>
      <c r="D83" s="232"/>
      <c r="E83" s="59"/>
      <c r="F83" s="59"/>
      <c r="G83" s="59"/>
      <c r="H83" s="59"/>
      <c r="I83" s="233"/>
      <c r="J83" s="59"/>
      <c r="K83" s="122"/>
    </row>
    <row r="84" spans="2:11" ht="31.9" customHeight="1" x14ac:dyDescent="0.3">
      <c r="B84" s="16"/>
      <c r="C84" s="231"/>
      <c r="D84" s="232"/>
      <c r="E84" s="59"/>
      <c r="F84" s="59"/>
      <c r="G84" s="59"/>
      <c r="H84" s="164"/>
      <c r="I84" s="233"/>
      <c r="J84" s="59"/>
      <c r="K84" s="122"/>
    </row>
    <row r="85" spans="2:11" ht="31.9" customHeight="1" x14ac:dyDescent="0.3">
      <c r="B85" s="28"/>
      <c r="C85" s="231"/>
      <c r="D85" s="232"/>
      <c r="E85" s="59"/>
      <c r="F85" s="59"/>
      <c r="G85" s="59"/>
      <c r="H85" s="164"/>
      <c r="I85" s="234"/>
      <c r="J85" s="234"/>
      <c r="K85" s="122"/>
    </row>
    <row r="86" spans="2:11" ht="31.9" customHeight="1" x14ac:dyDescent="0.3">
      <c r="B86" s="16"/>
      <c r="C86" s="231"/>
      <c r="D86" s="232"/>
      <c r="E86" s="59"/>
      <c r="F86" s="59"/>
      <c r="G86" s="59"/>
      <c r="H86" s="164"/>
      <c r="I86" s="233"/>
      <c r="J86" s="59"/>
      <c r="K86" s="122"/>
    </row>
    <row r="87" spans="2:11" ht="31.9" customHeight="1" x14ac:dyDescent="0.3">
      <c r="B87" s="28"/>
      <c r="C87" s="231"/>
      <c r="D87" s="232"/>
      <c r="E87" s="59"/>
      <c r="F87" s="59"/>
      <c r="G87" s="59"/>
      <c r="H87" s="164"/>
      <c r="I87" s="234"/>
      <c r="J87" s="234"/>
      <c r="K87" s="122"/>
    </row>
    <row r="88" spans="2:11" ht="30" customHeight="1" x14ac:dyDescent="0.3">
      <c r="B88" s="59"/>
      <c r="C88" s="53" t="s">
        <v>184</v>
      </c>
      <c r="D88" s="118" t="s">
        <v>184</v>
      </c>
      <c r="E88" s="59"/>
      <c r="F88" s="59"/>
      <c r="G88" s="59"/>
      <c r="H88" s="59"/>
      <c r="I88" s="115"/>
      <c r="J88" s="59"/>
      <c r="K88" s="59"/>
    </row>
    <row r="89" spans="2:11" ht="30" customHeight="1" x14ac:dyDescent="0.3">
      <c r="B89" s="16" t="s">
        <v>9</v>
      </c>
      <c r="C89" s="235"/>
      <c r="D89" s="236"/>
      <c r="E89" s="237"/>
      <c r="F89" s="237"/>
      <c r="G89" s="237"/>
      <c r="H89" s="237"/>
      <c r="I89" s="238"/>
      <c r="J89" s="237"/>
      <c r="K89" s="237"/>
    </row>
    <row r="90" spans="2:11" ht="30" customHeight="1" x14ac:dyDescent="0.3">
      <c r="B90" s="28"/>
      <c r="C90" s="235"/>
      <c r="D90" s="236"/>
      <c r="E90" s="237"/>
      <c r="F90" s="237"/>
      <c r="G90" s="237"/>
      <c r="H90" s="237"/>
      <c r="I90" s="238"/>
      <c r="J90" s="237"/>
      <c r="K90" s="237"/>
    </row>
    <row r="91" spans="2:11" ht="30" customHeight="1" x14ac:dyDescent="0.3">
      <c r="B91" s="30"/>
      <c r="C91" s="235"/>
      <c r="D91" s="236"/>
      <c r="E91" s="237"/>
      <c r="F91" s="237"/>
      <c r="G91" s="237"/>
      <c r="H91" s="237"/>
      <c r="I91" s="238"/>
      <c r="J91" s="237"/>
      <c r="K91" s="237"/>
    </row>
    <row r="92" spans="2:11" ht="79.900000000000006" customHeight="1" x14ac:dyDescent="0.3">
      <c r="B92" s="24" t="s">
        <v>1931</v>
      </c>
      <c r="C92" s="25"/>
      <c r="D92" s="26"/>
      <c r="E92" s="26"/>
      <c r="F92" s="26"/>
      <c r="G92" s="26"/>
      <c r="H92" s="26"/>
      <c r="I92" s="26"/>
      <c r="J92" s="26"/>
      <c r="K92" s="27" t="s">
        <v>19</v>
      </c>
    </row>
    <row r="93" spans="2:11" ht="48" customHeight="1" x14ac:dyDescent="0.3">
      <c r="B93" s="33" t="s">
        <v>32</v>
      </c>
      <c r="C93" s="34" t="s">
        <v>1873</v>
      </c>
      <c r="D93" s="34" t="s">
        <v>1837</v>
      </c>
      <c r="E93" s="35" t="s">
        <v>1838</v>
      </c>
      <c r="F93" s="36" t="s">
        <v>1874</v>
      </c>
      <c r="G93" s="34" t="s">
        <v>1875</v>
      </c>
      <c r="H93" s="242" t="s">
        <v>1876</v>
      </c>
      <c r="I93" s="34"/>
      <c r="J93" s="34"/>
      <c r="K93" s="36" t="s">
        <v>1877</v>
      </c>
    </row>
    <row r="94" spans="2:11" ht="35.1" customHeight="1" x14ac:dyDescent="0.3">
      <c r="B94" s="37"/>
      <c r="C94" s="180"/>
      <c r="D94" s="180"/>
      <c r="E94" s="181"/>
      <c r="F94" s="183"/>
      <c r="G94" s="180"/>
      <c r="H94" s="180"/>
      <c r="I94" s="180"/>
      <c r="J94" s="180"/>
      <c r="K94" s="183"/>
    </row>
    <row r="95" spans="2:11" ht="35.1" customHeight="1" x14ac:dyDescent="0.3">
      <c r="B95" s="45"/>
      <c r="C95" s="180"/>
      <c r="D95" s="180"/>
      <c r="E95" s="181"/>
      <c r="F95" s="183"/>
      <c r="G95" s="180"/>
      <c r="H95" s="180"/>
      <c r="I95" s="180"/>
      <c r="J95" s="180"/>
      <c r="K95" s="52"/>
    </row>
    <row r="96" spans="2:11" ht="31.9" customHeight="1" x14ac:dyDescent="0.3">
      <c r="B96" s="184" t="s">
        <v>1932</v>
      </c>
      <c r="C96" s="231" t="s">
        <v>1933</v>
      </c>
      <c r="D96" s="232" t="s">
        <v>1934</v>
      </c>
      <c r="E96" s="59"/>
      <c r="F96" s="59"/>
      <c r="G96" s="59"/>
      <c r="H96" s="59"/>
      <c r="I96" s="233"/>
      <c r="J96" s="59"/>
      <c r="K96" s="122" t="s">
        <v>1935</v>
      </c>
    </row>
    <row r="97" spans="2:11" ht="31.9" customHeight="1" x14ac:dyDescent="0.3">
      <c r="B97" s="189"/>
      <c r="C97" s="231" t="s">
        <v>1936</v>
      </c>
      <c r="D97" s="232" t="s">
        <v>1937</v>
      </c>
      <c r="E97" s="59"/>
      <c r="F97" s="59"/>
      <c r="G97" s="59"/>
      <c r="H97" s="59"/>
      <c r="I97" s="233"/>
      <c r="J97" s="59"/>
      <c r="K97" s="122" t="s">
        <v>1938</v>
      </c>
    </row>
    <row r="98" spans="2:11" ht="31.9" customHeight="1" x14ac:dyDescent="0.3">
      <c r="B98" s="189"/>
      <c r="C98" s="231"/>
      <c r="D98" s="232"/>
      <c r="E98" s="59"/>
      <c r="F98" s="59"/>
      <c r="G98" s="59"/>
      <c r="H98" s="59"/>
      <c r="I98" s="233"/>
      <c r="J98" s="59"/>
      <c r="K98" s="122"/>
    </row>
    <row r="99" spans="2:11" ht="31.9" customHeight="1" x14ac:dyDescent="0.3">
      <c r="B99" s="189"/>
      <c r="C99" s="231"/>
      <c r="D99" s="232"/>
      <c r="E99" s="59"/>
      <c r="F99" s="59"/>
      <c r="G99" s="59"/>
      <c r="H99" s="59"/>
      <c r="I99" s="233"/>
      <c r="J99" s="59"/>
      <c r="K99" s="122"/>
    </row>
    <row r="100" spans="2:11" ht="31.9" customHeight="1" x14ac:dyDescent="0.3">
      <c r="B100" s="189"/>
      <c r="C100" s="231"/>
      <c r="D100" s="232"/>
      <c r="E100" s="59"/>
      <c r="F100" s="59"/>
      <c r="G100" s="59"/>
      <c r="H100" s="59"/>
      <c r="I100" s="233"/>
      <c r="J100" s="59"/>
      <c r="K100" s="122"/>
    </row>
    <row r="101" spans="2:11" ht="30" customHeight="1" x14ac:dyDescent="0.3">
      <c r="B101" s="59"/>
      <c r="C101" s="53" t="s">
        <v>184</v>
      </c>
      <c r="D101" s="118" t="s">
        <v>184</v>
      </c>
      <c r="E101" s="59"/>
      <c r="F101" s="59"/>
      <c r="G101" s="59"/>
      <c r="H101" s="59"/>
      <c r="I101" s="115"/>
      <c r="J101" s="59"/>
      <c r="K101" s="59"/>
    </row>
    <row r="102" spans="2:11" ht="30" customHeight="1" x14ac:dyDescent="0.3">
      <c r="B102" s="16" t="s">
        <v>9</v>
      </c>
      <c r="C102" s="235"/>
      <c r="D102" s="236"/>
      <c r="E102" s="237"/>
      <c r="F102" s="237"/>
      <c r="G102" s="237"/>
      <c r="H102" s="237"/>
      <c r="I102" s="238"/>
      <c r="J102" s="237"/>
      <c r="K102" s="237"/>
    </row>
    <row r="103" spans="2:11" ht="30" customHeight="1" x14ac:dyDescent="0.3">
      <c r="B103" s="28"/>
      <c r="C103" s="235"/>
      <c r="D103" s="236"/>
      <c r="E103" s="237"/>
      <c r="F103" s="237"/>
      <c r="G103" s="237"/>
      <c r="H103" s="237"/>
      <c r="I103" s="238"/>
      <c r="J103" s="237"/>
      <c r="K103" s="237"/>
    </row>
    <row r="104" spans="2:11" ht="30" customHeight="1" x14ac:dyDescent="0.3">
      <c r="B104" s="30"/>
      <c r="C104" s="235"/>
      <c r="D104" s="236"/>
      <c r="E104" s="237"/>
      <c r="F104" s="237"/>
      <c r="G104" s="237"/>
      <c r="H104" s="237"/>
      <c r="I104" s="238"/>
      <c r="J104" s="237"/>
      <c r="K104" s="237"/>
    </row>
    <row r="105" spans="2:11" ht="30" customHeight="1" x14ac:dyDescent="0.3">
      <c r="B105" s="24" t="s">
        <v>1939</v>
      </c>
      <c r="C105" s="25"/>
      <c r="D105" s="26"/>
      <c r="E105" s="26"/>
      <c r="F105" s="26"/>
      <c r="G105" s="26"/>
      <c r="H105" s="26"/>
      <c r="I105" s="26"/>
      <c r="J105" s="26"/>
      <c r="K105" s="27" t="s">
        <v>19</v>
      </c>
    </row>
    <row r="106" spans="2:11" ht="48" customHeight="1" x14ac:dyDescent="0.3">
      <c r="B106" s="33" t="s">
        <v>32</v>
      </c>
      <c r="C106" s="34" t="s">
        <v>1873</v>
      </c>
      <c r="D106" s="34" t="s">
        <v>1837</v>
      </c>
      <c r="E106" s="35" t="s">
        <v>1838</v>
      </c>
      <c r="F106" s="36" t="s">
        <v>1874</v>
      </c>
      <c r="G106" s="34" t="s">
        <v>1875</v>
      </c>
      <c r="H106" s="242" t="s">
        <v>1876</v>
      </c>
      <c r="I106" s="34"/>
      <c r="J106" s="34"/>
      <c r="K106" s="36" t="s">
        <v>1877</v>
      </c>
    </row>
    <row r="107" spans="2:11" ht="35.1" customHeight="1" x14ac:dyDescent="0.3">
      <c r="B107" s="37"/>
      <c r="C107" s="180"/>
      <c r="D107" s="180"/>
      <c r="E107" s="181"/>
      <c r="F107" s="183"/>
      <c r="G107" s="180"/>
      <c r="H107" s="180"/>
      <c r="I107" s="180"/>
      <c r="J107" s="180"/>
      <c r="K107" s="183"/>
    </row>
    <row r="108" spans="2:11" ht="35.1" customHeight="1" x14ac:dyDescent="0.3">
      <c r="B108" s="45"/>
      <c r="C108" s="180"/>
      <c r="D108" s="180"/>
      <c r="E108" s="181"/>
      <c r="F108" s="183"/>
      <c r="G108" s="180"/>
      <c r="H108" s="180"/>
      <c r="I108" s="180"/>
      <c r="J108" s="180"/>
      <c r="K108" s="52"/>
    </row>
    <row r="109" spans="2:11" ht="79.900000000000006" customHeight="1" x14ac:dyDescent="0.3">
      <c r="B109" s="16"/>
      <c r="C109" s="231" t="s">
        <v>1940</v>
      </c>
      <c r="D109" s="232" t="s">
        <v>1941</v>
      </c>
      <c r="E109" s="59"/>
      <c r="F109" s="59"/>
      <c r="G109" s="59"/>
      <c r="H109" s="164"/>
      <c r="I109" s="233"/>
      <c r="J109" s="59"/>
      <c r="K109" s="122"/>
    </row>
    <row r="110" spans="2:11" ht="31.9" customHeight="1" x14ac:dyDescent="0.3">
      <c r="B110" s="28"/>
      <c r="C110" s="231"/>
      <c r="D110" s="232"/>
      <c r="E110" s="59"/>
      <c r="F110" s="59"/>
      <c r="G110" s="59"/>
      <c r="H110" s="164"/>
      <c r="I110" s="234"/>
      <c r="J110" s="234"/>
      <c r="K110" s="122"/>
    </row>
    <row r="111" spans="2:11" ht="79.900000000000006" customHeight="1" x14ac:dyDescent="0.3">
      <c r="B111" s="16"/>
      <c r="C111" s="231" t="s">
        <v>1942</v>
      </c>
      <c r="D111" s="232" t="s">
        <v>1943</v>
      </c>
      <c r="E111" s="59"/>
      <c r="F111" s="164" t="s">
        <v>1851</v>
      </c>
      <c r="G111" s="59" t="s">
        <v>1586</v>
      </c>
      <c r="H111" s="164"/>
      <c r="I111" s="233"/>
      <c r="J111" s="59"/>
      <c r="K111" s="122"/>
    </row>
    <row r="112" spans="2:11" ht="79.900000000000006" customHeight="1" x14ac:dyDescent="0.3">
      <c r="B112" s="23"/>
      <c r="C112" s="231" t="s">
        <v>1944</v>
      </c>
      <c r="D112" s="232" t="s">
        <v>1945</v>
      </c>
      <c r="E112" s="59"/>
      <c r="F112" s="164" t="s">
        <v>1905</v>
      </c>
      <c r="G112" s="59" t="s">
        <v>1586</v>
      </c>
      <c r="H112" s="164"/>
      <c r="I112" s="233"/>
      <c r="J112" s="59"/>
      <c r="K112" s="122"/>
    </row>
    <row r="113" spans="2:11" ht="79.900000000000006" customHeight="1" x14ac:dyDescent="0.3">
      <c r="B113" s="23"/>
      <c r="C113" s="231" t="s">
        <v>1946</v>
      </c>
      <c r="D113" s="232" t="s">
        <v>1947</v>
      </c>
      <c r="E113" s="59"/>
      <c r="F113" s="164" t="s">
        <v>1851</v>
      </c>
      <c r="G113" s="59" t="s">
        <v>1586</v>
      </c>
      <c r="H113" s="164"/>
      <c r="I113" s="233"/>
      <c r="J113" s="59"/>
      <c r="K113" s="122"/>
    </row>
    <row r="114" spans="2:11" ht="31.9" customHeight="1" x14ac:dyDescent="0.3">
      <c r="B114" s="28"/>
      <c r="C114" s="231"/>
      <c r="D114" s="232"/>
      <c r="E114" s="59"/>
      <c r="F114" s="59"/>
      <c r="G114" s="59"/>
      <c r="H114" s="164"/>
      <c r="I114" s="234"/>
      <c r="J114" s="234"/>
      <c r="K114" s="122"/>
    </row>
    <row r="115" spans="2:11" ht="79.900000000000006" customHeight="1" x14ac:dyDescent="0.3">
      <c r="B115" s="16"/>
      <c r="C115" s="231" t="s">
        <v>1948</v>
      </c>
      <c r="D115" s="232" t="s">
        <v>1949</v>
      </c>
      <c r="E115" s="59"/>
      <c r="F115" s="59"/>
      <c r="G115" s="59"/>
      <c r="H115" s="164"/>
      <c r="I115" s="233"/>
      <c r="J115" s="59"/>
      <c r="K115" s="122"/>
    </row>
    <row r="116" spans="2:11" ht="31.9" customHeight="1" x14ac:dyDescent="0.3">
      <c r="B116" s="28"/>
      <c r="C116" s="231"/>
      <c r="D116" s="232"/>
      <c r="E116" s="59"/>
      <c r="F116" s="59"/>
      <c r="G116" s="59"/>
      <c r="H116" s="164"/>
      <c r="I116" s="234"/>
      <c r="J116" s="234"/>
      <c r="K116" s="122"/>
    </row>
    <row r="117" spans="2:11" ht="79.900000000000006" customHeight="1" x14ac:dyDescent="0.3">
      <c r="B117" s="16"/>
      <c r="C117" s="231" t="s">
        <v>1950</v>
      </c>
      <c r="D117" s="232" t="s">
        <v>1951</v>
      </c>
      <c r="E117" s="59"/>
      <c r="F117" s="59"/>
      <c r="G117" s="59"/>
      <c r="H117" s="164"/>
      <c r="I117" s="233"/>
      <c r="J117" s="59"/>
      <c r="K117" s="122"/>
    </row>
    <row r="118" spans="2:11" ht="31.9" customHeight="1" x14ac:dyDescent="0.3">
      <c r="B118" s="28"/>
      <c r="C118" s="231"/>
      <c r="D118" s="232"/>
      <c r="E118" s="59"/>
      <c r="F118" s="59"/>
      <c r="G118" s="59"/>
      <c r="H118" s="164"/>
      <c r="I118" s="234"/>
      <c r="J118" s="234"/>
      <c r="K118" s="122"/>
    </row>
    <row r="119" spans="2:11" ht="30" customHeight="1" x14ac:dyDescent="0.3">
      <c r="B119" s="59"/>
      <c r="C119" s="53" t="s">
        <v>184</v>
      </c>
      <c r="D119" s="118" t="s">
        <v>184</v>
      </c>
      <c r="E119" s="59"/>
      <c r="F119" s="59"/>
      <c r="G119" s="59"/>
      <c r="H119" s="59"/>
      <c r="I119" s="115"/>
      <c r="J119" s="59"/>
      <c r="K119" s="59"/>
    </row>
    <row r="120" spans="2:11" ht="30" customHeight="1" x14ac:dyDescent="0.3">
      <c r="B120" s="16" t="s">
        <v>9</v>
      </c>
      <c r="C120" s="235"/>
      <c r="D120" s="236"/>
      <c r="E120" s="237"/>
      <c r="F120" s="237"/>
      <c r="G120" s="237"/>
      <c r="H120" s="237"/>
      <c r="I120" s="238"/>
      <c r="J120" s="237"/>
      <c r="K120" s="237"/>
    </row>
    <row r="121" spans="2:11" ht="30" customHeight="1" x14ac:dyDescent="0.3">
      <c r="B121" s="28"/>
      <c r="C121" s="235"/>
      <c r="D121" s="236"/>
      <c r="E121" s="237"/>
      <c r="F121" s="237"/>
      <c r="G121" s="237"/>
      <c r="H121" s="237"/>
      <c r="I121" s="238"/>
      <c r="J121" s="237"/>
      <c r="K121" s="237"/>
    </row>
    <row r="122" spans="2:11" ht="30" customHeight="1" x14ac:dyDescent="0.3">
      <c r="B122" s="30"/>
      <c r="C122" s="235"/>
      <c r="D122" s="236"/>
      <c r="E122" s="237"/>
      <c r="F122" s="237"/>
      <c r="G122" s="237"/>
      <c r="H122" s="237"/>
      <c r="I122" s="238"/>
      <c r="J122" s="237"/>
      <c r="K122" s="237"/>
    </row>
    <row r="123" spans="2:11" ht="30" customHeight="1" x14ac:dyDescent="0.3">
      <c r="B123" s="24" t="s">
        <v>1952</v>
      </c>
      <c r="C123" s="25"/>
      <c r="D123" s="26"/>
      <c r="E123" s="26"/>
      <c r="F123" s="26"/>
      <c r="G123" s="26"/>
      <c r="H123" s="26"/>
      <c r="I123" s="26"/>
      <c r="J123" s="26"/>
      <c r="K123" s="27" t="s">
        <v>19</v>
      </c>
    </row>
    <row r="124" spans="2:11" ht="48" customHeight="1" x14ac:dyDescent="0.3">
      <c r="B124" s="33" t="s">
        <v>32</v>
      </c>
      <c r="C124" s="34" t="s">
        <v>1873</v>
      </c>
      <c r="D124" s="34" t="s">
        <v>1837</v>
      </c>
      <c r="E124" s="35" t="s">
        <v>1953</v>
      </c>
      <c r="F124" s="36" t="s">
        <v>1874</v>
      </c>
      <c r="G124" s="34" t="s">
        <v>1875</v>
      </c>
      <c r="H124" s="242" t="s">
        <v>1876</v>
      </c>
      <c r="I124" s="34"/>
      <c r="J124" s="34"/>
      <c r="K124" s="36" t="s">
        <v>1877</v>
      </c>
    </row>
    <row r="125" spans="2:11" ht="35.1" customHeight="1" x14ac:dyDescent="0.3">
      <c r="B125" s="37"/>
      <c r="C125" s="180"/>
      <c r="D125" s="180"/>
      <c r="E125" s="181"/>
      <c r="F125" s="183"/>
      <c r="G125" s="180"/>
      <c r="H125" s="180"/>
      <c r="I125" s="180"/>
      <c r="J125" s="180"/>
      <c r="K125" s="183"/>
    </row>
    <row r="126" spans="2:11" ht="35.1" customHeight="1" x14ac:dyDescent="0.3">
      <c r="B126" s="45"/>
      <c r="C126" s="180"/>
      <c r="D126" s="180"/>
      <c r="E126" s="181"/>
      <c r="F126" s="183"/>
      <c r="G126" s="180"/>
      <c r="H126" s="180"/>
      <c r="I126" s="180"/>
      <c r="J126" s="180"/>
      <c r="K126" s="52"/>
    </row>
    <row r="127" spans="2:11" ht="31.9" customHeight="1" x14ac:dyDescent="0.3">
      <c r="B127" s="184" t="s">
        <v>1954</v>
      </c>
      <c r="C127" s="231" t="s">
        <v>1955</v>
      </c>
      <c r="D127" s="232" t="s">
        <v>1956</v>
      </c>
      <c r="E127" s="59"/>
      <c r="F127" s="59" t="s">
        <v>1586</v>
      </c>
      <c r="G127" s="59" t="s">
        <v>1586</v>
      </c>
      <c r="H127" s="164"/>
      <c r="I127" s="233"/>
      <c r="J127" s="59"/>
      <c r="K127" s="122"/>
    </row>
    <row r="128" spans="2:11" ht="31.9" customHeight="1" x14ac:dyDescent="0.3">
      <c r="B128" s="189"/>
      <c r="C128" s="231" t="s">
        <v>1957</v>
      </c>
      <c r="D128" s="232" t="s">
        <v>1958</v>
      </c>
      <c r="E128" s="59"/>
      <c r="F128" s="59" t="s">
        <v>1565</v>
      </c>
      <c r="G128" s="59" t="s">
        <v>1565</v>
      </c>
      <c r="H128" s="59"/>
      <c r="I128" s="233"/>
      <c r="J128" s="59"/>
      <c r="K128" s="122"/>
    </row>
    <row r="129" spans="2:11" ht="31.9" customHeight="1" x14ac:dyDescent="0.3">
      <c r="B129" s="189"/>
      <c r="C129" s="231"/>
      <c r="D129" s="232"/>
      <c r="E129" s="59"/>
      <c r="F129" s="59"/>
      <c r="G129" s="59"/>
      <c r="H129" s="59"/>
      <c r="I129" s="233"/>
      <c r="J129" s="59"/>
      <c r="K129" s="122"/>
    </row>
    <row r="130" spans="2:11" ht="31.9" customHeight="1" x14ac:dyDescent="0.3">
      <c r="B130" s="189"/>
      <c r="C130" s="231"/>
      <c r="D130" s="232"/>
      <c r="E130" s="59"/>
      <c r="F130" s="59"/>
      <c r="G130" s="59"/>
      <c r="H130" s="59"/>
      <c r="I130" s="233"/>
      <c r="J130" s="59"/>
      <c r="K130" s="122"/>
    </row>
    <row r="131" spans="2:11" ht="31.9" customHeight="1" x14ac:dyDescent="0.3">
      <c r="B131" s="28"/>
      <c r="C131" s="231"/>
      <c r="D131" s="232"/>
      <c r="E131" s="59"/>
      <c r="F131" s="59"/>
      <c r="G131" s="59"/>
      <c r="H131" s="59"/>
      <c r="I131" s="233"/>
      <c r="J131" s="59"/>
      <c r="K131" s="122"/>
    </row>
    <row r="132" spans="2:11" ht="30" customHeight="1" x14ac:dyDescent="0.3">
      <c r="B132" s="59"/>
      <c r="C132" s="53" t="s">
        <v>184</v>
      </c>
      <c r="D132" s="118" t="s">
        <v>184</v>
      </c>
      <c r="E132" s="59"/>
      <c r="F132" s="59"/>
      <c r="G132" s="59"/>
      <c r="H132" s="59"/>
      <c r="I132" s="115"/>
      <c r="J132" s="59"/>
      <c r="K132" s="59"/>
    </row>
    <row r="133" spans="2:11" ht="30" customHeight="1" x14ac:dyDescent="0.3">
      <c r="B133" s="16" t="s">
        <v>9</v>
      </c>
      <c r="C133" s="235"/>
      <c r="D133" s="236"/>
      <c r="E133" s="237"/>
      <c r="F133" s="237"/>
      <c r="G133" s="237"/>
      <c r="H133" s="237"/>
      <c r="I133" s="238"/>
      <c r="J133" s="237"/>
      <c r="K133" s="237"/>
    </row>
    <row r="134" spans="2:11" ht="30" customHeight="1" x14ac:dyDescent="0.3">
      <c r="B134" s="28"/>
      <c r="C134" s="235"/>
      <c r="D134" s="236"/>
      <c r="E134" s="237"/>
      <c r="F134" s="237"/>
      <c r="G134" s="237"/>
      <c r="H134" s="237"/>
      <c r="I134" s="238"/>
      <c r="J134" s="237"/>
      <c r="K134" s="237"/>
    </row>
    <row r="135" spans="2:11" ht="30" customHeight="1" x14ac:dyDescent="0.3">
      <c r="B135" s="30"/>
      <c r="C135" s="235"/>
      <c r="D135" s="236"/>
      <c r="E135" s="237"/>
      <c r="F135" s="237"/>
      <c r="G135" s="237"/>
      <c r="H135" s="237"/>
      <c r="I135" s="238"/>
      <c r="J135" s="237"/>
      <c r="K135" s="237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Int Finish Style</vt:lpstr>
      <vt:lpstr>Int Finish 사례</vt:lpstr>
      <vt:lpstr>Wall Style</vt:lpstr>
      <vt:lpstr>Wall 사례</vt:lpstr>
      <vt:lpstr>Roof Style</vt:lpstr>
      <vt:lpstr>Roof 사례</vt:lpstr>
      <vt:lpstr>Door Style</vt:lpstr>
      <vt:lpstr>Door 사례</vt:lpstr>
      <vt:lpstr>Window Style</vt:lpstr>
      <vt:lpstr>Window 사례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2024-02-20T08:14:34Z</dcterms:created>
  <dcterms:modified xsi:type="dcterms:W3CDTF">2024-02-20T08:14:51Z</dcterms:modified>
</cp:coreProperties>
</file>