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bookViews>
    <workbookView xWindow="0" yWindow="0" windowWidth="28800" windowHeight="12405"/>
  </bookViews>
  <sheets>
    <sheet name="Int Wall" sheetId="1" r:id="rId1"/>
    <sheet name="Door" sheetId="2" r:id="rId2"/>
    <sheet name="Window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9" i="3" l="1"/>
  <c r="J58" i="3"/>
  <c r="J57" i="3"/>
  <c r="J56" i="3"/>
  <c r="J55" i="3"/>
  <c r="H54" i="3"/>
  <c r="J36" i="3"/>
  <c r="J35" i="3"/>
  <c r="J34" i="3"/>
  <c r="J33" i="3"/>
  <c r="J32" i="3"/>
  <c r="H31" i="3"/>
  <c r="J9" i="3"/>
  <c r="J8" i="3"/>
  <c r="J7" i="3"/>
  <c r="J6" i="3"/>
  <c r="J5" i="3"/>
  <c r="H4" i="3"/>
  <c r="J202" i="2"/>
  <c r="J201" i="2"/>
  <c r="J200" i="2"/>
  <c r="J199" i="2"/>
  <c r="J198" i="2"/>
  <c r="J197" i="2"/>
  <c r="J196" i="2"/>
  <c r="J195" i="2"/>
  <c r="J194" i="2"/>
  <c r="J193" i="2"/>
  <c r="H192" i="2"/>
  <c r="J166" i="2"/>
  <c r="J165" i="2"/>
  <c r="J164" i="2"/>
  <c r="J163" i="2"/>
  <c r="J162" i="2"/>
  <c r="J161" i="2"/>
  <c r="J160" i="2"/>
  <c r="J159" i="2"/>
  <c r="J158" i="2"/>
  <c r="J157" i="2"/>
  <c r="H156" i="2"/>
  <c r="J126" i="2"/>
  <c r="J125" i="2"/>
  <c r="J124" i="2"/>
  <c r="J123" i="2"/>
  <c r="J122" i="2"/>
  <c r="J121" i="2"/>
  <c r="J120" i="2"/>
  <c r="J119" i="2"/>
  <c r="J118" i="2"/>
  <c r="J117" i="2"/>
  <c r="H116" i="2"/>
  <c r="J32" i="2"/>
  <c r="J31" i="2"/>
  <c r="J30" i="2"/>
  <c r="J29" i="2"/>
  <c r="J28" i="2"/>
  <c r="J27" i="2"/>
  <c r="J26" i="2"/>
  <c r="J25" i="2"/>
  <c r="J24" i="2"/>
  <c r="J23" i="2"/>
  <c r="H22" i="2"/>
  <c r="J14" i="2"/>
  <c r="O14" i="2" s="1"/>
  <c r="J13" i="2"/>
  <c r="J12" i="2"/>
  <c r="J11" i="2"/>
  <c r="J10" i="2"/>
  <c r="J9" i="2"/>
  <c r="J8" i="2"/>
  <c r="J7" i="2"/>
  <c r="J6" i="2"/>
  <c r="O6" i="2" s="1"/>
  <c r="J5" i="2"/>
  <c r="H4" i="2"/>
  <c r="G130" i="1"/>
  <c r="H130" i="1" s="1"/>
  <c r="I130" i="1" s="1"/>
  <c r="J130" i="1" s="1"/>
  <c r="K130" i="1" s="1"/>
  <c r="M130" i="1" s="1"/>
  <c r="F130" i="1"/>
  <c r="E130" i="1"/>
  <c r="G129" i="1"/>
  <c r="H129" i="1" s="1"/>
  <c r="I129" i="1" s="1"/>
  <c r="J129" i="1" s="1"/>
  <c r="K129" i="1" s="1"/>
  <c r="M129" i="1" s="1"/>
  <c r="F129" i="1"/>
  <c r="E129" i="1"/>
  <c r="H128" i="1"/>
  <c r="I128" i="1" s="1"/>
  <c r="J128" i="1" s="1"/>
  <c r="K128" i="1" s="1"/>
  <c r="M128" i="1" s="1"/>
  <c r="G128" i="1"/>
  <c r="F128" i="1"/>
  <c r="E128" i="1"/>
  <c r="G127" i="1"/>
  <c r="H127" i="1" s="1"/>
  <c r="I127" i="1" s="1"/>
  <c r="J127" i="1" s="1"/>
  <c r="K127" i="1" s="1"/>
  <c r="M127" i="1" s="1"/>
  <c r="F127" i="1"/>
  <c r="E127" i="1"/>
  <c r="G126" i="1"/>
  <c r="H126" i="1" s="1"/>
  <c r="I126" i="1" s="1"/>
  <c r="J126" i="1" s="1"/>
  <c r="K126" i="1" s="1"/>
  <c r="M126" i="1" s="1"/>
  <c r="F126" i="1"/>
  <c r="E126" i="1"/>
  <c r="G125" i="1"/>
  <c r="H125" i="1" s="1"/>
  <c r="I125" i="1" s="1"/>
  <c r="J125" i="1" s="1"/>
  <c r="K125" i="1" s="1"/>
  <c r="M125" i="1" s="1"/>
  <c r="F125" i="1"/>
  <c r="E125" i="1"/>
  <c r="H124" i="1"/>
  <c r="I124" i="1" s="1"/>
  <c r="J124" i="1" s="1"/>
  <c r="K124" i="1" s="1"/>
  <c r="M124" i="1" s="1"/>
  <c r="G124" i="1"/>
  <c r="F124" i="1"/>
  <c r="E124" i="1"/>
  <c r="G123" i="1"/>
  <c r="H123" i="1" s="1"/>
  <c r="I123" i="1" s="1"/>
  <c r="J123" i="1" s="1"/>
  <c r="K123" i="1" s="1"/>
  <c r="M123" i="1" s="1"/>
  <c r="F123" i="1"/>
  <c r="E123" i="1"/>
  <c r="G122" i="1"/>
  <c r="H122" i="1" s="1"/>
  <c r="I122" i="1" s="1"/>
  <c r="J122" i="1" s="1"/>
  <c r="K122" i="1" s="1"/>
  <c r="M122" i="1" s="1"/>
  <c r="F122" i="1"/>
  <c r="E122" i="1"/>
  <c r="G121" i="1"/>
  <c r="H121" i="1" s="1"/>
  <c r="I121" i="1" s="1"/>
  <c r="J121" i="1" s="1"/>
  <c r="K121" i="1" s="1"/>
  <c r="M121" i="1" s="1"/>
  <c r="F121" i="1"/>
  <c r="E121" i="1"/>
  <c r="H120" i="1"/>
  <c r="I120" i="1" s="1"/>
  <c r="J120" i="1" s="1"/>
  <c r="K120" i="1" s="1"/>
  <c r="M120" i="1" s="1"/>
  <c r="G120" i="1"/>
  <c r="F120" i="1"/>
  <c r="E120" i="1"/>
  <c r="G119" i="1"/>
  <c r="H119" i="1" s="1"/>
  <c r="I119" i="1" s="1"/>
  <c r="J119" i="1" s="1"/>
  <c r="K119" i="1" s="1"/>
  <c r="M119" i="1" s="1"/>
  <c r="F119" i="1"/>
  <c r="E119" i="1"/>
  <c r="G118" i="1"/>
  <c r="H118" i="1" s="1"/>
  <c r="I118" i="1" s="1"/>
  <c r="J118" i="1" s="1"/>
  <c r="K118" i="1" s="1"/>
  <c r="M118" i="1" s="1"/>
  <c r="F118" i="1"/>
  <c r="E118" i="1"/>
  <c r="G117" i="1"/>
  <c r="H117" i="1" s="1"/>
  <c r="I117" i="1" s="1"/>
  <c r="J117" i="1" s="1"/>
  <c r="K117" i="1" s="1"/>
  <c r="M117" i="1" s="1"/>
  <c r="F117" i="1"/>
  <c r="E117" i="1"/>
  <c r="H116" i="1"/>
  <c r="I116" i="1" s="1"/>
  <c r="J116" i="1" s="1"/>
  <c r="K116" i="1" s="1"/>
  <c r="M116" i="1" s="1"/>
  <c r="G116" i="1"/>
  <c r="F116" i="1"/>
  <c r="E116" i="1"/>
  <c r="G115" i="1"/>
  <c r="H115" i="1" s="1"/>
  <c r="I115" i="1" s="1"/>
  <c r="J115" i="1" s="1"/>
  <c r="K115" i="1" s="1"/>
  <c r="M115" i="1" s="1"/>
  <c r="F115" i="1"/>
  <c r="E115" i="1"/>
  <c r="G114" i="1"/>
  <c r="H114" i="1" s="1"/>
  <c r="I114" i="1" s="1"/>
  <c r="J114" i="1" s="1"/>
  <c r="K114" i="1" s="1"/>
  <c r="M114" i="1" s="1"/>
  <c r="F114" i="1"/>
  <c r="E114" i="1"/>
  <c r="G113" i="1"/>
  <c r="H113" i="1" s="1"/>
  <c r="I113" i="1" s="1"/>
  <c r="J113" i="1" s="1"/>
  <c r="K113" i="1" s="1"/>
  <c r="M113" i="1" s="1"/>
  <c r="F113" i="1"/>
  <c r="E113" i="1"/>
  <c r="H112" i="1"/>
  <c r="I112" i="1" s="1"/>
  <c r="J112" i="1" s="1"/>
  <c r="K112" i="1" s="1"/>
  <c r="M112" i="1" s="1"/>
  <c r="G112" i="1"/>
  <c r="F112" i="1"/>
  <c r="E112" i="1"/>
  <c r="F111" i="1"/>
  <c r="G111" i="1" s="1"/>
  <c r="H111" i="1" s="1"/>
  <c r="I111" i="1" s="1"/>
  <c r="J111" i="1" s="1"/>
  <c r="K111" i="1" s="1"/>
  <c r="M111" i="1" s="1"/>
  <c r="E111" i="1"/>
  <c r="G110" i="1"/>
  <c r="H110" i="1" s="1"/>
  <c r="I110" i="1" s="1"/>
  <c r="J110" i="1" s="1"/>
  <c r="K110" i="1" s="1"/>
  <c r="M110" i="1" s="1"/>
  <c r="F110" i="1"/>
  <c r="E110" i="1"/>
  <c r="G109" i="1"/>
  <c r="H109" i="1" s="1"/>
  <c r="I109" i="1" s="1"/>
  <c r="J109" i="1" s="1"/>
  <c r="K109" i="1" s="1"/>
  <c r="M109" i="1" s="1"/>
  <c r="F109" i="1"/>
  <c r="E109" i="1"/>
  <c r="H108" i="1"/>
  <c r="I108" i="1" s="1"/>
  <c r="J108" i="1" s="1"/>
  <c r="K108" i="1" s="1"/>
  <c r="M108" i="1" s="1"/>
  <c r="G108" i="1"/>
  <c r="F108" i="1"/>
  <c r="E108" i="1"/>
  <c r="F107" i="1"/>
  <c r="G107" i="1" s="1"/>
  <c r="H107" i="1" s="1"/>
  <c r="I107" i="1" s="1"/>
  <c r="J107" i="1" s="1"/>
  <c r="K107" i="1" s="1"/>
  <c r="M107" i="1" s="1"/>
  <c r="E107" i="1"/>
  <c r="G106" i="1"/>
  <c r="H106" i="1" s="1"/>
  <c r="I106" i="1" s="1"/>
  <c r="J106" i="1" s="1"/>
  <c r="K106" i="1" s="1"/>
  <c r="M106" i="1" s="1"/>
  <c r="F106" i="1"/>
  <c r="E106" i="1"/>
  <c r="G105" i="1"/>
  <c r="H105" i="1" s="1"/>
  <c r="I105" i="1" s="1"/>
  <c r="J105" i="1" s="1"/>
  <c r="K105" i="1" s="1"/>
  <c r="M105" i="1" s="1"/>
  <c r="F105" i="1"/>
  <c r="E105" i="1"/>
  <c r="H104" i="1"/>
  <c r="I104" i="1" s="1"/>
  <c r="J104" i="1" s="1"/>
  <c r="K104" i="1" s="1"/>
  <c r="M104" i="1" s="1"/>
  <c r="G104" i="1"/>
  <c r="F104" i="1"/>
  <c r="E104" i="1"/>
  <c r="F103" i="1"/>
  <c r="G103" i="1" s="1"/>
  <c r="H103" i="1" s="1"/>
  <c r="I103" i="1" s="1"/>
  <c r="J103" i="1" s="1"/>
  <c r="K103" i="1" s="1"/>
  <c r="M103" i="1" s="1"/>
  <c r="E103" i="1"/>
  <c r="H102" i="1"/>
  <c r="I102" i="1" s="1"/>
  <c r="J102" i="1" s="1"/>
  <c r="K102" i="1" s="1"/>
  <c r="M102" i="1" s="1"/>
  <c r="G102" i="1"/>
  <c r="F102" i="1"/>
  <c r="E102" i="1"/>
  <c r="I101" i="1"/>
  <c r="J101" i="1" s="1"/>
  <c r="K101" i="1" s="1"/>
  <c r="M101" i="1" s="1"/>
  <c r="H101" i="1"/>
  <c r="G101" i="1"/>
  <c r="F101" i="1"/>
  <c r="E101" i="1"/>
  <c r="F100" i="1"/>
  <c r="G100" i="1" s="1"/>
  <c r="H100" i="1" s="1"/>
  <c r="I100" i="1" s="1"/>
  <c r="J100" i="1" s="1"/>
  <c r="K100" i="1" s="1"/>
  <c r="E100" i="1"/>
  <c r="G99" i="1"/>
  <c r="H99" i="1" s="1"/>
  <c r="I99" i="1" s="1"/>
  <c r="J99" i="1" s="1"/>
  <c r="K99" i="1" s="1"/>
  <c r="M99" i="1" s="1"/>
  <c r="F99" i="1"/>
  <c r="E99" i="1"/>
  <c r="H98" i="1"/>
  <c r="I98" i="1" s="1"/>
  <c r="J98" i="1" s="1"/>
  <c r="K98" i="1" s="1"/>
  <c r="M98" i="1" s="1"/>
  <c r="G98" i="1"/>
  <c r="F98" i="1"/>
  <c r="E98" i="1"/>
  <c r="O97" i="1"/>
  <c r="I95" i="1"/>
  <c r="J95" i="1" s="1"/>
  <c r="K95" i="1" s="1"/>
  <c r="M95" i="1" s="1"/>
  <c r="H95" i="1"/>
  <c r="G95" i="1"/>
  <c r="F95" i="1"/>
  <c r="E95" i="1"/>
  <c r="I94" i="1"/>
  <c r="J94" i="1" s="1"/>
  <c r="K94" i="1" s="1"/>
  <c r="M94" i="1" s="1"/>
  <c r="H94" i="1"/>
  <c r="G94" i="1"/>
  <c r="F94" i="1"/>
  <c r="E94" i="1"/>
  <c r="I93" i="1"/>
  <c r="J93" i="1" s="1"/>
  <c r="K93" i="1" s="1"/>
  <c r="M93" i="1" s="1"/>
  <c r="H93" i="1"/>
  <c r="G93" i="1"/>
  <c r="F93" i="1"/>
  <c r="E93" i="1"/>
  <c r="I92" i="1"/>
  <c r="J92" i="1" s="1"/>
  <c r="K92" i="1" s="1"/>
  <c r="M92" i="1" s="1"/>
  <c r="H92" i="1"/>
  <c r="G92" i="1"/>
  <c r="F92" i="1"/>
  <c r="E92" i="1"/>
  <c r="I91" i="1"/>
  <c r="J91" i="1" s="1"/>
  <c r="K91" i="1" s="1"/>
  <c r="M91" i="1" s="1"/>
  <c r="H91" i="1"/>
  <c r="G91" i="1"/>
  <c r="F91" i="1"/>
  <c r="E91" i="1"/>
  <c r="I90" i="1"/>
  <c r="J90" i="1" s="1"/>
  <c r="K90" i="1" s="1"/>
  <c r="M90" i="1" s="1"/>
  <c r="H90" i="1"/>
  <c r="G90" i="1"/>
  <c r="F90" i="1"/>
  <c r="E90" i="1"/>
  <c r="I89" i="1"/>
  <c r="J89" i="1" s="1"/>
  <c r="K89" i="1" s="1"/>
  <c r="M89" i="1" s="1"/>
  <c r="H89" i="1"/>
  <c r="G89" i="1"/>
  <c r="F89" i="1"/>
  <c r="E89" i="1"/>
  <c r="I88" i="1"/>
  <c r="J88" i="1" s="1"/>
  <c r="K88" i="1" s="1"/>
  <c r="M88" i="1" s="1"/>
  <c r="H88" i="1"/>
  <c r="G88" i="1"/>
  <c r="F88" i="1"/>
  <c r="E88" i="1"/>
  <c r="I87" i="1"/>
  <c r="J87" i="1" s="1"/>
  <c r="K87" i="1" s="1"/>
  <c r="M87" i="1" s="1"/>
  <c r="H87" i="1"/>
  <c r="G87" i="1"/>
  <c r="F87" i="1"/>
  <c r="E87" i="1"/>
  <c r="I86" i="1"/>
  <c r="J86" i="1" s="1"/>
  <c r="K86" i="1" s="1"/>
  <c r="M86" i="1" s="1"/>
  <c r="H86" i="1"/>
  <c r="G86" i="1"/>
  <c r="F86" i="1"/>
  <c r="E86" i="1"/>
  <c r="I85" i="1"/>
  <c r="J85" i="1" s="1"/>
  <c r="K85" i="1" s="1"/>
  <c r="M85" i="1" s="1"/>
  <c r="H85" i="1"/>
  <c r="G85" i="1"/>
  <c r="F85" i="1"/>
  <c r="E85" i="1"/>
  <c r="I84" i="1"/>
  <c r="J84" i="1" s="1"/>
  <c r="K84" i="1" s="1"/>
  <c r="M84" i="1" s="1"/>
  <c r="H84" i="1"/>
  <c r="G84" i="1"/>
  <c r="F84" i="1"/>
  <c r="E84" i="1"/>
  <c r="I83" i="1"/>
  <c r="J83" i="1" s="1"/>
  <c r="K83" i="1" s="1"/>
  <c r="M83" i="1" s="1"/>
  <c r="H83" i="1"/>
  <c r="G83" i="1"/>
  <c r="F83" i="1"/>
  <c r="E83" i="1"/>
  <c r="I82" i="1"/>
  <c r="J82" i="1" s="1"/>
  <c r="K82" i="1" s="1"/>
  <c r="M82" i="1" s="1"/>
  <c r="H82" i="1"/>
  <c r="G82" i="1"/>
  <c r="F82" i="1"/>
  <c r="E82" i="1"/>
  <c r="I81" i="1"/>
  <c r="J81" i="1" s="1"/>
  <c r="K81" i="1" s="1"/>
  <c r="M81" i="1" s="1"/>
  <c r="H81" i="1"/>
  <c r="G81" i="1"/>
  <c r="F81" i="1"/>
  <c r="E81" i="1"/>
  <c r="I80" i="1"/>
  <c r="J80" i="1" s="1"/>
  <c r="K80" i="1" s="1"/>
  <c r="M80" i="1" s="1"/>
  <c r="H80" i="1"/>
  <c r="G80" i="1"/>
  <c r="F80" i="1"/>
  <c r="E80" i="1"/>
  <c r="I79" i="1"/>
  <c r="J79" i="1" s="1"/>
  <c r="K79" i="1" s="1"/>
  <c r="M79" i="1" s="1"/>
  <c r="H79" i="1"/>
  <c r="G79" i="1"/>
  <c r="F79" i="1"/>
  <c r="E79" i="1"/>
  <c r="I78" i="1"/>
  <c r="J78" i="1" s="1"/>
  <c r="K78" i="1" s="1"/>
  <c r="M78" i="1" s="1"/>
  <c r="H78" i="1"/>
  <c r="G78" i="1"/>
  <c r="F78" i="1"/>
  <c r="E78" i="1"/>
  <c r="G77" i="1"/>
  <c r="H77" i="1" s="1"/>
  <c r="I77" i="1" s="1"/>
  <c r="J77" i="1" s="1"/>
  <c r="K77" i="1" s="1"/>
  <c r="M77" i="1" s="1"/>
  <c r="F77" i="1"/>
  <c r="E77" i="1"/>
  <c r="G76" i="1"/>
  <c r="H76" i="1" s="1"/>
  <c r="I76" i="1" s="1"/>
  <c r="J76" i="1" s="1"/>
  <c r="K76" i="1" s="1"/>
  <c r="M76" i="1" s="1"/>
  <c r="F76" i="1"/>
  <c r="E76" i="1"/>
  <c r="G75" i="1"/>
  <c r="H75" i="1" s="1"/>
  <c r="I75" i="1" s="1"/>
  <c r="J75" i="1" s="1"/>
  <c r="K75" i="1" s="1"/>
  <c r="M75" i="1" s="1"/>
  <c r="F75" i="1"/>
  <c r="E75" i="1"/>
  <c r="G74" i="1"/>
  <c r="H74" i="1" s="1"/>
  <c r="I74" i="1" s="1"/>
  <c r="J74" i="1" s="1"/>
  <c r="K74" i="1" s="1"/>
  <c r="M74" i="1" s="1"/>
  <c r="F74" i="1"/>
  <c r="E74" i="1"/>
  <c r="G73" i="1"/>
  <c r="H73" i="1" s="1"/>
  <c r="I73" i="1" s="1"/>
  <c r="J73" i="1" s="1"/>
  <c r="K73" i="1" s="1"/>
  <c r="M73" i="1" s="1"/>
  <c r="F73" i="1"/>
  <c r="E73" i="1"/>
  <c r="G72" i="1"/>
  <c r="H72" i="1" s="1"/>
  <c r="I72" i="1" s="1"/>
  <c r="J72" i="1" s="1"/>
  <c r="K72" i="1" s="1"/>
  <c r="M72" i="1" s="1"/>
  <c r="F72" i="1"/>
  <c r="E72" i="1"/>
  <c r="G71" i="1"/>
  <c r="H71" i="1" s="1"/>
  <c r="I71" i="1" s="1"/>
  <c r="J71" i="1" s="1"/>
  <c r="K71" i="1" s="1"/>
  <c r="M71" i="1" s="1"/>
  <c r="F71" i="1"/>
  <c r="E71" i="1"/>
  <c r="G70" i="1"/>
  <c r="H70" i="1" s="1"/>
  <c r="I70" i="1" s="1"/>
  <c r="J70" i="1" s="1"/>
  <c r="K70" i="1" s="1"/>
  <c r="M70" i="1" s="1"/>
  <c r="F70" i="1"/>
  <c r="E70" i="1"/>
  <c r="H69" i="1"/>
  <c r="I69" i="1" s="1"/>
  <c r="J69" i="1" s="1"/>
  <c r="K69" i="1" s="1"/>
  <c r="M69" i="1" s="1"/>
  <c r="G69" i="1"/>
  <c r="F69" i="1"/>
  <c r="E69" i="1"/>
  <c r="J68" i="1"/>
  <c r="K68" i="1" s="1"/>
  <c r="M68" i="1" s="1"/>
  <c r="G68" i="1"/>
  <c r="H68" i="1" s="1"/>
  <c r="I68" i="1" s="1"/>
  <c r="F68" i="1"/>
  <c r="E68" i="1"/>
  <c r="H67" i="1"/>
  <c r="I67" i="1" s="1"/>
  <c r="J67" i="1" s="1"/>
  <c r="K67" i="1" s="1"/>
  <c r="M67" i="1" s="1"/>
  <c r="G67" i="1"/>
  <c r="F67" i="1"/>
  <c r="E67" i="1"/>
  <c r="H66" i="1"/>
  <c r="I66" i="1" s="1"/>
  <c r="J66" i="1" s="1"/>
  <c r="K66" i="1" s="1"/>
  <c r="M66" i="1" s="1"/>
  <c r="G66" i="1"/>
  <c r="F66" i="1"/>
  <c r="E66" i="1"/>
  <c r="I65" i="1"/>
  <c r="J65" i="1" s="1"/>
  <c r="K65" i="1" s="1"/>
  <c r="M65" i="1" s="1"/>
  <c r="H65" i="1"/>
  <c r="G65" i="1"/>
  <c r="F65" i="1"/>
  <c r="E65" i="1"/>
  <c r="O64" i="1"/>
  <c r="J62" i="1"/>
  <c r="K62" i="1" s="1"/>
  <c r="M62" i="1" s="1"/>
  <c r="I62" i="1"/>
  <c r="F62" i="1"/>
  <c r="G62" i="1" s="1"/>
  <c r="H62" i="1" s="1"/>
  <c r="E62" i="1"/>
  <c r="F61" i="1"/>
  <c r="G61" i="1" s="1"/>
  <c r="H61" i="1" s="1"/>
  <c r="I61" i="1" s="1"/>
  <c r="J61" i="1" s="1"/>
  <c r="K61" i="1" s="1"/>
  <c r="M61" i="1" s="1"/>
  <c r="E61" i="1"/>
  <c r="F60" i="1"/>
  <c r="G60" i="1" s="1"/>
  <c r="H60" i="1" s="1"/>
  <c r="I60" i="1" s="1"/>
  <c r="J60" i="1" s="1"/>
  <c r="K60" i="1" s="1"/>
  <c r="M60" i="1" s="1"/>
  <c r="E60" i="1"/>
  <c r="F59" i="1"/>
  <c r="G59" i="1" s="1"/>
  <c r="H59" i="1" s="1"/>
  <c r="I59" i="1" s="1"/>
  <c r="J59" i="1" s="1"/>
  <c r="K59" i="1" s="1"/>
  <c r="M59" i="1" s="1"/>
  <c r="E59" i="1"/>
  <c r="J58" i="1"/>
  <c r="K58" i="1" s="1"/>
  <c r="M58" i="1" s="1"/>
  <c r="I58" i="1"/>
  <c r="F58" i="1"/>
  <c r="G58" i="1" s="1"/>
  <c r="H58" i="1" s="1"/>
  <c r="E58" i="1"/>
  <c r="F57" i="1"/>
  <c r="G57" i="1" s="1"/>
  <c r="H57" i="1" s="1"/>
  <c r="I57" i="1" s="1"/>
  <c r="J57" i="1" s="1"/>
  <c r="K57" i="1" s="1"/>
  <c r="M57" i="1" s="1"/>
  <c r="E57" i="1"/>
  <c r="F56" i="1"/>
  <c r="G56" i="1" s="1"/>
  <c r="H56" i="1" s="1"/>
  <c r="I56" i="1" s="1"/>
  <c r="J56" i="1" s="1"/>
  <c r="K56" i="1" s="1"/>
  <c r="M56" i="1" s="1"/>
  <c r="E56" i="1"/>
  <c r="M55" i="1"/>
  <c r="F55" i="1"/>
  <c r="G55" i="1" s="1"/>
  <c r="H55" i="1" s="1"/>
  <c r="I55" i="1" s="1"/>
  <c r="J55" i="1" s="1"/>
  <c r="K55" i="1" s="1"/>
  <c r="E55" i="1"/>
  <c r="J54" i="1"/>
  <c r="K54" i="1" s="1"/>
  <c r="M54" i="1" s="1"/>
  <c r="I54" i="1"/>
  <c r="F54" i="1"/>
  <c r="G54" i="1" s="1"/>
  <c r="H54" i="1" s="1"/>
  <c r="E54" i="1"/>
  <c r="F53" i="1"/>
  <c r="G53" i="1" s="1"/>
  <c r="H53" i="1" s="1"/>
  <c r="I53" i="1" s="1"/>
  <c r="J53" i="1" s="1"/>
  <c r="K53" i="1" s="1"/>
  <c r="M53" i="1" s="1"/>
  <c r="E53" i="1"/>
  <c r="F52" i="1"/>
  <c r="G52" i="1" s="1"/>
  <c r="H52" i="1" s="1"/>
  <c r="I52" i="1" s="1"/>
  <c r="J52" i="1" s="1"/>
  <c r="K52" i="1" s="1"/>
  <c r="M52" i="1" s="1"/>
  <c r="E52" i="1"/>
  <c r="F51" i="1"/>
  <c r="G51" i="1" s="1"/>
  <c r="H51" i="1" s="1"/>
  <c r="I51" i="1" s="1"/>
  <c r="J51" i="1" s="1"/>
  <c r="K51" i="1" s="1"/>
  <c r="M51" i="1" s="1"/>
  <c r="E51" i="1"/>
  <c r="F50" i="1"/>
  <c r="G50" i="1" s="1"/>
  <c r="H50" i="1" s="1"/>
  <c r="I50" i="1" s="1"/>
  <c r="J50" i="1" s="1"/>
  <c r="K50" i="1" s="1"/>
  <c r="M50" i="1" s="1"/>
  <c r="E50" i="1"/>
  <c r="F49" i="1"/>
  <c r="G49" i="1" s="1"/>
  <c r="H49" i="1" s="1"/>
  <c r="I49" i="1" s="1"/>
  <c r="J49" i="1" s="1"/>
  <c r="K49" i="1" s="1"/>
  <c r="M49" i="1" s="1"/>
  <c r="E49" i="1"/>
  <c r="F48" i="1"/>
  <c r="G48" i="1" s="1"/>
  <c r="H48" i="1" s="1"/>
  <c r="I48" i="1" s="1"/>
  <c r="J48" i="1" s="1"/>
  <c r="K48" i="1" s="1"/>
  <c r="M48" i="1" s="1"/>
  <c r="E48" i="1"/>
  <c r="F47" i="1"/>
  <c r="G47" i="1" s="1"/>
  <c r="H47" i="1" s="1"/>
  <c r="I47" i="1" s="1"/>
  <c r="J47" i="1" s="1"/>
  <c r="K47" i="1" s="1"/>
  <c r="M47" i="1" s="1"/>
  <c r="E47" i="1"/>
  <c r="J46" i="1"/>
  <c r="K46" i="1" s="1"/>
  <c r="M46" i="1" s="1"/>
  <c r="F46" i="1"/>
  <c r="G46" i="1" s="1"/>
  <c r="H46" i="1" s="1"/>
  <c r="I46" i="1" s="1"/>
  <c r="E46" i="1"/>
  <c r="F45" i="1"/>
  <c r="G45" i="1" s="1"/>
  <c r="H45" i="1" s="1"/>
  <c r="I45" i="1" s="1"/>
  <c r="J45" i="1" s="1"/>
  <c r="K45" i="1" s="1"/>
  <c r="M45" i="1" s="1"/>
  <c r="E45" i="1"/>
  <c r="F44" i="1"/>
  <c r="G44" i="1" s="1"/>
  <c r="H44" i="1" s="1"/>
  <c r="I44" i="1" s="1"/>
  <c r="J44" i="1" s="1"/>
  <c r="K44" i="1" s="1"/>
  <c r="M44" i="1" s="1"/>
  <c r="E44" i="1"/>
  <c r="F43" i="1"/>
  <c r="G43" i="1" s="1"/>
  <c r="H43" i="1" s="1"/>
  <c r="I43" i="1" s="1"/>
  <c r="J43" i="1" s="1"/>
  <c r="K43" i="1" s="1"/>
  <c r="M43" i="1" s="1"/>
  <c r="E43" i="1"/>
  <c r="F42" i="1"/>
  <c r="G42" i="1" s="1"/>
  <c r="H42" i="1" s="1"/>
  <c r="I42" i="1" s="1"/>
  <c r="J42" i="1" s="1"/>
  <c r="K42" i="1" s="1"/>
  <c r="M42" i="1" s="1"/>
  <c r="E42" i="1"/>
  <c r="F41" i="1"/>
  <c r="G41" i="1" s="1"/>
  <c r="H41" i="1" s="1"/>
  <c r="I41" i="1" s="1"/>
  <c r="J41" i="1" s="1"/>
  <c r="K41" i="1" s="1"/>
  <c r="M41" i="1" s="1"/>
  <c r="E41" i="1"/>
  <c r="F40" i="1"/>
  <c r="G40" i="1" s="1"/>
  <c r="H40" i="1" s="1"/>
  <c r="I40" i="1" s="1"/>
  <c r="J40" i="1" s="1"/>
  <c r="K40" i="1" s="1"/>
  <c r="M40" i="1" s="1"/>
  <c r="E40" i="1"/>
  <c r="M39" i="1"/>
  <c r="F39" i="1"/>
  <c r="G39" i="1" s="1"/>
  <c r="H39" i="1" s="1"/>
  <c r="I39" i="1" s="1"/>
  <c r="J39" i="1" s="1"/>
  <c r="K39" i="1" s="1"/>
  <c r="E39" i="1"/>
  <c r="J38" i="1"/>
  <c r="K38" i="1" s="1"/>
  <c r="M38" i="1" s="1"/>
  <c r="F38" i="1"/>
  <c r="G38" i="1" s="1"/>
  <c r="H38" i="1" s="1"/>
  <c r="I38" i="1" s="1"/>
  <c r="E38" i="1"/>
  <c r="F37" i="1"/>
  <c r="G37" i="1" s="1"/>
  <c r="H37" i="1" s="1"/>
  <c r="I37" i="1" s="1"/>
  <c r="J37" i="1" s="1"/>
  <c r="K37" i="1" s="1"/>
  <c r="M37" i="1" s="1"/>
  <c r="E37" i="1"/>
  <c r="F36" i="1"/>
  <c r="G36" i="1" s="1"/>
  <c r="H36" i="1" s="1"/>
  <c r="I36" i="1" s="1"/>
  <c r="J36" i="1" s="1"/>
  <c r="K36" i="1" s="1"/>
  <c r="M36" i="1" s="1"/>
  <c r="E36" i="1"/>
  <c r="F35" i="1"/>
  <c r="G35" i="1" s="1"/>
  <c r="H35" i="1" s="1"/>
  <c r="I35" i="1" s="1"/>
  <c r="J35" i="1" s="1"/>
  <c r="K35" i="1" s="1"/>
  <c r="M35" i="1" s="1"/>
  <c r="E35" i="1"/>
  <c r="F34" i="1"/>
  <c r="G34" i="1" s="1"/>
  <c r="H34" i="1" s="1"/>
  <c r="I34" i="1" s="1"/>
  <c r="J34" i="1" s="1"/>
  <c r="K34" i="1" s="1"/>
  <c r="M34" i="1" s="1"/>
  <c r="E34" i="1"/>
  <c r="F33" i="1"/>
  <c r="G33" i="1" s="1"/>
  <c r="H33" i="1" s="1"/>
  <c r="I33" i="1" s="1"/>
  <c r="J33" i="1" s="1"/>
  <c r="K33" i="1" s="1"/>
  <c r="M33" i="1" s="1"/>
  <c r="E33" i="1"/>
  <c r="F32" i="1"/>
  <c r="G32" i="1" s="1"/>
  <c r="H32" i="1" s="1"/>
  <c r="I32" i="1" s="1"/>
  <c r="J32" i="1" s="1"/>
  <c r="K32" i="1" s="1"/>
  <c r="M32" i="1" s="1"/>
  <c r="E32" i="1"/>
  <c r="M31" i="1"/>
  <c r="F31" i="1"/>
  <c r="G31" i="1" s="1"/>
  <c r="H31" i="1" s="1"/>
  <c r="I31" i="1" s="1"/>
  <c r="J31" i="1" s="1"/>
  <c r="K31" i="1" s="1"/>
  <c r="E31" i="1"/>
  <c r="J30" i="1"/>
  <c r="K30" i="1" s="1"/>
  <c r="M30" i="1" s="1"/>
  <c r="F30" i="1"/>
  <c r="G30" i="1" s="1"/>
  <c r="H30" i="1" s="1"/>
  <c r="I30" i="1" s="1"/>
  <c r="E30" i="1"/>
  <c r="F29" i="1"/>
  <c r="G29" i="1" s="1"/>
  <c r="H29" i="1" s="1"/>
  <c r="I29" i="1" s="1"/>
  <c r="J29" i="1" s="1"/>
  <c r="K29" i="1" s="1"/>
  <c r="M29" i="1" s="1"/>
  <c r="E29" i="1"/>
  <c r="F28" i="1"/>
  <c r="G28" i="1" s="1"/>
  <c r="H28" i="1" s="1"/>
  <c r="I28" i="1" s="1"/>
  <c r="J28" i="1" s="1"/>
  <c r="K28" i="1" s="1"/>
  <c r="M28" i="1" s="1"/>
  <c r="E28" i="1"/>
  <c r="F27" i="1"/>
  <c r="G27" i="1" s="1"/>
  <c r="H27" i="1" s="1"/>
  <c r="I27" i="1" s="1"/>
  <c r="J27" i="1" s="1"/>
  <c r="K27" i="1" s="1"/>
  <c r="M27" i="1" s="1"/>
  <c r="E27" i="1"/>
  <c r="F26" i="1"/>
  <c r="G26" i="1" s="1"/>
  <c r="H26" i="1" s="1"/>
  <c r="I26" i="1" s="1"/>
  <c r="J26" i="1" s="1"/>
  <c r="K26" i="1" s="1"/>
  <c r="M26" i="1" s="1"/>
  <c r="E26" i="1"/>
  <c r="F25" i="1"/>
  <c r="G25" i="1" s="1"/>
  <c r="H25" i="1" s="1"/>
  <c r="I25" i="1" s="1"/>
  <c r="J25" i="1" s="1"/>
  <c r="K25" i="1" s="1"/>
  <c r="M25" i="1" s="1"/>
  <c r="E25" i="1"/>
  <c r="F24" i="1"/>
  <c r="G24" i="1" s="1"/>
  <c r="H24" i="1" s="1"/>
  <c r="I24" i="1" s="1"/>
  <c r="J24" i="1" s="1"/>
  <c r="K24" i="1" s="1"/>
  <c r="M24" i="1" s="1"/>
  <c r="E24" i="1"/>
  <c r="M23" i="1"/>
  <c r="F23" i="1"/>
  <c r="G23" i="1" s="1"/>
  <c r="H23" i="1" s="1"/>
  <c r="I23" i="1" s="1"/>
  <c r="J23" i="1" s="1"/>
  <c r="K23" i="1" s="1"/>
  <c r="E23" i="1"/>
  <c r="J22" i="1"/>
  <c r="K22" i="1" s="1"/>
  <c r="M22" i="1" s="1"/>
  <c r="F22" i="1"/>
  <c r="G22" i="1" s="1"/>
  <c r="H22" i="1" s="1"/>
  <c r="I22" i="1" s="1"/>
  <c r="E22" i="1"/>
  <c r="F21" i="1"/>
  <c r="G21" i="1" s="1"/>
  <c r="H21" i="1" s="1"/>
  <c r="I21" i="1" s="1"/>
  <c r="J21" i="1" s="1"/>
  <c r="K21" i="1" s="1"/>
  <c r="M21" i="1" s="1"/>
  <c r="E21" i="1"/>
  <c r="F20" i="1"/>
  <c r="G20" i="1" s="1"/>
  <c r="H20" i="1" s="1"/>
  <c r="I20" i="1" s="1"/>
  <c r="J20" i="1" s="1"/>
  <c r="K20" i="1" s="1"/>
  <c r="M20" i="1" s="1"/>
  <c r="E20" i="1"/>
  <c r="F19" i="1"/>
  <c r="G19" i="1" s="1"/>
  <c r="H19" i="1" s="1"/>
  <c r="I19" i="1" s="1"/>
  <c r="J19" i="1" s="1"/>
  <c r="K19" i="1" s="1"/>
  <c r="M19" i="1" s="1"/>
  <c r="E19" i="1"/>
  <c r="G18" i="1"/>
  <c r="H18" i="1" s="1"/>
  <c r="I18" i="1" s="1"/>
  <c r="J18" i="1" s="1"/>
  <c r="K18" i="1" s="1"/>
  <c r="M18" i="1" s="1"/>
  <c r="F18" i="1"/>
  <c r="E18" i="1"/>
  <c r="G17" i="1"/>
  <c r="H17" i="1" s="1"/>
  <c r="I17" i="1" s="1"/>
  <c r="J17" i="1" s="1"/>
  <c r="K17" i="1" s="1"/>
  <c r="M17" i="1" s="1"/>
  <c r="F17" i="1"/>
  <c r="E17" i="1"/>
  <c r="F16" i="1"/>
  <c r="G16" i="1" s="1"/>
  <c r="H16" i="1" s="1"/>
  <c r="I16" i="1" s="1"/>
  <c r="J16" i="1" s="1"/>
  <c r="K16" i="1" s="1"/>
  <c r="M16" i="1" s="1"/>
  <c r="E16" i="1"/>
  <c r="M15" i="1"/>
  <c r="F15" i="1"/>
  <c r="G15" i="1" s="1"/>
  <c r="H15" i="1" s="1"/>
  <c r="I15" i="1" s="1"/>
  <c r="J15" i="1" s="1"/>
  <c r="K15" i="1" s="1"/>
  <c r="E15" i="1"/>
  <c r="F14" i="1"/>
  <c r="G14" i="1" s="1"/>
  <c r="H14" i="1" s="1"/>
  <c r="I14" i="1" s="1"/>
  <c r="J14" i="1" s="1"/>
  <c r="K14" i="1" s="1"/>
  <c r="M14" i="1" s="1"/>
  <c r="E14" i="1"/>
  <c r="O13" i="1"/>
  <c r="G11" i="1"/>
  <c r="H11" i="1" s="1"/>
  <c r="I11" i="1" s="1"/>
  <c r="J11" i="1" s="1"/>
  <c r="K11" i="1" s="1"/>
  <c r="M11" i="1" s="1"/>
  <c r="F11" i="1"/>
  <c r="E11" i="1"/>
  <c r="G10" i="1"/>
  <c r="H10" i="1" s="1"/>
  <c r="I10" i="1" s="1"/>
  <c r="J10" i="1" s="1"/>
  <c r="K10" i="1" s="1"/>
  <c r="M10" i="1" s="1"/>
  <c r="F10" i="1"/>
  <c r="E10" i="1"/>
  <c r="G9" i="1"/>
  <c r="H9" i="1" s="1"/>
  <c r="I9" i="1" s="1"/>
  <c r="J9" i="1" s="1"/>
  <c r="K9" i="1" s="1"/>
  <c r="M9" i="1" s="1"/>
  <c r="F9" i="1"/>
  <c r="E9" i="1"/>
  <c r="H8" i="1"/>
  <c r="I8" i="1" s="1"/>
  <c r="J8" i="1" s="1"/>
  <c r="K8" i="1" s="1"/>
  <c r="M8" i="1" s="1"/>
  <c r="F8" i="1"/>
  <c r="G8" i="1" s="1"/>
  <c r="E8" i="1"/>
  <c r="J7" i="1"/>
  <c r="K7" i="1" s="1"/>
  <c r="M7" i="1" s="1"/>
  <c r="F7" i="1"/>
  <c r="G7" i="1" s="1"/>
  <c r="H7" i="1" s="1"/>
  <c r="I7" i="1" s="1"/>
  <c r="E7" i="1"/>
  <c r="M6" i="1"/>
  <c r="F6" i="1"/>
  <c r="G6" i="1" s="1"/>
  <c r="H6" i="1" s="1"/>
  <c r="I6" i="1" s="1"/>
  <c r="J6" i="1" s="1"/>
  <c r="K6" i="1" s="1"/>
  <c r="E6" i="1"/>
  <c r="T5" i="1"/>
  <c r="G5" i="1"/>
  <c r="H5" i="1" s="1"/>
  <c r="I5" i="1" s="1"/>
  <c r="J5" i="1" s="1"/>
  <c r="K5" i="1" s="1"/>
  <c r="M5" i="1" s="1"/>
  <c r="F5" i="1"/>
  <c r="E5" i="1"/>
  <c r="H4" i="1"/>
  <c r="I4" i="1" s="1"/>
  <c r="J4" i="1" s="1"/>
  <c r="K4" i="1" s="1"/>
  <c r="F4" i="1"/>
  <c r="G4" i="1" s="1"/>
  <c r="E4" i="1"/>
  <c r="R5" i="1" s="1"/>
  <c r="O3" i="1"/>
  <c r="M4" i="1" l="1"/>
  <c r="R6" i="1"/>
  <c r="T6" i="1" s="1"/>
  <c r="R99" i="1"/>
  <c r="T99" i="1" s="1"/>
  <c r="R101" i="1"/>
  <c r="T101" i="1" s="1"/>
  <c r="R17" i="1"/>
  <c r="T17" i="1" s="1"/>
  <c r="R68" i="1"/>
  <c r="T68" i="1" s="1"/>
  <c r="R100" i="1"/>
  <c r="T100" i="1" s="1"/>
  <c r="T102" i="1" s="1"/>
  <c r="M100" i="1"/>
  <c r="R15" i="1"/>
  <c r="T15" i="1" s="1"/>
  <c r="O7" i="2"/>
  <c r="O13" i="2"/>
  <c r="O9" i="2"/>
  <c r="O5" i="2"/>
  <c r="O12" i="2"/>
  <c r="O8" i="2"/>
  <c r="R7" i="1"/>
  <c r="T7" i="1" s="1"/>
  <c r="R67" i="1"/>
  <c r="T67" i="1" s="1"/>
  <c r="T69" i="1" s="1"/>
  <c r="R66" i="1"/>
  <c r="T66" i="1" s="1"/>
  <c r="R65" i="1"/>
  <c r="T65" i="1" s="1"/>
  <c r="O10" i="2"/>
  <c r="R4" i="1"/>
  <c r="T4" i="1" s="1"/>
  <c r="O11" i="2"/>
  <c r="R16" i="1"/>
  <c r="T16" i="1" s="1"/>
  <c r="T18" i="1" s="1"/>
  <c r="R14" i="1"/>
  <c r="T14" i="1" s="1"/>
  <c r="R98" i="1"/>
  <c r="T98" i="1" s="1"/>
  <c r="T8" i="1" l="1"/>
</calcChain>
</file>

<file path=xl/sharedStrings.xml><?xml version="1.0" encoding="utf-8"?>
<sst xmlns="http://schemas.openxmlformats.org/spreadsheetml/2006/main" count="991" uniqueCount="377">
  <si>
    <t>RAD SEPARATION</t>
    <phoneticPr fontId="2" type="noConversion"/>
  </si>
  <si>
    <t>Length</t>
    <phoneticPr fontId="2" type="noConversion"/>
  </si>
  <si>
    <t>Height</t>
    <phoneticPr fontId="2" type="noConversion"/>
  </si>
  <si>
    <t>Area</t>
    <phoneticPr fontId="2" type="noConversion"/>
  </si>
  <si>
    <t>BF</t>
    <phoneticPr fontId="2" type="noConversion"/>
  </si>
  <si>
    <t>BW-200mm: (6):6 m</t>
  </si>
  <si>
    <t>X</t>
    <phoneticPr fontId="2" type="noConversion"/>
  </si>
  <si>
    <t>CW-200mm</t>
  </si>
  <si>
    <t>FOR CORE</t>
    <phoneticPr fontId="2" type="noConversion"/>
  </si>
  <si>
    <t>CW-200mm: (6+6+6,8):26 m</t>
  </si>
  <si>
    <t>FOR RAD</t>
    <phoneticPr fontId="2" type="noConversion"/>
  </si>
  <si>
    <t>O</t>
    <phoneticPr fontId="2" type="noConversion"/>
  </si>
  <si>
    <t>CW-200mm: (6+6,8+7):29 m</t>
  </si>
  <si>
    <t>X</t>
    <phoneticPr fontId="2" type="noConversion"/>
  </si>
  <si>
    <t>BW-200mm</t>
  </si>
  <si>
    <t>BW-200mm: (8+6+6+6,6):32 m</t>
  </si>
  <si>
    <t>X</t>
    <phoneticPr fontId="2" type="noConversion"/>
  </si>
  <si>
    <t>BW-100mm</t>
  </si>
  <si>
    <t>BW-200mm: (6+6+6,7): 25 m</t>
  </si>
  <si>
    <t>INT PLASTER</t>
    <phoneticPr fontId="2" type="noConversion"/>
  </si>
  <si>
    <t>CW-200mm: (7+7,8+5+8): 25 m</t>
  </si>
  <si>
    <t>BW-200mm: (6+6+6,12+12+8+8):58 m</t>
  </si>
  <si>
    <t>BW-200mm: (6+6+6+6,8+8):40 m</t>
  </si>
  <si>
    <t>Length</t>
    <phoneticPr fontId="2" type="noConversion"/>
  </si>
  <si>
    <t>Height</t>
    <phoneticPr fontId="2" type="noConversion"/>
  </si>
  <si>
    <t>Area</t>
    <phoneticPr fontId="2" type="noConversion"/>
  </si>
  <si>
    <t>GF</t>
    <phoneticPr fontId="2" type="noConversion"/>
  </si>
  <si>
    <t>CW-200mm: (6+6,7):19 m</t>
  </si>
  <si>
    <t>FOR CORE</t>
    <phoneticPr fontId="2" type="noConversion"/>
  </si>
  <si>
    <t>CW-200mm: (7+7+5,7, 5+18):19 m</t>
  </si>
  <si>
    <t>FOR RAD</t>
    <phoneticPr fontId="2" type="noConversion"/>
  </si>
  <si>
    <t>O</t>
    <phoneticPr fontId="2" type="noConversion"/>
  </si>
  <si>
    <t>X</t>
    <phoneticPr fontId="2" type="noConversion"/>
  </si>
  <si>
    <t>BW-200mm: (30,14):44 m</t>
  </si>
  <si>
    <t>X</t>
    <phoneticPr fontId="2" type="noConversion"/>
  </si>
  <si>
    <t>BW-200mm: (6+12,7+7):32 m</t>
  </si>
  <si>
    <t>INT PLASTER</t>
    <phoneticPr fontId="2" type="noConversion"/>
  </si>
  <si>
    <t>CW-200mm: (6,7+7+7):27 m</t>
  </si>
  <si>
    <t>X</t>
    <phoneticPr fontId="2" type="noConversion"/>
  </si>
  <si>
    <t>BW-200mm: (2,7+9):18 m</t>
  </si>
  <si>
    <t>CW-200mm: (1.5+1.5,14):17 m</t>
  </si>
  <si>
    <t>O</t>
    <phoneticPr fontId="2" type="noConversion"/>
  </si>
  <si>
    <t>BW-200mm: (32):32 m</t>
  </si>
  <si>
    <t>CW-200mm: (6+6+6):18 m</t>
  </si>
  <si>
    <t>O</t>
    <phoneticPr fontId="2" type="noConversion"/>
  </si>
  <si>
    <t>BW-200mm: (21+9,7+5):42 m</t>
  </si>
  <si>
    <t>CW-200mm: (8+4+8,7+7):34 m</t>
  </si>
  <si>
    <t>X</t>
    <phoneticPr fontId="2" type="noConversion"/>
  </si>
  <si>
    <t>BW-100mm: (6+4,7+2):19 m</t>
  </si>
  <si>
    <t>X</t>
    <phoneticPr fontId="2" type="noConversion"/>
  </si>
  <si>
    <t>CW-200mm: (1+9+9, 15):34 m</t>
  </si>
  <si>
    <t>BW-200mm: (8,6):14 m</t>
  </si>
  <si>
    <t>X</t>
    <phoneticPr fontId="2" type="noConversion"/>
  </si>
  <si>
    <t>BW-200mm: (12,14):26 m</t>
  </si>
  <si>
    <t>CW-200mm: (9+9, 6+6):30 m</t>
  </si>
  <si>
    <t>BW-200mm: (18,14):32 m</t>
  </si>
  <si>
    <t>BW-200mm: (9+9):18 m</t>
  </si>
  <si>
    <t>CW-200mm: (48m):48 m</t>
  </si>
  <si>
    <t>CW-200mm: (6+6+6,4+4m):26 m</t>
  </si>
  <si>
    <t>BW-200mm: (6,8):14 m</t>
  </si>
  <si>
    <t>X</t>
    <phoneticPr fontId="2" type="noConversion"/>
  </si>
  <si>
    <t>CW-200mm: (18,21+21):60 m</t>
  </si>
  <si>
    <t>O</t>
    <phoneticPr fontId="2" type="noConversion"/>
  </si>
  <si>
    <t>BW-200mm: (12):12 m</t>
  </si>
  <si>
    <t>BW-200mm: (13,18+18):49 m</t>
  </si>
  <si>
    <t>X</t>
    <phoneticPr fontId="2" type="noConversion"/>
  </si>
  <si>
    <t>BW-200mm: (42):42 m</t>
  </si>
  <si>
    <t>X</t>
    <phoneticPr fontId="2" type="noConversion"/>
  </si>
  <si>
    <t>BW-100mm: (12,4+4):20 m</t>
  </si>
  <si>
    <t>CW-200mm: (1+6+20+20+20+12.65+12.65):92.3 m</t>
  </si>
  <si>
    <t>BW-200mm: (4+3,1+1+1+1+24):35 m</t>
  </si>
  <si>
    <t>X</t>
    <phoneticPr fontId="2" type="noConversion"/>
  </si>
  <si>
    <t>CW-200mm: (12):12 m</t>
  </si>
  <si>
    <t>BW-200mm: (10+10+10,10+4+10):54 m</t>
  </si>
  <si>
    <t>BW-200mm: (8+8, 6+6):28 m</t>
  </si>
  <si>
    <t>BW-200mm: (14):14 m</t>
  </si>
  <si>
    <t>BW-200mm: (10,6+6):22 m</t>
  </si>
  <si>
    <t>BW-200mm: (6+6):12 m</t>
  </si>
  <si>
    <t>X</t>
    <phoneticPr fontId="2" type="noConversion"/>
  </si>
  <si>
    <t>BW-200mm: (12.65,5+5):22.65 m</t>
  </si>
  <si>
    <t>BW-100mm: (5):5 m</t>
  </si>
  <si>
    <t>CW-200mm: (6+6+6,6+6):30 m</t>
  </si>
  <si>
    <t>BW-100mm: (6,3+3):12 m</t>
  </si>
  <si>
    <t>X</t>
    <phoneticPr fontId="2" type="noConversion"/>
  </si>
  <si>
    <t>BW-200mm: (36,3+6+6+6):57 m</t>
  </si>
  <si>
    <t>BW-200mm: (4):4 m</t>
  </si>
  <si>
    <t>CW-200mm: (4+7,5+5):21 m</t>
  </si>
  <si>
    <t>X</t>
    <phoneticPr fontId="2" type="noConversion"/>
  </si>
  <si>
    <t>X</t>
    <phoneticPr fontId="2" type="noConversion"/>
  </si>
  <si>
    <t>X</t>
    <phoneticPr fontId="2" type="noConversion"/>
  </si>
  <si>
    <t>Length</t>
    <phoneticPr fontId="2" type="noConversion"/>
  </si>
  <si>
    <t>Height</t>
    <phoneticPr fontId="2" type="noConversion"/>
  </si>
  <si>
    <t>Area</t>
    <phoneticPr fontId="2" type="noConversion"/>
  </si>
  <si>
    <t>1F</t>
    <phoneticPr fontId="2" type="noConversion"/>
  </si>
  <si>
    <t>FOR CORE</t>
    <phoneticPr fontId="2" type="noConversion"/>
  </si>
  <si>
    <t>CW-200mm: (4+4,4+18):30 m</t>
  </si>
  <si>
    <t>O</t>
    <phoneticPr fontId="2" type="noConversion"/>
  </si>
  <si>
    <t>FOR RAD</t>
    <phoneticPr fontId="2" type="noConversion"/>
  </si>
  <si>
    <t>O</t>
    <phoneticPr fontId="2" type="noConversion"/>
  </si>
  <si>
    <t>CW-200mm: (28):28 m</t>
  </si>
  <si>
    <t>X</t>
    <phoneticPr fontId="2" type="noConversion"/>
  </si>
  <si>
    <t>INT PLASTER</t>
    <phoneticPr fontId="2" type="noConversion"/>
  </si>
  <si>
    <t>BW-200mm: (14,7):21 m</t>
  </si>
  <si>
    <t>BW-200mm: (12+14,4+7):37 m</t>
  </si>
  <si>
    <t>X</t>
    <phoneticPr fontId="2" type="noConversion"/>
  </si>
  <si>
    <t>BW-200mm: (19+6,7+7):39 m</t>
  </si>
  <si>
    <t>O</t>
    <phoneticPr fontId="2" type="noConversion"/>
  </si>
  <si>
    <t>CW-200mm: (30):30 m</t>
  </si>
  <si>
    <t>BW-200mm: (12,7+7):26 m</t>
  </si>
  <si>
    <t>X</t>
    <phoneticPr fontId="2" type="noConversion"/>
  </si>
  <si>
    <t>BW-200mm: (3+3+3,18):27 m</t>
  </si>
  <si>
    <t>BW-100mm: (4+4+4,5):17 m</t>
  </si>
  <si>
    <t>X</t>
    <phoneticPr fontId="2" type="noConversion"/>
  </si>
  <si>
    <t>X</t>
    <phoneticPr fontId="2" type="noConversion"/>
  </si>
  <si>
    <t>BW-200mm: (24+24,6+6):60 m</t>
  </si>
  <si>
    <t>BW-200mm: (24):24 m</t>
  </si>
  <si>
    <t>CW-200mm: (6+6,3+3):18 m</t>
  </si>
  <si>
    <t>BW-200mm: (30):30 m</t>
  </si>
  <si>
    <t>X</t>
    <phoneticPr fontId="2" type="noConversion"/>
  </si>
  <si>
    <t>BW-200mm: (48):48 m</t>
  </si>
  <si>
    <t>CW-200mm: (12.65+12.65,24+24):73.3 m</t>
  </si>
  <si>
    <t>BW-200mm: (12+12,3+26):53 m</t>
  </si>
  <si>
    <t>BW-200mm: (20+20,18):58 m</t>
  </si>
  <si>
    <t>BW-200mm: (2):2 m</t>
  </si>
  <si>
    <t>BW-200mm: (16,1+6):23 m</t>
  </si>
  <si>
    <t>CW-200mm: (6,3+3):12 m</t>
  </si>
  <si>
    <t>BW-100mm: (6+4,6+1):17 m</t>
  </si>
  <si>
    <t>BW-200mm: (30,1+6):37 m</t>
  </si>
  <si>
    <t>CW-200mm: (4+7,2+4):17 m</t>
  </si>
  <si>
    <t>BW-200mm: (67,8):75 m</t>
  </si>
  <si>
    <t>X</t>
    <phoneticPr fontId="2" type="noConversion"/>
  </si>
  <si>
    <t>Length</t>
    <phoneticPr fontId="2" type="noConversion"/>
  </si>
  <si>
    <t>Area</t>
    <phoneticPr fontId="2" type="noConversion"/>
  </si>
  <si>
    <t>2F</t>
    <phoneticPr fontId="2" type="noConversion"/>
  </si>
  <si>
    <t>FOR CORE</t>
    <phoneticPr fontId="2" type="noConversion"/>
  </si>
  <si>
    <t>X</t>
    <phoneticPr fontId="2" type="noConversion"/>
  </si>
  <si>
    <t>FOR RAD</t>
    <phoneticPr fontId="2" type="noConversion"/>
  </si>
  <si>
    <t>O</t>
    <phoneticPr fontId="2" type="noConversion"/>
  </si>
  <si>
    <t>BW-200mm: (18+18,6):14 m</t>
  </si>
  <si>
    <t>CW-200mm: (36):36 m</t>
  </si>
  <si>
    <t>BW-200mm: (7+7):14 m</t>
  </si>
  <si>
    <t>BW-200mm: (7):7 m</t>
  </si>
  <si>
    <t>CW-200mm: (8):8 m</t>
  </si>
  <si>
    <t>O</t>
    <phoneticPr fontId="2" type="noConversion"/>
  </si>
  <si>
    <t>BW-200mm: (8+14):22 m</t>
  </si>
  <si>
    <t>CW-200mm: (14):14 m</t>
  </si>
  <si>
    <t>O</t>
    <phoneticPr fontId="2" type="noConversion"/>
  </si>
  <si>
    <t>BW-200mm: (18,8):26 m</t>
  </si>
  <si>
    <t>CW-200mm: (22):22 m</t>
  </si>
  <si>
    <t>BW-200mm: (26):26 m</t>
  </si>
  <si>
    <t>BW-200mm: (12+7):19 m</t>
  </si>
  <si>
    <t>X</t>
    <phoneticPr fontId="2" type="noConversion"/>
  </si>
  <si>
    <t>CW-200mm: (48):48 m</t>
    <phoneticPr fontId="2" type="noConversion"/>
  </si>
  <si>
    <t>BW-200mm: (10):10 m</t>
  </si>
  <si>
    <t>O</t>
    <phoneticPr fontId="2" type="noConversion"/>
  </si>
  <si>
    <t>CW-200mm: (18):18 m</t>
    <phoneticPr fontId="2" type="noConversion"/>
  </si>
  <si>
    <t>CW-200mm: (15):15 m</t>
  </si>
  <si>
    <t>BW-200mm: (18):18 m</t>
  </si>
  <si>
    <t>BW-200mm: (67+2):69 m</t>
  </si>
  <si>
    <t>BW-200mm: (30+1):31 m</t>
  </si>
  <si>
    <t>BW-200mm: (18,1+6):23 m</t>
  </si>
  <si>
    <t>Total</t>
    <phoneticPr fontId="2" type="noConversion"/>
  </si>
  <si>
    <t>BF</t>
    <phoneticPr fontId="2" type="noConversion"/>
  </si>
  <si>
    <t>_B01</t>
    <phoneticPr fontId="2" type="noConversion"/>
  </si>
  <si>
    <t>90FSD-1000X2200(A)</t>
  </si>
  <si>
    <t>90FSD-1000X2200</t>
    <phoneticPr fontId="2" type="noConversion"/>
  </si>
  <si>
    <t>_B02</t>
  </si>
  <si>
    <t>90FSD-2000X2200(A)</t>
    <phoneticPr fontId="2" type="noConversion"/>
  </si>
  <si>
    <t>90FSD-2000X2200</t>
    <phoneticPr fontId="2" type="noConversion"/>
  </si>
  <si>
    <t>_B03</t>
  </si>
  <si>
    <t>90FSD-1000X2200(A)</t>
    <phoneticPr fontId="2" type="noConversion"/>
  </si>
  <si>
    <t>_B04</t>
  </si>
  <si>
    <t>_B05</t>
  </si>
  <si>
    <t>180FSD-1000X2200(A)</t>
  </si>
  <si>
    <t>_B06</t>
  </si>
  <si>
    <t>180FSD-2000X2200(A)</t>
  </si>
  <si>
    <t>_B07</t>
  </si>
  <si>
    <t>NSD-1000X2200</t>
    <phoneticPr fontId="2" type="noConversion"/>
  </si>
  <si>
    <t>_B08</t>
  </si>
  <si>
    <t>NSD-2000X2200</t>
  </si>
  <si>
    <t>_B09</t>
  </si>
  <si>
    <t>NSD-2000X2200(A)</t>
  </si>
  <si>
    <t>_B10</t>
  </si>
  <si>
    <t>SHUTTER</t>
  </si>
  <si>
    <t>_B11</t>
  </si>
  <si>
    <t>_B12</t>
  </si>
  <si>
    <t>_B13</t>
  </si>
  <si>
    <t>_B14</t>
  </si>
  <si>
    <t>_B15</t>
  </si>
  <si>
    <t>_B16</t>
    <phoneticPr fontId="2" type="noConversion"/>
  </si>
  <si>
    <t>SHUTTER</t>
    <phoneticPr fontId="2" type="noConversion"/>
  </si>
  <si>
    <t>GF</t>
    <phoneticPr fontId="2" type="noConversion"/>
  </si>
  <si>
    <t>_G01</t>
    <phoneticPr fontId="2" type="noConversion"/>
  </si>
  <si>
    <t>_G02</t>
  </si>
  <si>
    <t>90FSD-2000X2200(A)</t>
  </si>
  <si>
    <t>_G03</t>
  </si>
  <si>
    <t>NSD-1000X2200</t>
  </si>
  <si>
    <t>_G04</t>
  </si>
  <si>
    <t>_G05</t>
  </si>
  <si>
    <t>90FSD-1000X2200</t>
  </si>
  <si>
    <t>_G06</t>
  </si>
  <si>
    <t>90FSD-2000X2200</t>
  </si>
  <si>
    <t>_G07</t>
  </si>
  <si>
    <t>_G08</t>
  </si>
  <si>
    <t>_G09</t>
  </si>
  <si>
    <t>_G10</t>
  </si>
  <si>
    <t>_G11</t>
  </si>
  <si>
    <t>_G12</t>
  </si>
  <si>
    <t>_G13</t>
  </si>
  <si>
    <t>_G14</t>
  </si>
  <si>
    <t>_G15</t>
  </si>
  <si>
    <t>_G16</t>
  </si>
  <si>
    <t>_G17</t>
  </si>
  <si>
    <t>_G18</t>
  </si>
  <si>
    <t>_G19</t>
  </si>
  <si>
    <t>_G20</t>
  </si>
  <si>
    <t>_G21</t>
  </si>
  <si>
    <t>_G22</t>
  </si>
  <si>
    <t>_G23</t>
  </si>
  <si>
    <t>_G24</t>
  </si>
  <si>
    <t>_G25</t>
  </si>
  <si>
    <t>_G26</t>
  </si>
  <si>
    <t>_G27</t>
  </si>
  <si>
    <t>_G28</t>
  </si>
  <si>
    <t>_G29</t>
  </si>
  <si>
    <t>_G30</t>
  </si>
  <si>
    <t>_G31</t>
  </si>
  <si>
    <t>_G32</t>
  </si>
  <si>
    <t>_G33</t>
  </si>
  <si>
    <t>_G34</t>
  </si>
  <si>
    <t>_G35</t>
  </si>
  <si>
    <t>_G36</t>
  </si>
  <si>
    <t>_G37</t>
  </si>
  <si>
    <t>_G38</t>
  </si>
  <si>
    <t>_G39</t>
  </si>
  <si>
    <t>_G40</t>
  </si>
  <si>
    <t>_G41</t>
  </si>
  <si>
    <t>_G42</t>
  </si>
  <si>
    <t>_G43</t>
    <phoneticPr fontId="2" type="noConversion"/>
  </si>
  <si>
    <t>_G44</t>
  </si>
  <si>
    <t>_G45</t>
  </si>
  <si>
    <t>_G46</t>
  </si>
  <si>
    <t>_G47</t>
  </si>
  <si>
    <t>_G48</t>
  </si>
  <si>
    <t>_G49</t>
  </si>
  <si>
    <t>_G50</t>
  </si>
  <si>
    <t>_G51</t>
  </si>
  <si>
    <t>_G52</t>
  </si>
  <si>
    <t>_G53</t>
  </si>
  <si>
    <t>_G54</t>
  </si>
  <si>
    <t>_G55</t>
  </si>
  <si>
    <t>_G56</t>
  </si>
  <si>
    <t>_G57</t>
  </si>
  <si>
    <t>_G58</t>
  </si>
  <si>
    <t>_G59</t>
  </si>
  <si>
    <t>_G60</t>
  </si>
  <si>
    <t>_G61</t>
  </si>
  <si>
    <t>_G62</t>
  </si>
  <si>
    <t>_G63</t>
  </si>
  <si>
    <t>_G64</t>
  </si>
  <si>
    <t>_G65</t>
  </si>
  <si>
    <t>_G66</t>
  </si>
  <si>
    <t>_G67</t>
  </si>
  <si>
    <t>_G68</t>
  </si>
  <si>
    <t>_G69</t>
  </si>
  <si>
    <t>_G70</t>
  </si>
  <si>
    <t>_G71</t>
  </si>
  <si>
    <t>_G72</t>
  </si>
  <si>
    <t>_G73</t>
  </si>
  <si>
    <t>_G74</t>
  </si>
  <si>
    <t>_G75</t>
  </si>
  <si>
    <t>_G76</t>
  </si>
  <si>
    <t>_G77</t>
  </si>
  <si>
    <t>_G78</t>
  </si>
  <si>
    <t>_G79</t>
  </si>
  <si>
    <t>_G80</t>
  </si>
  <si>
    <t>_G81</t>
  </si>
  <si>
    <t>_G82</t>
  </si>
  <si>
    <t>_G83</t>
  </si>
  <si>
    <t>_G84</t>
  </si>
  <si>
    <t>_G85</t>
  </si>
  <si>
    <t>_G86</t>
  </si>
  <si>
    <t>_G87</t>
  </si>
  <si>
    <t>_G88</t>
  </si>
  <si>
    <t>_G89</t>
  </si>
  <si>
    <t>_G90</t>
  </si>
  <si>
    <t>_G91</t>
  </si>
  <si>
    <t>_G92</t>
  </si>
  <si>
    <t>1F</t>
    <phoneticPr fontId="2" type="noConversion"/>
  </si>
  <si>
    <t>_101</t>
    <phoneticPr fontId="2" type="noConversion"/>
  </si>
  <si>
    <t>_102</t>
  </si>
  <si>
    <t>_103</t>
  </si>
  <si>
    <t>_104</t>
  </si>
  <si>
    <t>_105</t>
  </si>
  <si>
    <t>_106</t>
  </si>
  <si>
    <t>_107</t>
  </si>
  <si>
    <t>_108</t>
  </si>
  <si>
    <t>_109</t>
  </si>
  <si>
    <t>_110</t>
  </si>
  <si>
    <t>_111</t>
  </si>
  <si>
    <t>_112</t>
  </si>
  <si>
    <t>_113</t>
  </si>
  <si>
    <t>_114</t>
  </si>
  <si>
    <t>_115</t>
  </si>
  <si>
    <t>_116</t>
  </si>
  <si>
    <t>_117</t>
  </si>
  <si>
    <t>_118</t>
  </si>
  <si>
    <t>_119</t>
  </si>
  <si>
    <t>_120</t>
  </si>
  <si>
    <t>_121</t>
  </si>
  <si>
    <t>_122</t>
  </si>
  <si>
    <t>_123</t>
  </si>
  <si>
    <t>_124</t>
  </si>
  <si>
    <t>_125</t>
  </si>
  <si>
    <t>_126</t>
  </si>
  <si>
    <t>_127</t>
  </si>
  <si>
    <t>_128</t>
  </si>
  <si>
    <t>_129</t>
  </si>
  <si>
    <t>_130</t>
  </si>
  <si>
    <t>_131</t>
  </si>
  <si>
    <t>_132</t>
  </si>
  <si>
    <t>_133</t>
  </si>
  <si>
    <t>_134</t>
  </si>
  <si>
    <t>_135</t>
  </si>
  <si>
    <t>_136</t>
  </si>
  <si>
    <t>_137</t>
  </si>
  <si>
    <t>_138</t>
  </si>
  <si>
    <t>2F</t>
    <phoneticPr fontId="2" type="noConversion"/>
  </si>
  <si>
    <t>_201</t>
    <phoneticPr fontId="2" type="noConversion"/>
  </si>
  <si>
    <t>_202</t>
  </si>
  <si>
    <t>_203</t>
  </si>
  <si>
    <t>_204</t>
  </si>
  <si>
    <t>_205</t>
  </si>
  <si>
    <t>_206</t>
  </si>
  <si>
    <t>_207</t>
  </si>
  <si>
    <t>_208</t>
  </si>
  <si>
    <t>_209</t>
  </si>
  <si>
    <t>_210</t>
  </si>
  <si>
    <t>_211</t>
  </si>
  <si>
    <t>_212</t>
  </si>
  <si>
    <t>_213</t>
  </si>
  <si>
    <t>_214</t>
  </si>
  <si>
    <t>_215</t>
  </si>
  <si>
    <t>_216</t>
  </si>
  <si>
    <t>_217</t>
  </si>
  <si>
    <t>_218</t>
  </si>
  <si>
    <t>_219</t>
  </si>
  <si>
    <t>_220</t>
  </si>
  <si>
    <t>_221</t>
  </si>
  <si>
    <t>_222</t>
  </si>
  <si>
    <t>_223</t>
  </si>
  <si>
    <t>_224</t>
  </si>
  <si>
    <t>_225</t>
  </si>
  <si>
    <t>_226</t>
  </si>
  <si>
    <t>_227</t>
  </si>
  <si>
    <t>_228</t>
  </si>
  <si>
    <t>_229</t>
  </si>
  <si>
    <t>_230</t>
  </si>
  <si>
    <t>_231</t>
  </si>
  <si>
    <t>_232</t>
  </si>
  <si>
    <t>_233</t>
  </si>
  <si>
    <t>RF</t>
    <phoneticPr fontId="2" type="noConversion"/>
  </si>
  <si>
    <t>_R01</t>
    <phoneticPr fontId="2" type="noConversion"/>
  </si>
  <si>
    <t>_R02</t>
  </si>
  <si>
    <t>GF</t>
    <phoneticPr fontId="2" type="noConversion"/>
  </si>
  <si>
    <t>_GW01</t>
    <phoneticPr fontId="2" type="noConversion"/>
  </si>
  <si>
    <t>AW 2400xX1500 DG</t>
    <phoneticPr fontId="2" type="noConversion"/>
  </si>
  <si>
    <t>AW 2400xX1500 DG</t>
    <phoneticPr fontId="2" type="noConversion"/>
  </si>
  <si>
    <t>AW 2400xX1500 DG</t>
  </si>
  <si>
    <t>AW 1200xX1500 DG(fix + slide)</t>
  </si>
  <si>
    <t>AW 2400xX1500 DG(fix + slide)</t>
  </si>
  <si>
    <t>AW 3000xX1500 DG(fix + slide)</t>
  </si>
  <si>
    <t>ALUMINUM LOUVER (1300x1000)</t>
  </si>
  <si>
    <t>_1W01</t>
    <phoneticPr fontId="2" type="noConversion"/>
  </si>
  <si>
    <t>AW 3000xX1500 DG(fix + slide)</t>
    <phoneticPr fontId="2" type="noConversion"/>
  </si>
  <si>
    <t>_2W01</t>
    <phoneticPr fontId="2" type="noConversion"/>
  </si>
  <si>
    <t>AW 2400xX1500 DG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</si>
</sst>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);[Red]\(0\)"/>
  </numFmts>
  <fonts count="6"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color theme="1"/>
      <name val="맑은 고딕"/>
      <family val="2"/>
      <charset val="129"/>
      <scheme val="minor"/>
    </font>
    <font>
      <sz val="11"/>
      <color rgb="FF0000FF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3" fillId="0" borderId="0" xfId="0" applyFont="1" applyAlignment="1">
      <alignment vertical="center" wrapText="1"/>
    </xf>
    <xf numFmtId="0" fontId="4" fillId="0" borderId="0" xfId="0" applyFont="1">
      <alignment vertical="center"/>
    </xf>
    <xf numFmtId="176" fontId="5" fillId="0" borderId="0" xfId="0" applyNumberFormat="1" applyFont="1">
      <alignment vertical="center"/>
    </xf>
    <xf numFmtId="176" fontId="4" fillId="0" borderId="0" xfId="0" applyNumberFormat="1" applyFont="1">
      <alignment vertical="center"/>
    </xf>
    <xf numFmtId="0" fontId="1" fillId="0" borderId="0" xfId="0" applyFont="1">
      <alignment vertical="center"/>
    </xf>
    <xf numFmtId="0" fontId="0" fillId="0" borderId="1" xfId="0" applyBorder="1">
      <alignment vertical="center"/>
    </xf>
    <xf numFmtId="0" fontId="0" fillId="0" borderId="0" xfId="0" applyBorder="1">
      <alignment vertical="center"/>
    </xf>
    <xf numFmtId="0" fontId="0" fillId="0" borderId="2" xfId="0" applyBorder="1">
      <alignment vertical="center"/>
    </xf>
    <xf numFmtId="0" fontId="0" fillId="0" borderId="2" xfId="0" applyFill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130"/>
  <sheetViews>
    <sheetView tabSelected="1" topLeftCell="B1" workbookViewId="0">
      <pane ySplit="2" topLeftCell="A81" activePane="bottomLeft" state="frozen"/>
      <selection activeCell="B1" sqref="B1"/>
      <selection pane="bottomLeft" activeCell="C90" sqref="C90"/>
    </sheetView>
  </sheetViews>
  <sheetFormatPr defaultRowHeight="16.5" outlineLevelCol="1"/>
  <cols>
    <col min="3" max="3" width="36.25" customWidth="1"/>
    <col min="4" max="4" width="5.25" customWidth="1"/>
    <col min="5" max="5" width="11.5" style="2" bestFit="1" customWidth="1"/>
    <col min="6" max="6" width="4.375" hidden="1" customWidth="1" outlineLevel="1"/>
    <col min="7" max="9" width="0" hidden="1" customWidth="1" outlineLevel="1"/>
    <col min="10" max="10" width="4.75" style="3" hidden="1" customWidth="1" outlineLevel="1"/>
    <col min="11" max="11" width="9" style="4" collapsed="1"/>
    <col min="13" max="13" width="9" style="5"/>
    <col min="15" max="15" width="16.75" customWidth="1"/>
    <col min="16" max="16" width="9.625" customWidth="1"/>
    <col min="17" max="17" width="5.625" customWidth="1"/>
    <col min="18" max="18" width="11.875" customWidth="1"/>
  </cols>
  <sheetData>
    <row r="2" spans="2:20" ht="33.75">
      <c r="D2" s="1" t="s">
        <v>0</v>
      </c>
      <c r="K2" s="4" t="s">
        <v>1</v>
      </c>
      <c r="L2" t="s">
        <v>2</v>
      </c>
      <c r="M2" s="5" t="s">
        <v>3</v>
      </c>
    </row>
    <row r="3" spans="2:20">
      <c r="D3" s="1"/>
      <c r="O3" s="6" t="str">
        <f>B4</f>
        <v>BF</v>
      </c>
      <c r="P3" s="7"/>
      <c r="Q3" s="7"/>
      <c r="R3" s="4" t="s">
        <v>1</v>
      </c>
      <c r="S3" t="s">
        <v>2</v>
      </c>
      <c r="T3" s="5" t="s">
        <v>3</v>
      </c>
    </row>
    <row r="4" spans="2:20">
      <c r="B4" t="s">
        <v>4</v>
      </c>
      <c r="C4" t="s">
        <v>5</v>
      </c>
      <c r="D4" t="s">
        <v>6</v>
      </c>
      <c r="E4" s="2" t="str">
        <f>LEFT(C4,FIND(":",C4)-1)</f>
        <v>BW-200mm</v>
      </c>
      <c r="F4" t="str">
        <f>RIGHT(C4,FIND(":",C4)-1)</f>
        <v xml:space="preserve"> (6):6 m</v>
      </c>
      <c r="G4" t="str">
        <f>RIGHT(F4,LEN(F4)-FIND(":",F4))</f>
        <v>6 m</v>
      </c>
      <c r="H4" t="str">
        <f>SUBSTITUTE(G4," ","",1)</f>
        <v>6m</v>
      </c>
      <c r="I4" t="str">
        <f>SUBSTITUTE(H4," ","",1)</f>
        <v>6m</v>
      </c>
      <c r="J4" s="3" t="str">
        <f>LEFT(I4,LEN(I4)-1)</f>
        <v>6</v>
      </c>
      <c r="K4" s="4">
        <f>J4*1</f>
        <v>6</v>
      </c>
      <c r="L4">
        <v>7</v>
      </c>
      <c r="M4" s="5">
        <f>K4*L4</f>
        <v>42</v>
      </c>
      <c r="O4" s="8" t="s">
        <v>7</v>
      </c>
      <c r="P4" s="8" t="s">
        <v>8</v>
      </c>
      <c r="Q4" s="8" t="s">
        <v>6</v>
      </c>
      <c r="R4" s="8">
        <f>SUMIFS($K$4:$K$11,$E$4:$E$11,O4,$D$4:$D$11,Q4)</f>
        <v>80</v>
      </c>
      <c r="S4" s="8">
        <v>7</v>
      </c>
      <c r="T4" s="8">
        <f>R4*S4</f>
        <v>560</v>
      </c>
    </row>
    <row r="5" spans="2:20">
      <c r="C5" t="s">
        <v>9</v>
      </c>
      <c r="D5" t="s">
        <v>6</v>
      </c>
      <c r="E5" s="2" t="str">
        <f>LEFT(C5,FIND(":",C5)-1)</f>
        <v>CW-200mm</v>
      </c>
      <c r="F5" t="str">
        <f t="shared" ref="F5:F11" si="0">RIGHT(C5,FIND(":",C5)-1)</f>
        <v>,8):26 m</v>
      </c>
      <c r="G5" t="str">
        <f t="shared" ref="G5:G11" si="1">RIGHT(F5,LEN(F5)-FIND(":",F5))</f>
        <v>26 m</v>
      </c>
      <c r="H5" t="str">
        <f t="shared" ref="H5:I11" si="2">SUBSTITUTE(G5," ","",1)</f>
        <v>26m</v>
      </c>
      <c r="I5" t="str">
        <f t="shared" si="2"/>
        <v>26m</v>
      </c>
      <c r="J5" s="3" t="str">
        <f t="shared" ref="J5:J11" si="3">LEFT(I5,LEN(I5)-1)</f>
        <v>26</v>
      </c>
      <c r="K5" s="4">
        <f t="shared" ref="K5:K11" si="4">J5*1</f>
        <v>26</v>
      </c>
      <c r="L5">
        <v>7</v>
      </c>
      <c r="M5" s="5">
        <f t="shared" ref="M5:M11" si="5">K5*L5</f>
        <v>182</v>
      </c>
      <c r="O5" s="8" t="s">
        <v>7</v>
      </c>
      <c r="P5" s="8" t="s">
        <v>10</v>
      </c>
      <c r="Q5" s="8" t="s">
        <v>11</v>
      </c>
      <c r="R5" s="8">
        <f>SUMIFS($K$4:$K$11,$E$4:$E$11,O5,$D$4:$D$11,Q5)</f>
        <v>0</v>
      </c>
      <c r="S5" s="8">
        <v>7</v>
      </c>
      <c r="T5" s="8">
        <f t="shared" ref="T5:T7" si="6">R5*S5</f>
        <v>0</v>
      </c>
    </row>
    <row r="6" spans="2:20">
      <c r="C6" t="s">
        <v>12</v>
      </c>
      <c r="D6" t="s">
        <v>13</v>
      </c>
      <c r="E6" s="2" t="str">
        <f t="shared" ref="E6:E11" si="7">LEFT(C6,FIND(":",C6)-1)</f>
        <v>CW-200mm</v>
      </c>
      <c r="F6" t="str">
        <f t="shared" si="0"/>
        <v>+7):29 m</v>
      </c>
      <c r="G6" t="str">
        <f t="shared" si="1"/>
        <v>29 m</v>
      </c>
      <c r="H6" t="str">
        <f t="shared" si="2"/>
        <v>29m</v>
      </c>
      <c r="I6" t="str">
        <f t="shared" si="2"/>
        <v>29m</v>
      </c>
      <c r="J6" s="3" t="str">
        <f t="shared" si="3"/>
        <v>29</v>
      </c>
      <c r="K6" s="4">
        <f t="shared" si="4"/>
        <v>29</v>
      </c>
      <c r="L6">
        <v>7</v>
      </c>
      <c r="M6" s="5">
        <f t="shared" si="5"/>
        <v>203</v>
      </c>
      <c r="O6" s="8" t="s">
        <v>14</v>
      </c>
      <c r="P6" s="8"/>
      <c r="Q6" s="8"/>
      <c r="R6" s="8">
        <f>SUMIF($E$4:$E$11,O6,$K$4:$K$11)</f>
        <v>161</v>
      </c>
      <c r="S6" s="8">
        <v>7</v>
      </c>
      <c r="T6" s="8">
        <f t="shared" si="6"/>
        <v>1127</v>
      </c>
    </row>
    <row r="7" spans="2:20">
      <c r="C7" t="s">
        <v>15</v>
      </c>
      <c r="D7" t="s">
        <v>16</v>
      </c>
      <c r="E7" s="2" t="str">
        <f t="shared" si="7"/>
        <v>BW-200mm</v>
      </c>
      <c r="F7" t="str">
        <f t="shared" si="0"/>
        <v>,6):32 m</v>
      </c>
      <c r="G7" t="str">
        <f t="shared" si="1"/>
        <v>32 m</v>
      </c>
      <c r="H7" t="str">
        <f t="shared" si="2"/>
        <v>32m</v>
      </c>
      <c r="I7" t="str">
        <f t="shared" si="2"/>
        <v>32m</v>
      </c>
      <c r="J7" s="3" t="str">
        <f t="shared" si="3"/>
        <v>32</v>
      </c>
      <c r="K7" s="4">
        <f t="shared" si="4"/>
        <v>32</v>
      </c>
      <c r="L7">
        <v>7</v>
      </c>
      <c r="M7" s="5">
        <f t="shared" si="5"/>
        <v>224</v>
      </c>
      <c r="O7" s="8" t="s">
        <v>17</v>
      </c>
      <c r="P7" s="8"/>
      <c r="Q7" s="8"/>
      <c r="R7" s="8">
        <f>SUMIF($E$4:$E$11,O7,$K$4:$K$11)</f>
        <v>0</v>
      </c>
      <c r="S7" s="8">
        <v>7</v>
      </c>
      <c r="T7" s="8">
        <f t="shared" si="6"/>
        <v>0</v>
      </c>
    </row>
    <row r="8" spans="2:20">
      <c r="C8" t="s">
        <v>18</v>
      </c>
      <c r="D8" t="s">
        <v>6</v>
      </c>
      <c r="E8" s="2" t="str">
        <f t="shared" si="7"/>
        <v>BW-200mm</v>
      </c>
      <c r="F8" t="str">
        <f t="shared" si="0"/>
        <v>7): 25 m</v>
      </c>
      <c r="G8" t="str">
        <f t="shared" si="1"/>
        <v xml:space="preserve"> 25 m</v>
      </c>
      <c r="H8" t="str">
        <f t="shared" si="2"/>
        <v>25 m</v>
      </c>
      <c r="I8" t="str">
        <f t="shared" si="2"/>
        <v>25m</v>
      </c>
      <c r="J8" s="3" t="str">
        <f t="shared" si="3"/>
        <v>25</v>
      </c>
      <c r="K8" s="4">
        <f t="shared" si="4"/>
        <v>25</v>
      </c>
      <c r="L8">
        <v>7</v>
      </c>
      <c r="M8" s="5">
        <f t="shared" si="5"/>
        <v>175</v>
      </c>
      <c r="O8" s="9" t="s">
        <v>19</v>
      </c>
      <c r="P8" s="8"/>
      <c r="Q8" s="8"/>
      <c r="R8" s="8"/>
      <c r="S8" s="8"/>
      <c r="T8" s="8">
        <f>T6*2+T7*2</f>
        <v>2254</v>
      </c>
    </row>
    <row r="9" spans="2:20">
      <c r="C9" t="s">
        <v>20</v>
      </c>
      <c r="D9" t="s">
        <v>6</v>
      </c>
      <c r="E9" s="2" t="str">
        <f t="shared" si="7"/>
        <v>CW-200mm</v>
      </c>
      <c r="F9" t="str">
        <f t="shared" si="0"/>
        <v>8): 25 m</v>
      </c>
      <c r="G9" t="str">
        <f t="shared" si="1"/>
        <v xml:space="preserve"> 25 m</v>
      </c>
      <c r="H9" t="str">
        <f t="shared" si="2"/>
        <v>25 m</v>
      </c>
      <c r="I9" t="str">
        <f t="shared" si="2"/>
        <v>25m</v>
      </c>
      <c r="J9" s="3" t="str">
        <f t="shared" si="3"/>
        <v>25</v>
      </c>
      <c r="K9" s="4">
        <f t="shared" si="4"/>
        <v>25</v>
      </c>
      <c r="L9">
        <v>7</v>
      </c>
      <c r="M9" s="5">
        <f t="shared" si="5"/>
        <v>175</v>
      </c>
    </row>
    <row r="10" spans="2:20">
      <c r="C10" t="s">
        <v>21</v>
      </c>
      <c r="D10" t="s">
        <v>13</v>
      </c>
      <c r="E10" s="2" t="str">
        <f t="shared" si="7"/>
        <v>BW-200mm</v>
      </c>
      <c r="F10" t="str">
        <f t="shared" si="0"/>
        <v>+8):58 m</v>
      </c>
      <c r="G10" t="str">
        <f t="shared" si="1"/>
        <v>58 m</v>
      </c>
      <c r="H10" t="str">
        <f t="shared" si="2"/>
        <v>58m</v>
      </c>
      <c r="I10" t="str">
        <f t="shared" si="2"/>
        <v>58m</v>
      </c>
      <c r="J10" s="3" t="str">
        <f t="shared" si="3"/>
        <v>58</v>
      </c>
      <c r="K10" s="4">
        <f t="shared" si="4"/>
        <v>58</v>
      </c>
      <c r="L10">
        <v>7</v>
      </c>
      <c r="M10" s="5">
        <f t="shared" si="5"/>
        <v>406</v>
      </c>
    </row>
    <row r="11" spans="2:20">
      <c r="C11" t="s">
        <v>22</v>
      </c>
      <c r="D11" t="s">
        <v>6</v>
      </c>
      <c r="E11" s="2" t="str">
        <f t="shared" si="7"/>
        <v>BW-200mm</v>
      </c>
      <c r="F11" t="str">
        <f t="shared" si="0"/>
        <v>+8):40 m</v>
      </c>
      <c r="G11" t="str">
        <f t="shared" si="1"/>
        <v>40 m</v>
      </c>
      <c r="H11" t="str">
        <f t="shared" si="2"/>
        <v>40m</v>
      </c>
      <c r="I11" t="str">
        <f t="shared" si="2"/>
        <v>40m</v>
      </c>
      <c r="J11" s="3" t="str">
        <f t="shared" si="3"/>
        <v>40</v>
      </c>
      <c r="K11" s="4">
        <f t="shared" si="4"/>
        <v>40</v>
      </c>
      <c r="L11">
        <v>7</v>
      </c>
      <c r="M11" s="5">
        <f t="shared" si="5"/>
        <v>280</v>
      </c>
    </row>
    <row r="13" spans="2:20">
      <c r="O13" s="6" t="str">
        <f>B14</f>
        <v>GF</v>
      </c>
      <c r="P13" s="7"/>
      <c r="Q13" s="7"/>
      <c r="R13" s="4" t="s">
        <v>23</v>
      </c>
      <c r="S13" t="s">
        <v>24</v>
      </c>
      <c r="T13" s="5" t="s">
        <v>25</v>
      </c>
    </row>
    <row r="14" spans="2:20">
      <c r="B14" t="s">
        <v>26</v>
      </c>
      <c r="C14" t="s">
        <v>27</v>
      </c>
      <c r="D14" t="s">
        <v>6</v>
      </c>
      <c r="E14" s="2" t="str">
        <f>LEFT(C14,FIND(":",C14)-1)</f>
        <v>CW-200mm</v>
      </c>
      <c r="F14" t="str">
        <f>RIGHT(C14,FIND(":",C14)-1)</f>
        <v>,7):19 m</v>
      </c>
      <c r="G14" t="str">
        <f>RIGHT(F14,LEN(F14)-FIND(":",F14))</f>
        <v>19 m</v>
      </c>
      <c r="H14" t="str">
        <f>SUBSTITUTE(G14," ","",1)</f>
        <v>19m</v>
      </c>
      <c r="I14" t="str">
        <f>SUBSTITUTE(H14," ","",1)</f>
        <v>19m</v>
      </c>
      <c r="J14" s="3" t="str">
        <f>LEFT(I14,LEN(I14)-1)</f>
        <v>19</v>
      </c>
      <c r="K14" s="4">
        <f t="shared" ref="K14:K62" si="8">J14*1</f>
        <v>19</v>
      </c>
      <c r="L14">
        <v>10</v>
      </c>
      <c r="M14" s="5">
        <f t="shared" ref="M14:M62" si="9">K14*L14</f>
        <v>190</v>
      </c>
      <c r="O14" s="8" t="s">
        <v>7</v>
      </c>
      <c r="P14" s="8" t="s">
        <v>28</v>
      </c>
      <c r="Q14" s="8" t="s">
        <v>13</v>
      </c>
      <c r="R14" s="8">
        <f>SUMIFS($K$14:$K$62,$E$14:$E$62,O14,$D$14:$D$62,Q14)</f>
        <v>188</v>
      </c>
      <c r="S14" s="8">
        <v>10</v>
      </c>
      <c r="T14" s="8">
        <f>R14*S14</f>
        <v>1880</v>
      </c>
    </row>
    <row r="15" spans="2:20">
      <c r="C15" t="s">
        <v>29</v>
      </c>
      <c r="D15" t="s">
        <v>11</v>
      </c>
      <c r="E15" s="2" t="str">
        <f t="shared" ref="E15:E62" si="10">LEFT(C15,FIND(":",C15)-1)</f>
        <v>CW-200mm</v>
      </c>
      <c r="F15" t="str">
        <f t="shared" ref="F15:F62" si="11">RIGHT(C15,FIND(":",C15)-1)</f>
        <v>18):19 m</v>
      </c>
      <c r="G15" t="str">
        <f t="shared" ref="G15:G62" si="12">RIGHT(F15,LEN(F15)-FIND(":",F15))</f>
        <v>19 m</v>
      </c>
      <c r="H15" t="str">
        <f t="shared" ref="H15:I30" si="13">SUBSTITUTE(G15," ","",1)</f>
        <v>19m</v>
      </c>
      <c r="I15" t="str">
        <f t="shared" si="13"/>
        <v>19m</v>
      </c>
      <c r="J15" s="3" t="str">
        <f t="shared" ref="J15:J62" si="14">LEFT(I15,LEN(I15)-1)</f>
        <v>19</v>
      </c>
      <c r="K15" s="4">
        <f t="shared" si="8"/>
        <v>19</v>
      </c>
      <c r="L15">
        <v>10</v>
      </c>
      <c r="M15" s="5">
        <f t="shared" si="9"/>
        <v>190</v>
      </c>
      <c r="O15" s="8" t="s">
        <v>7</v>
      </c>
      <c r="P15" s="8" t="s">
        <v>30</v>
      </c>
      <c r="Q15" s="8" t="s">
        <v>31</v>
      </c>
      <c r="R15" s="8">
        <f>SUMIFS($K$14:$K$62,$E$14:$E$62,O15,$D$14:$D$62,Q15)</f>
        <v>318.3</v>
      </c>
      <c r="S15" s="8">
        <v>10</v>
      </c>
      <c r="T15" s="8">
        <f t="shared" ref="T15:T17" si="15">R15*S15</f>
        <v>3183</v>
      </c>
    </row>
    <row r="16" spans="2:20">
      <c r="C16" t="s">
        <v>27</v>
      </c>
      <c r="D16" t="s">
        <v>32</v>
      </c>
      <c r="E16" s="2" t="str">
        <f t="shared" si="10"/>
        <v>CW-200mm</v>
      </c>
      <c r="F16" t="str">
        <f t="shared" si="11"/>
        <v>,7):19 m</v>
      </c>
      <c r="G16" t="str">
        <f t="shared" si="12"/>
        <v>19 m</v>
      </c>
      <c r="H16" t="str">
        <f t="shared" si="13"/>
        <v>19m</v>
      </c>
      <c r="I16" t="str">
        <f t="shared" si="13"/>
        <v>19m</v>
      </c>
      <c r="J16" s="3" t="str">
        <f t="shared" si="14"/>
        <v>19</v>
      </c>
      <c r="K16" s="4">
        <f t="shared" si="8"/>
        <v>19</v>
      </c>
      <c r="L16">
        <v>10</v>
      </c>
      <c r="M16" s="5">
        <f t="shared" si="9"/>
        <v>190</v>
      </c>
      <c r="O16" s="8" t="s">
        <v>14</v>
      </c>
      <c r="P16" s="8"/>
      <c r="Q16" s="8"/>
      <c r="R16" s="8">
        <f t="shared" ref="R16:R17" si="16">SUMIF($E$14:$E$62,O16,$K$14:$K$62)</f>
        <v>751.3</v>
      </c>
      <c r="S16" s="8">
        <v>10</v>
      </c>
      <c r="T16" s="8">
        <f t="shared" si="15"/>
        <v>7513</v>
      </c>
    </row>
    <row r="17" spans="3:20">
      <c r="C17" t="s">
        <v>33</v>
      </c>
      <c r="D17" t="s">
        <v>34</v>
      </c>
      <c r="E17" s="2" t="str">
        <f t="shared" si="10"/>
        <v>BW-200mm</v>
      </c>
      <c r="F17" t="str">
        <f t="shared" si="11"/>
        <v>14):44 m</v>
      </c>
      <c r="G17" t="str">
        <f t="shared" si="12"/>
        <v>44 m</v>
      </c>
      <c r="H17" t="str">
        <f t="shared" si="13"/>
        <v>44m</v>
      </c>
      <c r="I17" t="str">
        <f t="shared" si="13"/>
        <v>44m</v>
      </c>
      <c r="J17" s="3" t="str">
        <f t="shared" si="14"/>
        <v>44</v>
      </c>
      <c r="K17" s="4">
        <f t="shared" si="8"/>
        <v>44</v>
      </c>
      <c r="L17">
        <v>10</v>
      </c>
      <c r="M17" s="5">
        <f t="shared" si="9"/>
        <v>440</v>
      </c>
      <c r="O17" s="8" t="s">
        <v>17</v>
      </c>
      <c r="P17" s="8"/>
      <c r="Q17" s="8"/>
      <c r="R17" s="8">
        <f t="shared" si="16"/>
        <v>73</v>
      </c>
      <c r="S17" s="8">
        <v>10</v>
      </c>
      <c r="T17" s="8">
        <f t="shared" si="15"/>
        <v>730</v>
      </c>
    </row>
    <row r="18" spans="3:20">
      <c r="C18" t="s">
        <v>35</v>
      </c>
      <c r="D18" t="s">
        <v>6</v>
      </c>
      <c r="E18" s="2" t="str">
        <f t="shared" si="10"/>
        <v>BW-200mm</v>
      </c>
      <c r="F18" t="str">
        <f t="shared" si="11"/>
        <v>+7):32 m</v>
      </c>
      <c r="G18" t="str">
        <f t="shared" si="12"/>
        <v>32 m</v>
      </c>
      <c r="H18" t="str">
        <f t="shared" si="13"/>
        <v>32m</v>
      </c>
      <c r="I18" t="str">
        <f t="shared" si="13"/>
        <v>32m</v>
      </c>
      <c r="J18" s="3" t="str">
        <f t="shared" si="14"/>
        <v>32</v>
      </c>
      <c r="K18" s="4">
        <f t="shared" si="8"/>
        <v>32</v>
      </c>
      <c r="L18">
        <v>10</v>
      </c>
      <c r="M18" s="5">
        <f t="shared" si="9"/>
        <v>320</v>
      </c>
      <c r="O18" s="9" t="s">
        <v>36</v>
      </c>
      <c r="P18" s="8"/>
      <c r="Q18" s="8"/>
      <c r="R18" s="8"/>
      <c r="S18" s="8"/>
      <c r="T18" s="8">
        <f>T16*2+T17*2</f>
        <v>16486</v>
      </c>
    </row>
    <row r="19" spans="3:20">
      <c r="C19" t="s">
        <v>37</v>
      </c>
      <c r="D19" t="s">
        <v>38</v>
      </c>
      <c r="E19" s="2" t="str">
        <f t="shared" si="10"/>
        <v>CW-200mm</v>
      </c>
      <c r="F19" t="str">
        <f t="shared" si="11"/>
        <v>+7):27 m</v>
      </c>
      <c r="G19" t="str">
        <f t="shared" si="12"/>
        <v>27 m</v>
      </c>
      <c r="H19" t="str">
        <f t="shared" si="13"/>
        <v>27m</v>
      </c>
      <c r="I19" t="str">
        <f t="shared" si="13"/>
        <v>27m</v>
      </c>
      <c r="J19" s="3" t="str">
        <f t="shared" si="14"/>
        <v>27</v>
      </c>
      <c r="K19" s="4">
        <f t="shared" si="8"/>
        <v>27</v>
      </c>
      <c r="L19">
        <v>10</v>
      </c>
      <c r="M19" s="5">
        <f t="shared" si="9"/>
        <v>270</v>
      </c>
    </row>
    <row r="20" spans="3:20">
      <c r="C20" t="s">
        <v>39</v>
      </c>
      <c r="D20" t="s">
        <v>6</v>
      </c>
      <c r="E20" s="2" t="str">
        <f t="shared" si="10"/>
        <v>BW-200mm</v>
      </c>
      <c r="F20" t="str">
        <f t="shared" si="11"/>
        <v>+9):18 m</v>
      </c>
      <c r="G20" t="str">
        <f t="shared" si="12"/>
        <v>18 m</v>
      </c>
      <c r="H20" t="str">
        <f t="shared" si="13"/>
        <v>18m</v>
      </c>
      <c r="I20" t="str">
        <f t="shared" si="13"/>
        <v>18m</v>
      </c>
      <c r="J20" s="3" t="str">
        <f t="shared" si="14"/>
        <v>18</v>
      </c>
      <c r="K20" s="4">
        <f t="shared" si="8"/>
        <v>18</v>
      </c>
      <c r="L20">
        <v>10</v>
      </c>
      <c r="M20" s="5">
        <f t="shared" si="9"/>
        <v>180</v>
      </c>
    </row>
    <row r="21" spans="3:20">
      <c r="C21" t="s">
        <v>40</v>
      </c>
      <c r="D21" t="s">
        <v>41</v>
      </c>
      <c r="E21" s="2" t="str">
        <f t="shared" si="10"/>
        <v>CW-200mm</v>
      </c>
      <c r="F21" t="str">
        <f t="shared" si="11"/>
        <v>14):17 m</v>
      </c>
      <c r="G21" t="str">
        <f t="shared" si="12"/>
        <v>17 m</v>
      </c>
      <c r="H21" t="str">
        <f t="shared" si="13"/>
        <v>17m</v>
      </c>
      <c r="I21" t="str">
        <f t="shared" si="13"/>
        <v>17m</v>
      </c>
      <c r="J21" s="3" t="str">
        <f t="shared" si="14"/>
        <v>17</v>
      </c>
      <c r="K21" s="4">
        <f t="shared" si="8"/>
        <v>17</v>
      </c>
      <c r="L21">
        <v>10</v>
      </c>
      <c r="M21" s="5">
        <f t="shared" si="9"/>
        <v>170</v>
      </c>
    </row>
    <row r="22" spans="3:20">
      <c r="C22" t="s">
        <v>42</v>
      </c>
      <c r="D22" t="s">
        <v>6</v>
      </c>
      <c r="E22" s="2" t="str">
        <f t="shared" si="10"/>
        <v>BW-200mm</v>
      </c>
      <c r="F22" t="str">
        <f t="shared" si="11"/>
        <v>32):32 m</v>
      </c>
      <c r="G22" t="str">
        <f t="shared" si="12"/>
        <v>32 m</v>
      </c>
      <c r="H22" t="str">
        <f t="shared" si="13"/>
        <v>32m</v>
      </c>
      <c r="I22" t="str">
        <f t="shared" si="13"/>
        <v>32m</v>
      </c>
      <c r="J22" s="3" t="str">
        <f t="shared" si="14"/>
        <v>32</v>
      </c>
      <c r="K22" s="4">
        <f t="shared" si="8"/>
        <v>32</v>
      </c>
      <c r="L22">
        <v>10</v>
      </c>
      <c r="M22" s="5">
        <f t="shared" si="9"/>
        <v>320</v>
      </c>
    </row>
    <row r="23" spans="3:20">
      <c r="C23" t="s">
        <v>43</v>
      </c>
      <c r="D23" t="s">
        <v>44</v>
      </c>
      <c r="E23" s="2" t="str">
        <f t="shared" si="10"/>
        <v>CW-200mm</v>
      </c>
      <c r="F23" t="str">
        <f t="shared" si="11"/>
        <v>+6):18 m</v>
      </c>
      <c r="G23" t="str">
        <f t="shared" si="12"/>
        <v>18 m</v>
      </c>
      <c r="H23" t="str">
        <f t="shared" si="13"/>
        <v>18m</v>
      </c>
      <c r="I23" t="str">
        <f t="shared" si="13"/>
        <v>18m</v>
      </c>
      <c r="J23" s="3" t="str">
        <f t="shared" si="14"/>
        <v>18</v>
      </c>
      <c r="K23" s="4">
        <f t="shared" si="8"/>
        <v>18</v>
      </c>
      <c r="L23">
        <v>10</v>
      </c>
      <c r="M23" s="5">
        <f t="shared" si="9"/>
        <v>180</v>
      </c>
    </row>
    <row r="24" spans="3:20">
      <c r="C24" t="s">
        <v>45</v>
      </c>
      <c r="D24" t="s">
        <v>6</v>
      </c>
      <c r="E24" s="2" t="str">
        <f t="shared" si="10"/>
        <v>BW-200mm</v>
      </c>
      <c r="F24" t="str">
        <f t="shared" si="11"/>
        <v>+5):42 m</v>
      </c>
      <c r="G24" t="str">
        <f t="shared" si="12"/>
        <v>42 m</v>
      </c>
      <c r="H24" t="str">
        <f t="shared" si="13"/>
        <v>42m</v>
      </c>
      <c r="I24" t="str">
        <f t="shared" si="13"/>
        <v>42m</v>
      </c>
      <c r="J24" s="3" t="str">
        <f t="shared" si="14"/>
        <v>42</v>
      </c>
      <c r="K24" s="4">
        <f t="shared" si="8"/>
        <v>42</v>
      </c>
      <c r="L24">
        <v>10</v>
      </c>
      <c r="M24" s="5">
        <f t="shared" si="9"/>
        <v>420</v>
      </c>
    </row>
    <row r="25" spans="3:20">
      <c r="C25" t="s">
        <v>46</v>
      </c>
      <c r="D25" t="s">
        <v>47</v>
      </c>
      <c r="E25" s="2" t="str">
        <f t="shared" si="10"/>
        <v>CW-200mm</v>
      </c>
      <c r="F25" t="str">
        <f t="shared" si="11"/>
        <v>+7):34 m</v>
      </c>
      <c r="G25" t="str">
        <f t="shared" si="12"/>
        <v>34 m</v>
      </c>
      <c r="H25" t="str">
        <f t="shared" si="13"/>
        <v>34m</v>
      </c>
      <c r="I25" t="str">
        <f t="shared" si="13"/>
        <v>34m</v>
      </c>
      <c r="J25" s="3" t="str">
        <f t="shared" si="14"/>
        <v>34</v>
      </c>
      <c r="K25" s="4">
        <f t="shared" si="8"/>
        <v>34</v>
      </c>
      <c r="L25">
        <v>10</v>
      </c>
      <c r="M25" s="5">
        <f t="shared" si="9"/>
        <v>340</v>
      </c>
    </row>
    <row r="26" spans="3:20">
      <c r="C26" t="s">
        <v>48</v>
      </c>
      <c r="D26" t="s">
        <v>49</v>
      </c>
      <c r="E26" s="2" t="str">
        <f t="shared" si="10"/>
        <v>BW-100mm</v>
      </c>
      <c r="F26" t="str">
        <f t="shared" si="11"/>
        <v>+2):19 m</v>
      </c>
      <c r="G26" t="str">
        <f t="shared" si="12"/>
        <v>19 m</v>
      </c>
      <c r="H26" t="str">
        <f t="shared" si="13"/>
        <v>19m</v>
      </c>
      <c r="I26" t="str">
        <f t="shared" si="13"/>
        <v>19m</v>
      </c>
      <c r="J26" s="3" t="str">
        <f t="shared" si="14"/>
        <v>19</v>
      </c>
      <c r="K26" s="4">
        <f t="shared" si="8"/>
        <v>19</v>
      </c>
      <c r="L26">
        <v>10</v>
      </c>
      <c r="M26" s="5">
        <f t="shared" si="9"/>
        <v>190</v>
      </c>
    </row>
    <row r="27" spans="3:20">
      <c r="C27" t="s">
        <v>50</v>
      </c>
      <c r="D27" t="s">
        <v>31</v>
      </c>
      <c r="E27" s="2" t="str">
        <f t="shared" si="10"/>
        <v>CW-200mm</v>
      </c>
      <c r="F27" t="str">
        <f t="shared" si="11"/>
        <v>15):34 m</v>
      </c>
      <c r="G27" t="str">
        <f t="shared" si="12"/>
        <v>34 m</v>
      </c>
      <c r="H27" t="str">
        <f t="shared" si="13"/>
        <v>34m</v>
      </c>
      <c r="I27" t="str">
        <f t="shared" si="13"/>
        <v>34m</v>
      </c>
      <c r="J27" s="3" t="str">
        <f t="shared" si="14"/>
        <v>34</v>
      </c>
      <c r="K27" s="4">
        <f t="shared" si="8"/>
        <v>34</v>
      </c>
      <c r="L27">
        <v>10</v>
      </c>
      <c r="M27" s="5">
        <f t="shared" si="9"/>
        <v>340</v>
      </c>
    </row>
    <row r="28" spans="3:20">
      <c r="C28" t="s">
        <v>51</v>
      </c>
      <c r="D28" t="s">
        <v>52</v>
      </c>
      <c r="E28" s="2" t="str">
        <f t="shared" si="10"/>
        <v>BW-200mm</v>
      </c>
      <c r="F28" t="str">
        <f t="shared" si="11"/>
        <v>,6):14 m</v>
      </c>
      <c r="G28" t="str">
        <f t="shared" si="12"/>
        <v>14 m</v>
      </c>
      <c r="H28" t="str">
        <f t="shared" si="13"/>
        <v>14m</v>
      </c>
      <c r="I28" t="str">
        <f t="shared" si="13"/>
        <v>14m</v>
      </c>
      <c r="J28" s="3" t="str">
        <f t="shared" si="14"/>
        <v>14</v>
      </c>
      <c r="K28" s="4">
        <f t="shared" si="8"/>
        <v>14</v>
      </c>
      <c r="L28">
        <v>10</v>
      </c>
      <c r="M28" s="5">
        <f t="shared" si="9"/>
        <v>140</v>
      </c>
    </row>
    <row r="29" spans="3:20">
      <c r="C29" t="s">
        <v>53</v>
      </c>
      <c r="D29" t="s">
        <v>6</v>
      </c>
      <c r="E29" s="2" t="str">
        <f t="shared" si="10"/>
        <v>BW-200mm</v>
      </c>
      <c r="F29" t="str">
        <f t="shared" si="11"/>
        <v>14):26 m</v>
      </c>
      <c r="G29" t="str">
        <f t="shared" si="12"/>
        <v>26 m</v>
      </c>
      <c r="H29" t="str">
        <f t="shared" si="13"/>
        <v>26m</v>
      </c>
      <c r="I29" t="str">
        <f t="shared" si="13"/>
        <v>26m</v>
      </c>
      <c r="J29" s="3" t="str">
        <f t="shared" si="14"/>
        <v>26</v>
      </c>
      <c r="K29" s="4">
        <f t="shared" si="8"/>
        <v>26</v>
      </c>
      <c r="L29">
        <v>10</v>
      </c>
      <c r="M29" s="5">
        <f t="shared" si="9"/>
        <v>260</v>
      </c>
    </row>
    <row r="30" spans="3:20">
      <c r="C30" t="s">
        <v>54</v>
      </c>
      <c r="D30" t="s">
        <v>11</v>
      </c>
      <c r="E30" s="2" t="str">
        <f t="shared" si="10"/>
        <v>CW-200mm</v>
      </c>
      <c r="F30" t="str">
        <f t="shared" si="11"/>
        <v>+6):30 m</v>
      </c>
      <c r="G30" t="str">
        <f t="shared" si="12"/>
        <v>30 m</v>
      </c>
      <c r="H30" t="str">
        <f t="shared" si="13"/>
        <v>30m</v>
      </c>
      <c r="I30" t="str">
        <f t="shared" si="13"/>
        <v>30m</v>
      </c>
      <c r="J30" s="3" t="str">
        <f t="shared" si="14"/>
        <v>30</v>
      </c>
      <c r="K30" s="4">
        <f t="shared" si="8"/>
        <v>30</v>
      </c>
      <c r="L30">
        <v>10</v>
      </c>
      <c r="M30" s="5">
        <f t="shared" si="9"/>
        <v>300</v>
      </c>
    </row>
    <row r="31" spans="3:20">
      <c r="C31" t="s">
        <v>55</v>
      </c>
      <c r="D31" t="s">
        <v>47</v>
      </c>
      <c r="E31" s="2" t="str">
        <f t="shared" si="10"/>
        <v>BW-200mm</v>
      </c>
      <c r="F31" t="str">
        <f t="shared" si="11"/>
        <v>14):32 m</v>
      </c>
      <c r="G31" t="str">
        <f t="shared" si="12"/>
        <v>32 m</v>
      </c>
      <c r="H31" t="str">
        <f t="shared" ref="H31:I46" si="17">SUBSTITUTE(G31," ","",1)</f>
        <v>32m</v>
      </c>
      <c r="I31" t="str">
        <f t="shared" si="17"/>
        <v>32m</v>
      </c>
      <c r="J31" s="3" t="str">
        <f t="shared" si="14"/>
        <v>32</v>
      </c>
      <c r="K31" s="4">
        <f t="shared" si="8"/>
        <v>32</v>
      </c>
      <c r="L31">
        <v>10</v>
      </c>
      <c r="M31" s="5">
        <f t="shared" si="9"/>
        <v>320</v>
      </c>
    </row>
    <row r="32" spans="3:20">
      <c r="C32" t="s">
        <v>56</v>
      </c>
      <c r="D32" t="s">
        <v>52</v>
      </c>
      <c r="E32" s="2" t="str">
        <f t="shared" si="10"/>
        <v>BW-200mm</v>
      </c>
      <c r="F32" t="str">
        <f t="shared" si="11"/>
        <v>+9):18 m</v>
      </c>
      <c r="G32" t="str">
        <f t="shared" si="12"/>
        <v>18 m</v>
      </c>
      <c r="H32" t="str">
        <f t="shared" si="17"/>
        <v>18m</v>
      </c>
      <c r="I32" t="str">
        <f t="shared" si="17"/>
        <v>18m</v>
      </c>
      <c r="J32" s="3" t="str">
        <f t="shared" si="14"/>
        <v>18</v>
      </c>
      <c r="K32" s="4">
        <f t="shared" si="8"/>
        <v>18</v>
      </c>
      <c r="L32">
        <v>10</v>
      </c>
      <c r="M32" s="5">
        <f t="shared" si="9"/>
        <v>180</v>
      </c>
    </row>
    <row r="33" spans="3:13">
      <c r="C33" t="s">
        <v>57</v>
      </c>
      <c r="D33" t="s">
        <v>31</v>
      </c>
      <c r="E33" s="2" t="str">
        <f t="shared" si="10"/>
        <v>CW-200mm</v>
      </c>
      <c r="F33" t="str">
        <f t="shared" si="11"/>
        <v>8m):48 m</v>
      </c>
      <c r="G33" t="str">
        <f t="shared" si="12"/>
        <v>48 m</v>
      </c>
      <c r="H33" t="str">
        <f t="shared" si="17"/>
        <v>48m</v>
      </c>
      <c r="I33" t="str">
        <f t="shared" si="17"/>
        <v>48m</v>
      </c>
      <c r="J33" s="3" t="str">
        <f t="shared" si="14"/>
        <v>48</v>
      </c>
      <c r="K33" s="4">
        <f t="shared" si="8"/>
        <v>48</v>
      </c>
      <c r="L33">
        <v>10</v>
      </c>
      <c r="M33" s="5">
        <f t="shared" si="9"/>
        <v>480</v>
      </c>
    </row>
    <row r="34" spans="3:13">
      <c r="C34" t="s">
        <v>58</v>
      </c>
      <c r="D34" t="s">
        <v>13</v>
      </c>
      <c r="E34" s="2" t="str">
        <f t="shared" si="10"/>
        <v>CW-200mm</v>
      </c>
      <c r="F34" t="str">
        <f t="shared" si="11"/>
        <v>4m):26 m</v>
      </c>
      <c r="G34" t="str">
        <f t="shared" si="12"/>
        <v>26 m</v>
      </c>
      <c r="H34" t="str">
        <f t="shared" si="17"/>
        <v>26m</v>
      </c>
      <c r="I34" t="str">
        <f t="shared" si="17"/>
        <v>26m</v>
      </c>
      <c r="J34" s="3" t="str">
        <f t="shared" si="14"/>
        <v>26</v>
      </c>
      <c r="K34" s="4">
        <f t="shared" si="8"/>
        <v>26</v>
      </c>
      <c r="L34">
        <v>10</v>
      </c>
      <c r="M34" s="5">
        <f t="shared" si="9"/>
        <v>260</v>
      </c>
    </row>
    <row r="35" spans="3:13">
      <c r="C35" t="s">
        <v>59</v>
      </c>
      <c r="D35" t="s">
        <v>60</v>
      </c>
      <c r="E35" s="2" t="str">
        <f t="shared" si="10"/>
        <v>BW-200mm</v>
      </c>
      <c r="F35" t="str">
        <f t="shared" si="11"/>
        <v>,8):14 m</v>
      </c>
      <c r="G35" t="str">
        <f t="shared" si="12"/>
        <v>14 m</v>
      </c>
      <c r="H35" t="str">
        <f t="shared" si="17"/>
        <v>14m</v>
      </c>
      <c r="I35" t="str">
        <f t="shared" si="17"/>
        <v>14m</v>
      </c>
      <c r="J35" s="3" t="str">
        <f t="shared" si="14"/>
        <v>14</v>
      </c>
      <c r="K35" s="4">
        <f t="shared" si="8"/>
        <v>14</v>
      </c>
      <c r="L35">
        <v>10</v>
      </c>
      <c r="M35" s="5">
        <f t="shared" si="9"/>
        <v>140</v>
      </c>
    </row>
    <row r="36" spans="3:13">
      <c r="C36" t="s">
        <v>61</v>
      </c>
      <c r="D36" t="s">
        <v>62</v>
      </c>
      <c r="E36" s="2" t="str">
        <f t="shared" si="10"/>
        <v>CW-200mm</v>
      </c>
      <c r="F36" t="str">
        <f t="shared" si="11"/>
        <v>21):60 m</v>
      </c>
      <c r="G36" t="str">
        <f t="shared" si="12"/>
        <v>60 m</v>
      </c>
      <c r="H36" t="str">
        <f t="shared" si="17"/>
        <v>60m</v>
      </c>
      <c r="I36" t="str">
        <f t="shared" si="17"/>
        <v>60m</v>
      </c>
      <c r="J36" s="3" t="str">
        <f t="shared" si="14"/>
        <v>60</v>
      </c>
      <c r="K36" s="4">
        <f t="shared" si="8"/>
        <v>60</v>
      </c>
      <c r="L36">
        <v>10</v>
      </c>
      <c r="M36" s="5">
        <f t="shared" si="9"/>
        <v>600</v>
      </c>
    </row>
    <row r="37" spans="3:13">
      <c r="C37" t="s">
        <v>63</v>
      </c>
      <c r="D37" t="s">
        <v>13</v>
      </c>
      <c r="E37" s="2" t="str">
        <f t="shared" si="10"/>
        <v>BW-200mm</v>
      </c>
      <c r="F37" t="str">
        <f t="shared" si="11"/>
        <v>12):12 m</v>
      </c>
      <c r="G37" t="str">
        <f t="shared" si="12"/>
        <v>12 m</v>
      </c>
      <c r="H37" t="str">
        <f t="shared" si="17"/>
        <v>12m</v>
      </c>
      <c r="I37" t="str">
        <f t="shared" si="17"/>
        <v>12m</v>
      </c>
      <c r="J37" s="3" t="str">
        <f t="shared" si="14"/>
        <v>12</v>
      </c>
      <c r="K37" s="4">
        <f t="shared" si="8"/>
        <v>12</v>
      </c>
      <c r="L37">
        <v>10</v>
      </c>
      <c r="M37" s="5">
        <f t="shared" si="9"/>
        <v>120</v>
      </c>
    </row>
    <row r="38" spans="3:13">
      <c r="C38" t="s">
        <v>64</v>
      </c>
      <c r="D38" t="s">
        <v>65</v>
      </c>
      <c r="E38" s="2" t="str">
        <f t="shared" si="10"/>
        <v>BW-200mm</v>
      </c>
      <c r="F38" t="str">
        <f t="shared" si="11"/>
        <v>18):49 m</v>
      </c>
      <c r="G38" t="str">
        <f t="shared" si="12"/>
        <v>49 m</v>
      </c>
      <c r="H38" t="str">
        <f t="shared" si="17"/>
        <v>49m</v>
      </c>
      <c r="I38" t="str">
        <f t="shared" si="17"/>
        <v>49m</v>
      </c>
      <c r="J38" s="3" t="str">
        <f t="shared" si="14"/>
        <v>49</v>
      </c>
      <c r="K38" s="4">
        <f t="shared" si="8"/>
        <v>49</v>
      </c>
      <c r="L38">
        <v>10</v>
      </c>
      <c r="M38" s="5">
        <f t="shared" si="9"/>
        <v>490</v>
      </c>
    </row>
    <row r="39" spans="3:13">
      <c r="C39" t="s">
        <v>66</v>
      </c>
      <c r="D39" t="s">
        <v>67</v>
      </c>
      <c r="E39" s="2" t="str">
        <f t="shared" si="10"/>
        <v>BW-200mm</v>
      </c>
      <c r="F39" t="str">
        <f t="shared" si="11"/>
        <v>42):42 m</v>
      </c>
      <c r="G39" t="str">
        <f t="shared" si="12"/>
        <v>42 m</v>
      </c>
      <c r="H39" t="str">
        <f t="shared" si="17"/>
        <v>42m</v>
      </c>
      <c r="I39" t="str">
        <f t="shared" si="17"/>
        <v>42m</v>
      </c>
      <c r="J39" s="3" t="str">
        <f t="shared" si="14"/>
        <v>42</v>
      </c>
      <c r="K39" s="4">
        <f t="shared" si="8"/>
        <v>42</v>
      </c>
      <c r="L39">
        <v>10</v>
      </c>
      <c r="M39" s="5">
        <f t="shared" si="9"/>
        <v>420</v>
      </c>
    </row>
    <row r="40" spans="3:13">
      <c r="C40" t="s">
        <v>68</v>
      </c>
      <c r="D40" t="s">
        <v>47</v>
      </c>
      <c r="E40" s="2" t="str">
        <f t="shared" si="10"/>
        <v>BW-100mm</v>
      </c>
      <c r="F40" t="str">
        <f t="shared" si="11"/>
        <v>+4):20 m</v>
      </c>
      <c r="G40" t="str">
        <f t="shared" si="12"/>
        <v>20 m</v>
      </c>
      <c r="H40" t="str">
        <f t="shared" si="17"/>
        <v>20m</v>
      </c>
      <c r="I40" t="str">
        <f t="shared" si="17"/>
        <v>20m</v>
      </c>
      <c r="J40" s="3" t="str">
        <f t="shared" si="14"/>
        <v>20</v>
      </c>
      <c r="K40" s="4">
        <f t="shared" si="8"/>
        <v>20</v>
      </c>
      <c r="L40">
        <v>10</v>
      </c>
      <c r="M40" s="5">
        <f t="shared" si="9"/>
        <v>200</v>
      </c>
    </row>
    <row r="41" spans="3:13">
      <c r="C41" t="s">
        <v>69</v>
      </c>
      <c r="D41" t="s">
        <v>31</v>
      </c>
      <c r="E41" s="2" t="str">
        <f t="shared" si="10"/>
        <v>CW-200mm</v>
      </c>
      <c r="F41" t="str">
        <f t="shared" si="11"/>
        <v>):92.3 m</v>
      </c>
      <c r="G41" t="str">
        <f t="shared" si="12"/>
        <v>92.3 m</v>
      </c>
      <c r="H41" t="str">
        <f t="shared" si="17"/>
        <v>92.3m</v>
      </c>
      <c r="I41" t="str">
        <f t="shared" si="17"/>
        <v>92.3m</v>
      </c>
      <c r="J41" s="3" t="str">
        <f t="shared" si="14"/>
        <v>92.3</v>
      </c>
      <c r="K41" s="4">
        <f t="shared" si="8"/>
        <v>92.3</v>
      </c>
      <c r="L41">
        <v>10</v>
      </c>
      <c r="M41" s="5">
        <f t="shared" si="9"/>
        <v>923</v>
      </c>
    </row>
    <row r="42" spans="3:13">
      <c r="C42" t="s">
        <v>70</v>
      </c>
      <c r="D42" t="s">
        <v>71</v>
      </c>
      <c r="E42" s="2" t="str">
        <f t="shared" si="10"/>
        <v>BW-200mm</v>
      </c>
      <c r="F42" t="str">
        <f t="shared" si="11"/>
        <v>24):35 m</v>
      </c>
      <c r="G42" t="str">
        <f t="shared" si="12"/>
        <v>35 m</v>
      </c>
      <c r="H42" t="str">
        <f t="shared" si="17"/>
        <v>35m</v>
      </c>
      <c r="I42" t="str">
        <f t="shared" si="17"/>
        <v>35m</v>
      </c>
      <c r="J42" s="3" t="str">
        <f t="shared" si="14"/>
        <v>35</v>
      </c>
      <c r="K42" s="4">
        <f t="shared" si="8"/>
        <v>35</v>
      </c>
      <c r="L42">
        <v>10</v>
      </c>
      <c r="M42" s="5">
        <f t="shared" si="9"/>
        <v>350</v>
      </c>
    </row>
    <row r="43" spans="3:13">
      <c r="C43" t="s">
        <v>72</v>
      </c>
      <c r="D43" t="s">
        <v>13</v>
      </c>
      <c r="E43" s="2" t="str">
        <f t="shared" si="10"/>
        <v>CW-200mm</v>
      </c>
      <c r="F43" t="str">
        <f t="shared" si="11"/>
        <v>12):12 m</v>
      </c>
      <c r="G43" t="str">
        <f t="shared" si="12"/>
        <v>12 m</v>
      </c>
      <c r="H43" t="str">
        <f t="shared" si="17"/>
        <v>12m</v>
      </c>
      <c r="I43" t="str">
        <f t="shared" si="17"/>
        <v>12m</v>
      </c>
      <c r="J43" s="3" t="str">
        <f t="shared" si="14"/>
        <v>12</v>
      </c>
      <c r="K43" s="4">
        <f t="shared" si="8"/>
        <v>12</v>
      </c>
      <c r="L43">
        <v>10</v>
      </c>
      <c r="M43" s="5">
        <f t="shared" si="9"/>
        <v>120</v>
      </c>
    </row>
    <row r="44" spans="3:13">
      <c r="C44" t="s">
        <v>73</v>
      </c>
      <c r="D44" t="s">
        <v>52</v>
      </c>
      <c r="E44" s="2" t="str">
        <f t="shared" si="10"/>
        <v>BW-200mm</v>
      </c>
      <c r="F44" t="str">
        <f t="shared" si="11"/>
        <v>10):54 m</v>
      </c>
      <c r="G44" t="str">
        <f t="shared" si="12"/>
        <v>54 m</v>
      </c>
      <c r="H44" t="str">
        <f t="shared" si="17"/>
        <v>54m</v>
      </c>
      <c r="I44" t="str">
        <f t="shared" si="17"/>
        <v>54m</v>
      </c>
      <c r="J44" s="3" t="str">
        <f t="shared" si="14"/>
        <v>54</v>
      </c>
      <c r="K44" s="4">
        <f t="shared" si="8"/>
        <v>54</v>
      </c>
      <c r="L44">
        <v>10</v>
      </c>
      <c r="M44" s="5">
        <f t="shared" si="9"/>
        <v>540</v>
      </c>
    </row>
    <row r="45" spans="3:13">
      <c r="C45" t="s">
        <v>74</v>
      </c>
      <c r="D45" t="s">
        <v>6</v>
      </c>
      <c r="E45" s="2" t="str">
        <f t="shared" si="10"/>
        <v>BW-200mm</v>
      </c>
      <c r="F45" t="str">
        <f t="shared" si="11"/>
        <v>+6):28 m</v>
      </c>
      <c r="G45" t="str">
        <f t="shared" si="12"/>
        <v>28 m</v>
      </c>
      <c r="H45" t="str">
        <f t="shared" si="17"/>
        <v>28m</v>
      </c>
      <c r="I45" t="str">
        <f t="shared" si="17"/>
        <v>28m</v>
      </c>
      <c r="J45" s="3" t="str">
        <f t="shared" si="14"/>
        <v>28</v>
      </c>
      <c r="K45" s="4">
        <f t="shared" si="8"/>
        <v>28</v>
      </c>
      <c r="L45">
        <v>10</v>
      </c>
      <c r="M45" s="5">
        <f t="shared" si="9"/>
        <v>280</v>
      </c>
    </row>
    <row r="46" spans="3:13">
      <c r="C46" t="s">
        <v>75</v>
      </c>
      <c r="D46" t="s">
        <v>6</v>
      </c>
      <c r="E46" s="2" t="str">
        <f t="shared" si="10"/>
        <v>BW-200mm</v>
      </c>
      <c r="F46" t="str">
        <f t="shared" si="11"/>
        <v>14):14 m</v>
      </c>
      <c r="G46" t="str">
        <f t="shared" si="12"/>
        <v>14 m</v>
      </c>
      <c r="H46" t="str">
        <f t="shared" si="17"/>
        <v>14m</v>
      </c>
      <c r="I46" t="str">
        <f t="shared" si="17"/>
        <v>14m</v>
      </c>
      <c r="J46" s="3" t="str">
        <f t="shared" si="14"/>
        <v>14</v>
      </c>
      <c r="K46" s="4">
        <f t="shared" si="8"/>
        <v>14</v>
      </c>
      <c r="L46">
        <v>10</v>
      </c>
      <c r="M46" s="5">
        <f t="shared" si="9"/>
        <v>140</v>
      </c>
    </row>
    <row r="47" spans="3:13">
      <c r="C47" t="s">
        <v>76</v>
      </c>
      <c r="D47" t="s">
        <v>6</v>
      </c>
      <c r="E47" s="2" t="str">
        <f t="shared" si="10"/>
        <v>BW-200mm</v>
      </c>
      <c r="F47" t="str">
        <f t="shared" si="11"/>
        <v>+6):22 m</v>
      </c>
      <c r="G47" t="str">
        <f t="shared" si="12"/>
        <v>22 m</v>
      </c>
      <c r="H47" t="str">
        <f t="shared" ref="H47:I62" si="18">SUBSTITUTE(G47," ","",1)</f>
        <v>22m</v>
      </c>
      <c r="I47" t="str">
        <f t="shared" si="18"/>
        <v>22m</v>
      </c>
      <c r="J47" s="3" t="str">
        <f t="shared" si="14"/>
        <v>22</v>
      </c>
      <c r="K47" s="4">
        <f t="shared" si="8"/>
        <v>22</v>
      </c>
      <c r="L47">
        <v>10</v>
      </c>
      <c r="M47" s="5">
        <f t="shared" si="9"/>
        <v>220</v>
      </c>
    </row>
    <row r="48" spans="3:13">
      <c r="C48" t="s">
        <v>77</v>
      </c>
      <c r="D48" t="s">
        <v>78</v>
      </c>
      <c r="E48" s="2" t="str">
        <f t="shared" si="10"/>
        <v>BW-200mm</v>
      </c>
      <c r="F48" t="str">
        <f t="shared" si="11"/>
        <v>+6):12 m</v>
      </c>
      <c r="G48" t="str">
        <f t="shared" si="12"/>
        <v>12 m</v>
      </c>
      <c r="H48" t="str">
        <f t="shared" si="18"/>
        <v>12m</v>
      </c>
      <c r="I48" t="str">
        <f t="shared" si="18"/>
        <v>12m</v>
      </c>
      <c r="J48" s="3" t="str">
        <f t="shared" si="14"/>
        <v>12</v>
      </c>
      <c r="K48" s="4">
        <f t="shared" si="8"/>
        <v>12</v>
      </c>
      <c r="L48">
        <v>10</v>
      </c>
      <c r="M48" s="5">
        <f t="shared" si="9"/>
        <v>120</v>
      </c>
    </row>
    <row r="49" spans="3:20">
      <c r="C49" t="s">
        <v>79</v>
      </c>
      <c r="D49" t="s">
        <v>78</v>
      </c>
      <c r="E49" s="2" t="str">
        <f t="shared" si="10"/>
        <v>BW-200mm</v>
      </c>
      <c r="F49" t="str">
        <f t="shared" si="11"/>
        <v>:22.65 m</v>
      </c>
      <c r="G49" t="str">
        <f t="shared" si="12"/>
        <v>22.65 m</v>
      </c>
      <c r="H49" t="str">
        <f t="shared" si="18"/>
        <v>22.65m</v>
      </c>
      <c r="I49" t="str">
        <f t="shared" si="18"/>
        <v>22.65m</v>
      </c>
      <c r="J49" s="3" t="str">
        <f t="shared" si="14"/>
        <v>22.65</v>
      </c>
      <c r="K49" s="4">
        <f t="shared" si="8"/>
        <v>22.65</v>
      </c>
      <c r="L49">
        <v>10</v>
      </c>
      <c r="M49" s="5">
        <f t="shared" si="9"/>
        <v>226.5</v>
      </c>
    </row>
    <row r="50" spans="3:20">
      <c r="C50" t="s">
        <v>80</v>
      </c>
      <c r="D50" t="s">
        <v>13</v>
      </c>
      <c r="E50" s="2" t="str">
        <f t="shared" si="10"/>
        <v>BW-100mm</v>
      </c>
      <c r="F50" t="str">
        <f t="shared" si="11"/>
        <v xml:space="preserve"> (5):5 m</v>
      </c>
      <c r="G50" t="str">
        <f t="shared" si="12"/>
        <v>5 m</v>
      </c>
      <c r="H50" t="str">
        <f t="shared" si="18"/>
        <v>5m</v>
      </c>
      <c r="I50" t="str">
        <f t="shared" si="18"/>
        <v>5m</v>
      </c>
      <c r="J50" s="3" t="str">
        <f t="shared" si="14"/>
        <v>5</v>
      </c>
      <c r="K50" s="4">
        <f t="shared" si="8"/>
        <v>5</v>
      </c>
      <c r="L50">
        <v>10</v>
      </c>
      <c r="M50" s="5">
        <f t="shared" si="9"/>
        <v>50</v>
      </c>
    </row>
    <row r="51" spans="3:20">
      <c r="C51" t="s">
        <v>81</v>
      </c>
      <c r="D51" t="s">
        <v>52</v>
      </c>
      <c r="E51" s="2" t="str">
        <f t="shared" si="10"/>
        <v>CW-200mm</v>
      </c>
      <c r="F51" t="str">
        <f t="shared" si="11"/>
        <v>+6):30 m</v>
      </c>
      <c r="G51" t="str">
        <f t="shared" si="12"/>
        <v>30 m</v>
      </c>
      <c r="H51" t="str">
        <f t="shared" si="18"/>
        <v>30m</v>
      </c>
      <c r="I51" t="str">
        <f t="shared" si="18"/>
        <v>30m</v>
      </c>
      <c r="J51" s="3" t="str">
        <f t="shared" si="14"/>
        <v>30</v>
      </c>
      <c r="K51" s="4">
        <f t="shared" si="8"/>
        <v>30</v>
      </c>
      <c r="L51">
        <v>10</v>
      </c>
      <c r="M51" s="5">
        <f t="shared" si="9"/>
        <v>300</v>
      </c>
    </row>
    <row r="52" spans="3:20">
      <c r="C52" t="s">
        <v>82</v>
      </c>
      <c r="D52" t="s">
        <v>83</v>
      </c>
      <c r="E52" s="2" t="str">
        <f t="shared" si="10"/>
        <v>BW-100mm</v>
      </c>
      <c r="F52" t="str">
        <f t="shared" si="11"/>
        <v>+3):12 m</v>
      </c>
      <c r="G52" t="str">
        <f t="shared" si="12"/>
        <v>12 m</v>
      </c>
      <c r="H52" t="str">
        <f t="shared" si="18"/>
        <v>12m</v>
      </c>
      <c r="I52" t="str">
        <f t="shared" si="18"/>
        <v>12m</v>
      </c>
      <c r="J52" s="3" t="str">
        <f t="shared" si="14"/>
        <v>12</v>
      </c>
      <c r="K52" s="4">
        <f t="shared" si="8"/>
        <v>12</v>
      </c>
      <c r="L52">
        <v>10</v>
      </c>
      <c r="M52" s="5">
        <f t="shared" si="9"/>
        <v>120</v>
      </c>
    </row>
    <row r="53" spans="3:20">
      <c r="C53" t="s">
        <v>84</v>
      </c>
      <c r="D53" t="s">
        <v>65</v>
      </c>
      <c r="E53" s="2" t="str">
        <f t="shared" si="10"/>
        <v>BW-200mm</v>
      </c>
      <c r="F53" t="str">
        <f t="shared" si="11"/>
        <v>+6):57 m</v>
      </c>
      <c r="G53" t="str">
        <f t="shared" si="12"/>
        <v>57 m</v>
      </c>
      <c r="H53" t="str">
        <f t="shared" si="18"/>
        <v>57m</v>
      </c>
      <c r="I53" t="str">
        <f t="shared" si="18"/>
        <v>57m</v>
      </c>
      <c r="J53" s="3" t="str">
        <f t="shared" si="14"/>
        <v>57</v>
      </c>
      <c r="K53" s="4">
        <f t="shared" si="8"/>
        <v>57</v>
      </c>
      <c r="L53">
        <v>10</v>
      </c>
      <c r="M53" s="5">
        <f t="shared" si="9"/>
        <v>570</v>
      </c>
    </row>
    <row r="54" spans="3:20">
      <c r="C54" t="s">
        <v>85</v>
      </c>
      <c r="D54" t="s">
        <v>13</v>
      </c>
      <c r="E54" s="2" t="str">
        <f t="shared" si="10"/>
        <v>BW-200mm</v>
      </c>
      <c r="F54" t="str">
        <f t="shared" si="11"/>
        <v xml:space="preserve"> (4):4 m</v>
      </c>
      <c r="G54" t="str">
        <f t="shared" si="12"/>
        <v>4 m</v>
      </c>
      <c r="H54" t="str">
        <f t="shared" si="18"/>
        <v>4m</v>
      </c>
      <c r="I54" t="str">
        <f t="shared" si="18"/>
        <v>4m</v>
      </c>
      <c r="J54" s="3" t="str">
        <f t="shared" si="14"/>
        <v>4</v>
      </c>
      <c r="K54" s="4">
        <f t="shared" si="8"/>
        <v>4</v>
      </c>
      <c r="L54">
        <v>10</v>
      </c>
      <c r="M54" s="5">
        <f t="shared" si="9"/>
        <v>40</v>
      </c>
    </row>
    <row r="55" spans="3:20">
      <c r="C55" t="s">
        <v>86</v>
      </c>
      <c r="D55" t="s">
        <v>87</v>
      </c>
      <c r="E55" s="2" t="str">
        <f t="shared" si="10"/>
        <v>CW-200mm</v>
      </c>
      <c r="F55" t="str">
        <f t="shared" si="11"/>
        <v>+5):21 m</v>
      </c>
      <c r="G55" t="str">
        <f t="shared" si="12"/>
        <v>21 m</v>
      </c>
      <c r="H55" t="str">
        <f t="shared" si="18"/>
        <v>21m</v>
      </c>
      <c r="I55" t="str">
        <f t="shared" si="18"/>
        <v>21m</v>
      </c>
      <c r="J55" s="3" t="str">
        <f t="shared" si="14"/>
        <v>21</v>
      </c>
      <c r="K55" s="4">
        <f t="shared" si="8"/>
        <v>21</v>
      </c>
      <c r="L55">
        <v>10</v>
      </c>
      <c r="M55" s="5">
        <f t="shared" si="9"/>
        <v>210</v>
      </c>
    </row>
    <row r="56" spans="3:20">
      <c r="C56" t="s">
        <v>84</v>
      </c>
      <c r="D56" t="s">
        <v>6</v>
      </c>
      <c r="E56" s="2" t="str">
        <f t="shared" si="10"/>
        <v>BW-200mm</v>
      </c>
      <c r="F56" t="str">
        <f t="shared" si="11"/>
        <v>+6):57 m</v>
      </c>
      <c r="G56" t="str">
        <f t="shared" si="12"/>
        <v>57 m</v>
      </c>
      <c r="H56" t="str">
        <f t="shared" si="18"/>
        <v>57m</v>
      </c>
      <c r="I56" t="str">
        <f t="shared" si="18"/>
        <v>57m</v>
      </c>
      <c r="J56" s="3" t="str">
        <f t="shared" si="14"/>
        <v>57</v>
      </c>
      <c r="K56" s="4">
        <f t="shared" si="8"/>
        <v>57</v>
      </c>
      <c r="L56">
        <v>10</v>
      </c>
      <c r="M56" s="5">
        <f t="shared" si="9"/>
        <v>570</v>
      </c>
    </row>
    <row r="57" spans="3:20">
      <c r="C57" t="s">
        <v>82</v>
      </c>
      <c r="D57" t="s">
        <v>34</v>
      </c>
      <c r="E57" s="2" t="str">
        <f t="shared" si="10"/>
        <v>BW-100mm</v>
      </c>
      <c r="F57" t="str">
        <f t="shared" si="11"/>
        <v>+3):12 m</v>
      </c>
      <c r="G57" t="str">
        <f t="shared" si="12"/>
        <v>12 m</v>
      </c>
      <c r="H57" t="str">
        <f t="shared" si="18"/>
        <v>12m</v>
      </c>
      <c r="I57" t="str">
        <f t="shared" si="18"/>
        <v>12m</v>
      </c>
      <c r="J57" s="3" t="str">
        <f t="shared" si="14"/>
        <v>12</v>
      </c>
      <c r="K57" s="4">
        <f t="shared" si="8"/>
        <v>12</v>
      </c>
      <c r="L57">
        <v>10</v>
      </c>
      <c r="M57" s="5">
        <f t="shared" si="9"/>
        <v>120</v>
      </c>
    </row>
    <row r="58" spans="3:20">
      <c r="C58" t="s">
        <v>80</v>
      </c>
      <c r="D58" t="s">
        <v>88</v>
      </c>
      <c r="E58" s="2" t="str">
        <f t="shared" si="10"/>
        <v>BW-100mm</v>
      </c>
      <c r="F58" t="str">
        <f t="shared" si="11"/>
        <v xml:space="preserve"> (5):5 m</v>
      </c>
      <c r="G58" t="str">
        <f t="shared" si="12"/>
        <v>5 m</v>
      </c>
      <c r="H58" t="str">
        <f t="shared" si="18"/>
        <v>5m</v>
      </c>
      <c r="I58" t="str">
        <f t="shared" si="18"/>
        <v>5m</v>
      </c>
      <c r="J58" s="3" t="str">
        <f t="shared" si="14"/>
        <v>5</v>
      </c>
      <c r="K58" s="4">
        <f t="shared" si="8"/>
        <v>5</v>
      </c>
      <c r="L58">
        <v>10</v>
      </c>
      <c r="M58" s="5">
        <f t="shared" si="9"/>
        <v>50</v>
      </c>
    </row>
    <row r="59" spans="3:20">
      <c r="C59" t="s">
        <v>79</v>
      </c>
      <c r="D59" t="s">
        <v>78</v>
      </c>
      <c r="E59" s="2" t="str">
        <f t="shared" si="10"/>
        <v>BW-200mm</v>
      </c>
      <c r="F59" t="str">
        <f t="shared" si="11"/>
        <v>:22.65 m</v>
      </c>
      <c r="G59" t="str">
        <f t="shared" si="12"/>
        <v>22.65 m</v>
      </c>
      <c r="H59" t="str">
        <f t="shared" si="18"/>
        <v>22.65m</v>
      </c>
      <c r="I59" t="str">
        <f t="shared" si="18"/>
        <v>22.65m</v>
      </c>
      <c r="J59" s="3" t="str">
        <f t="shared" si="14"/>
        <v>22.65</v>
      </c>
      <c r="K59" s="4">
        <f t="shared" si="8"/>
        <v>22.65</v>
      </c>
      <c r="L59">
        <v>10</v>
      </c>
      <c r="M59" s="5">
        <f t="shared" si="9"/>
        <v>226.5</v>
      </c>
    </row>
    <row r="60" spans="3:20">
      <c r="C60" t="s">
        <v>77</v>
      </c>
      <c r="D60" t="s">
        <v>89</v>
      </c>
      <c r="E60" s="2" t="str">
        <f t="shared" si="10"/>
        <v>BW-200mm</v>
      </c>
      <c r="F60" t="str">
        <f t="shared" si="11"/>
        <v>+6):12 m</v>
      </c>
      <c r="G60" t="str">
        <f t="shared" si="12"/>
        <v>12 m</v>
      </c>
      <c r="H60" t="str">
        <f t="shared" si="18"/>
        <v>12m</v>
      </c>
      <c r="I60" t="str">
        <f t="shared" si="18"/>
        <v>12m</v>
      </c>
      <c r="J60" s="3" t="str">
        <f t="shared" si="14"/>
        <v>12</v>
      </c>
      <c r="K60" s="4">
        <f t="shared" si="8"/>
        <v>12</v>
      </c>
      <c r="L60">
        <v>10</v>
      </c>
      <c r="M60" s="5">
        <f t="shared" si="9"/>
        <v>120</v>
      </c>
    </row>
    <row r="61" spans="3:20">
      <c r="C61" t="s">
        <v>76</v>
      </c>
      <c r="D61" t="s">
        <v>52</v>
      </c>
      <c r="E61" s="2" t="str">
        <f t="shared" si="10"/>
        <v>BW-200mm</v>
      </c>
      <c r="F61" t="str">
        <f t="shared" si="11"/>
        <v>+6):22 m</v>
      </c>
      <c r="G61" t="str">
        <f t="shared" si="12"/>
        <v>22 m</v>
      </c>
      <c r="H61" t="str">
        <f t="shared" si="18"/>
        <v>22m</v>
      </c>
      <c r="I61" t="str">
        <f t="shared" si="18"/>
        <v>22m</v>
      </c>
      <c r="J61" s="3" t="str">
        <f t="shared" si="14"/>
        <v>22</v>
      </c>
      <c r="K61" s="4">
        <f t="shared" si="8"/>
        <v>22</v>
      </c>
      <c r="L61">
        <v>10</v>
      </c>
      <c r="M61" s="5">
        <f t="shared" si="9"/>
        <v>220</v>
      </c>
    </row>
    <row r="62" spans="3:20">
      <c r="C62" t="s">
        <v>75</v>
      </c>
      <c r="D62" t="s">
        <v>6</v>
      </c>
      <c r="E62" s="2" t="str">
        <f t="shared" si="10"/>
        <v>BW-200mm</v>
      </c>
      <c r="F62" t="str">
        <f t="shared" si="11"/>
        <v>14):14 m</v>
      </c>
      <c r="G62" t="str">
        <f t="shared" si="12"/>
        <v>14 m</v>
      </c>
      <c r="H62" t="str">
        <f t="shared" si="18"/>
        <v>14m</v>
      </c>
      <c r="I62" t="str">
        <f t="shared" si="18"/>
        <v>14m</v>
      </c>
      <c r="J62" s="3" t="str">
        <f t="shared" si="14"/>
        <v>14</v>
      </c>
      <c r="K62" s="4">
        <f t="shared" si="8"/>
        <v>14</v>
      </c>
      <c r="L62">
        <v>10</v>
      </c>
      <c r="M62" s="5">
        <f t="shared" si="9"/>
        <v>140</v>
      </c>
    </row>
    <row r="64" spans="3:20">
      <c r="O64" s="6" t="str">
        <f>B65</f>
        <v>1F</v>
      </c>
      <c r="P64" s="7"/>
      <c r="Q64" s="7"/>
      <c r="R64" s="4" t="s">
        <v>90</v>
      </c>
      <c r="S64" t="s">
        <v>91</v>
      </c>
      <c r="T64" s="5" t="s">
        <v>92</v>
      </c>
    </row>
    <row r="65" spans="2:20">
      <c r="B65" t="s">
        <v>93</v>
      </c>
      <c r="C65" t="s">
        <v>27</v>
      </c>
      <c r="D65" t="s">
        <v>13</v>
      </c>
      <c r="E65" s="2" t="str">
        <f t="shared" ref="E65:E95" si="19">LEFT(C65,FIND(":",C65)-1)</f>
        <v>CW-200mm</v>
      </c>
      <c r="F65" t="str">
        <f t="shared" ref="F65:F95" si="20">RIGHT(C65,FIND(":",C65)-1)</f>
        <v>,7):19 m</v>
      </c>
      <c r="G65" t="str">
        <f t="shared" ref="G65:G95" si="21">RIGHT(F65,LEN(F65)-FIND(":",F65))</f>
        <v>19 m</v>
      </c>
      <c r="H65" t="str">
        <f t="shared" ref="H65:I80" si="22">SUBSTITUTE(G65," ","",1)</f>
        <v>19m</v>
      </c>
      <c r="I65" t="str">
        <f t="shared" si="22"/>
        <v>19m</v>
      </c>
      <c r="J65" s="3" t="str">
        <f t="shared" ref="J65:J95" si="23">LEFT(I65,LEN(I65)-1)</f>
        <v>19</v>
      </c>
      <c r="K65" s="4">
        <f t="shared" ref="K65:K95" si="24">J65*1</f>
        <v>19</v>
      </c>
      <c r="L65">
        <v>4</v>
      </c>
      <c r="M65" s="5">
        <f t="shared" ref="M65:M95" si="25">K65*L65</f>
        <v>76</v>
      </c>
      <c r="O65" s="8" t="s">
        <v>7</v>
      </c>
      <c r="P65" s="8" t="s">
        <v>94</v>
      </c>
      <c r="Q65" s="8" t="s">
        <v>6</v>
      </c>
      <c r="R65" s="8">
        <f>SUMIFS($K$65:$K$95,$E$65:$E$95,O65,$D$65:$D$95,Q65)</f>
        <v>146</v>
      </c>
      <c r="S65" s="8">
        <v>4</v>
      </c>
      <c r="T65" s="8">
        <f t="shared" ref="T65:T68" si="26">R65*S65</f>
        <v>584</v>
      </c>
    </row>
    <row r="66" spans="2:20">
      <c r="C66" t="s">
        <v>95</v>
      </c>
      <c r="D66" t="s">
        <v>96</v>
      </c>
      <c r="E66" s="2" t="str">
        <f t="shared" si="19"/>
        <v>CW-200mm</v>
      </c>
      <c r="F66" t="str">
        <f t="shared" si="20"/>
        <v>18):30 m</v>
      </c>
      <c r="G66" t="str">
        <f t="shared" si="21"/>
        <v>30 m</v>
      </c>
      <c r="H66" t="str">
        <f t="shared" si="22"/>
        <v>30m</v>
      </c>
      <c r="I66" t="str">
        <f t="shared" si="22"/>
        <v>30m</v>
      </c>
      <c r="J66" s="3" t="str">
        <f t="shared" si="23"/>
        <v>30</v>
      </c>
      <c r="K66" s="4">
        <f t="shared" si="24"/>
        <v>30</v>
      </c>
      <c r="L66">
        <v>4</v>
      </c>
      <c r="M66" s="5">
        <f t="shared" si="25"/>
        <v>120</v>
      </c>
      <c r="O66" s="8" t="s">
        <v>7</v>
      </c>
      <c r="P66" s="8" t="s">
        <v>97</v>
      </c>
      <c r="Q66" s="8" t="s">
        <v>98</v>
      </c>
      <c r="R66" s="8">
        <f>SUMIFS($K$65:$K$95,$E$65:$E$95,O66,$D$65:$D$95,Q66)</f>
        <v>233.3</v>
      </c>
      <c r="S66" s="8">
        <v>4</v>
      </c>
      <c r="T66" s="8">
        <f t="shared" si="26"/>
        <v>933.2</v>
      </c>
    </row>
    <row r="67" spans="2:20">
      <c r="C67" t="s">
        <v>27</v>
      </c>
      <c r="D67" t="s">
        <v>13</v>
      </c>
      <c r="E67" s="2" t="str">
        <f t="shared" si="19"/>
        <v>CW-200mm</v>
      </c>
      <c r="F67" t="str">
        <f t="shared" si="20"/>
        <v>,7):19 m</v>
      </c>
      <c r="G67" t="str">
        <f t="shared" si="21"/>
        <v>19 m</v>
      </c>
      <c r="H67" t="str">
        <f t="shared" si="22"/>
        <v>19m</v>
      </c>
      <c r="I67" t="str">
        <f t="shared" si="22"/>
        <v>19m</v>
      </c>
      <c r="J67" s="3" t="str">
        <f t="shared" si="23"/>
        <v>19</v>
      </c>
      <c r="K67" s="4">
        <f t="shared" si="24"/>
        <v>19</v>
      </c>
      <c r="L67">
        <v>4</v>
      </c>
      <c r="M67" s="5">
        <f t="shared" si="25"/>
        <v>76</v>
      </c>
      <c r="O67" s="8" t="s">
        <v>14</v>
      </c>
      <c r="P67" s="8"/>
      <c r="Q67" s="8"/>
      <c r="R67" s="8">
        <f t="shared" ref="R67:R68" si="27">SUMIF($E$65:$E$95,O67,$K$65:$K$95)</f>
        <v>586</v>
      </c>
      <c r="S67" s="8">
        <v>4</v>
      </c>
      <c r="T67" s="8">
        <f t="shared" si="26"/>
        <v>2344</v>
      </c>
    </row>
    <row r="68" spans="2:20">
      <c r="C68" t="s">
        <v>99</v>
      </c>
      <c r="D68" t="s">
        <v>31</v>
      </c>
      <c r="E68" s="2" t="str">
        <f t="shared" si="19"/>
        <v>CW-200mm</v>
      </c>
      <c r="F68" t="str">
        <f t="shared" si="20"/>
        <v>28):28 m</v>
      </c>
      <c r="G68" t="str">
        <f t="shared" si="21"/>
        <v>28 m</v>
      </c>
      <c r="H68" t="str">
        <f t="shared" si="22"/>
        <v>28m</v>
      </c>
      <c r="I68" t="str">
        <f t="shared" si="22"/>
        <v>28m</v>
      </c>
      <c r="J68" s="3" t="str">
        <f t="shared" si="23"/>
        <v>28</v>
      </c>
      <c r="K68" s="4">
        <f t="shared" si="24"/>
        <v>28</v>
      </c>
      <c r="L68">
        <v>4</v>
      </c>
      <c r="M68" s="5">
        <f t="shared" si="25"/>
        <v>112</v>
      </c>
      <c r="O68" s="8" t="s">
        <v>17</v>
      </c>
      <c r="P68" s="8"/>
      <c r="Q68" s="8"/>
      <c r="R68" s="8">
        <f t="shared" si="27"/>
        <v>34</v>
      </c>
      <c r="S68" s="8">
        <v>4</v>
      </c>
      <c r="T68" s="8">
        <f t="shared" si="26"/>
        <v>136</v>
      </c>
    </row>
    <row r="69" spans="2:20">
      <c r="C69" t="s">
        <v>37</v>
      </c>
      <c r="D69" t="s">
        <v>100</v>
      </c>
      <c r="E69" s="2" t="str">
        <f t="shared" si="19"/>
        <v>CW-200mm</v>
      </c>
      <c r="F69" t="str">
        <f t="shared" si="20"/>
        <v>+7):27 m</v>
      </c>
      <c r="G69" t="str">
        <f t="shared" si="21"/>
        <v>27 m</v>
      </c>
      <c r="H69" t="str">
        <f t="shared" si="22"/>
        <v>27m</v>
      </c>
      <c r="I69" t="str">
        <f t="shared" si="22"/>
        <v>27m</v>
      </c>
      <c r="J69" s="3" t="str">
        <f t="shared" si="23"/>
        <v>27</v>
      </c>
      <c r="K69" s="4">
        <f t="shared" si="24"/>
        <v>27</v>
      </c>
      <c r="L69">
        <v>4</v>
      </c>
      <c r="M69" s="5">
        <f t="shared" si="25"/>
        <v>108</v>
      </c>
      <c r="O69" s="9" t="s">
        <v>101</v>
      </c>
      <c r="P69" s="8"/>
      <c r="Q69" s="8"/>
      <c r="R69" s="8"/>
      <c r="S69" s="8"/>
      <c r="T69" s="8">
        <f>T67*2+T68*2</f>
        <v>4960</v>
      </c>
    </row>
    <row r="70" spans="2:20">
      <c r="C70" t="s">
        <v>102</v>
      </c>
      <c r="D70" t="s">
        <v>6</v>
      </c>
      <c r="E70" s="2" t="str">
        <f t="shared" si="19"/>
        <v>BW-200mm</v>
      </c>
      <c r="F70" t="str">
        <f t="shared" si="20"/>
        <v>,7):21 m</v>
      </c>
      <c r="G70" t="str">
        <f t="shared" si="21"/>
        <v>21 m</v>
      </c>
      <c r="H70" t="str">
        <f t="shared" si="22"/>
        <v>21m</v>
      </c>
      <c r="I70" t="str">
        <f t="shared" si="22"/>
        <v>21m</v>
      </c>
      <c r="J70" s="3" t="str">
        <f t="shared" si="23"/>
        <v>21</v>
      </c>
      <c r="K70" s="4">
        <f t="shared" si="24"/>
        <v>21</v>
      </c>
      <c r="L70">
        <v>4</v>
      </c>
      <c r="M70" s="5">
        <f t="shared" si="25"/>
        <v>84</v>
      </c>
    </row>
    <row r="71" spans="2:20">
      <c r="C71" t="s">
        <v>103</v>
      </c>
      <c r="D71" t="s">
        <v>104</v>
      </c>
      <c r="E71" s="2" t="str">
        <f t="shared" si="19"/>
        <v>BW-200mm</v>
      </c>
      <c r="F71" t="str">
        <f t="shared" si="20"/>
        <v>+7):37 m</v>
      </c>
      <c r="G71" t="str">
        <f t="shared" si="21"/>
        <v>37 m</v>
      </c>
      <c r="H71" t="str">
        <f t="shared" si="22"/>
        <v>37m</v>
      </c>
      <c r="I71" t="str">
        <f t="shared" si="22"/>
        <v>37m</v>
      </c>
      <c r="J71" s="3" t="str">
        <f t="shared" si="23"/>
        <v>37</v>
      </c>
      <c r="K71" s="4">
        <f t="shared" si="24"/>
        <v>37</v>
      </c>
      <c r="L71">
        <v>4</v>
      </c>
      <c r="M71" s="5">
        <f t="shared" si="25"/>
        <v>148</v>
      </c>
    </row>
    <row r="72" spans="2:20">
      <c r="C72" t="s">
        <v>105</v>
      </c>
      <c r="D72" t="s">
        <v>47</v>
      </c>
      <c r="E72" s="2" t="str">
        <f t="shared" si="19"/>
        <v>BW-200mm</v>
      </c>
      <c r="F72" t="str">
        <f t="shared" si="20"/>
        <v>+7):39 m</v>
      </c>
      <c r="G72" t="str">
        <f t="shared" si="21"/>
        <v>39 m</v>
      </c>
      <c r="H72" t="str">
        <f t="shared" si="22"/>
        <v>39m</v>
      </c>
      <c r="I72" t="str">
        <f t="shared" si="22"/>
        <v>39m</v>
      </c>
      <c r="J72" s="3" t="str">
        <f t="shared" si="23"/>
        <v>39</v>
      </c>
      <c r="K72" s="4">
        <f t="shared" si="24"/>
        <v>39</v>
      </c>
      <c r="L72">
        <v>4</v>
      </c>
      <c r="M72" s="5">
        <f t="shared" si="25"/>
        <v>156</v>
      </c>
    </row>
    <row r="73" spans="2:20">
      <c r="C73" t="s">
        <v>53</v>
      </c>
      <c r="D73" t="s">
        <v>47</v>
      </c>
      <c r="E73" s="2" t="str">
        <f t="shared" si="19"/>
        <v>BW-200mm</v>
      </c>
      <c r="F73" t="str">
        <f t="shared" si="20"/>
        <v>14):26 m</v>
      </c>
      <c r="G73" t="str">
        <f t="shared" si="21"/>
        <v>26 m</v>
      </c>
      <c r="H73" t="str">
        <f t="shared" si="22"/>
        <v>26m</v>
      </c>
      <c r="I73" t="str">
        <f t="shared" si="22"/>
        <v>26m</v>
      </c>
      <c r="J73" s="3" t="str">
        <f t="shared" si="23"/>
        <v>26</v>
      </c>
      <c r="K73" s="4">
        <f t="shared" si="24"/>
        <v>26</v>
      </c>
      <c r="L73">
        <v>4</v>
      </c>
      <c r="M73" s="5">
        <f t="shared" si="25"/>
        <v>104</v>
      </c>
    </row>
    <row r="74" spans="2:20">
      <c r="C74" t="s">
        <v>72</v>
      </c>
      <c r="D74" t="s">
        <v>106</v>
      </c>
      <c r="E74" s="2" t="str">
        <f t="shared" si="19"/>
        <v>CW-200mm</v>
      </c>
      <c r="F74" t="str">
        <f t="shared" si="20"/>
        <v>12):12 m</v>
      </c>
      <c r="G74" t="str">
        <f t="shared" si="21"/>
        <v>12 m</v>
      </c>
      <c r="H74" t="str">
        <f t="shared" si="22"/>
        <v>12m</v>
      </c>
      <c r="I74" t="str">
        <f t="shared" si="22"/>
        <v>12m</v>
      </c>
      <c r="J74" s="3" t="str">
        <f t="shared" si="23"/>
        <v>12</v>
      </c>
      <c r="K74" s="4">
        <f t="shared" si="24"/>
        <v>12</v>
      </c>
      <c r="L74">
        <v>4</v>
      </c>
      <c r="M74" s="5">
        <f t="shared" si="25"/>
        <v>48</v>
      </c>
    </row>
    <row r="75" spans="2:20">
      <c r="C75" t="s">
        <v>61</v>
      </c>
      <c r="D75" t="s">
        <v>11</v>
      </c>
      <c r="E75" s="2" t="str">
        <f t="shared" si="19"/>
        <v>CW-200mm</v>
      </c>
      <c r="F75" t="str">
        <f t="shared" si="20"/>
        <v>21):60 m</v>
      </c>
      <c r="G75" t="str">
        <f t="shared" si="21"/>
        <v>60 m</v>
      </c>
      <c r="H75" t="str">
        <f t="shared" si="22"/>
        <v>60m</v>
      </c>
      <c r="I75" t="str">
        <f t="shared" si="22"/>
        <v>60m</v>
      </c>
      <c r="J75" s="3" t="str">
        <f t="shared" si="23"/>
        <v>60</v>
      </c>
      <c r="K75" s="4">
        <f t="shared" si="24"/>
        <v>60</v>
      </c>
      <c r="L75">
        <v>4</v>
      </c>
      <c r="M75" s="5">
        <f t="shared" si="25"/>
        <v>240</v>
      </c>
    </row>
    <row r="76" spans="2:20">
      <c r="C76" t="s">
        <v>107</v>
      </c>
      <c r="D76" t="s">
        <v>11</v>
      </c>
      <c r="E76" s="2" t="str">
        <f t="shared" si="19"/>
        <v>CW-200mm</v>
      </c>
      <c r="F76" t="str">
        <f t="shared" si="20"/>
        <v>30):30 m</v>
      </c>
      <c r="G76" t="str">
        <f t="shared" si="21"/>
        <v>30 m</v>
      </c>
      <c r="H76" t="str">
        <f t="shared" si="22"/>
        <v>30m</v>
      </c>
      <c r="I76" t="str">
        <f t="shared" si="22"/>
        <v>30m</v>
      </c>
      <c r="J76" s="3" t="str">
        <f t="shared" si="23"/>
        <v>30</v>
      </c>
      <c r="K76" s="4">
        <f t="shared" si="24"/>
        <v>30</v>
      </c>
      <c r="L76">
        <v>4</v>
      </c>
      <c r="M76" s="5">
        <f t="shared" si="25"/>
        <v>120</v>
      </c>
    </row>
    <row r="77" spans="2:20">
      <c r="C77" t="s">
        <v>108</v>
      </c>
      <c r="D77" t="s">
        <v>109</v>
      </c>
      <c r="E77" s="2" t="str">
        <f t="shared" si="19"/>
        <v>BW-200mm</v>
      </c>
      <c r="F77" t="str">
        <f t="shared" si="20"/>
        <v>+7):26 m</v>
      </c>
      <c r="G77" t="str">
        <f t="shared" si="21"/>
        <v>26 m</v>
      </c>
      <c r="H77" t="str">
        <f t="shared" si="22"/>
        <v>26m</v>
      </c>
      <c r="I77" t="str">
        <f t="shared" si="22"/>
        <v>26m</v>
      </c>
      <c r="J77" s="3" t="str">
        <f t="shared" si="23"/>
        <v>26</v>
      </c>
      <c r="K77" s="4">
        <f t="shared" si="24"/>
        <v>26</v>
      </c>
      <c r="L77">
        <v>4</v>
      </c>
      <c r="M77" s="5">
        <f t="shared" si="25"/>
        <v>104</v>
      </c>
    </row>
    <row r="78" spans="2:20">
      <c r="C78" t="s">
        <v>110</v>
      </c>
      <c r="D78" t="s">
        <v>100</v>
      </c>
      <c r="E78" s="2" t="str">
        <f t="shared" si="19"/>
        <v>BW-200mm</v>
      </c>
      <c r="F78" t="str">
        <f t="shared" si="20"/>
        <v>18):27 m</v>
      </c>
      <c r="G78" t="str">
        <f t="shared" si="21"/>
        <v>27 m</v>
      </c>
      <c r="H78" t="str">
        <f t="shared" si="22"/>
        <v>27m</v>
      </c>
      <c r="I78" t="str">
        <f t="shared" si="22"/>
        <v>27m</v>
      </c>
      <c r="J78" s="3" t="str">
        <f t="shared" si="23"/>
        <v>27</v>
      </c>
      <c r="K78" s="4">
        <f t="shared" si="24"/>
        <v>27</v>
      </c>
      <c r="L78">
        <v>4</v>
      </c>
      <c r="M78" s="5">
        <f t="shared" si="25"/>
        <v>108</v>
      </c>
    </row>
    <row r="79" spans="2:20">
      <c r="C79" t="s">
        <v>111</v>
      </c>
      <c r="D79" t="s">
        <v>112</v>
      </c>
      <c r="E79" s="2" t="str">
        <f t="shared" si="19"/>
        <v>BW-100mm</v>
      </c>
      <c r="F79" t="str">
        <f t="shared" si="20"/>
        <v>,5):17 m</v>
      </c>
      <c r="G79" t="str">
        <f t="shared" si="21"/>
        <v>17 m</v>
      </c>
      <c r="H79" t="str">
        <f t="shared" si="22"/>
        <v>17m</v>
      </c>
      <c r="I79" t="str">
        <f t="shared" si="22"/>
        <v>17m</v>
      </c>
      <c r="J79" s="3" t="str">
        <f t="shared" si="23"/>
        <v>17</v>
      </c>
      <c r="K79" s="4">
        <f t="shared" si="24"/>
        <v>17</v>
      </c>
      <c r="L79">
        <v>4</v>
      </c>
      <c r="M79" s="5">
        <f t="shared" si="25"/>
        <v>68</v>
      </c>
    </row>
    <row r="80" spans="2:20">
      <c r="C80" t="s">
        <v>46</v>
      </c>
      <c r="D80" t="s">
        <v>113</v>
      </c>
      <c r="E80" s="2" t="str">
        <f t="shared" si="19"/>
        <v>CW-200mm</v>
      </c>
      <c r="F80" t="str">
        <f t="shared" si="20"/>
        <v>+7):34 m</v>
      </c>
      <c r="G80" t="str">
        <f t="shared" si="21"/>
        <v>34 m</v>
      </c>
      <c r="H80" t="str">
        <f t="shared" si="22"/>
        <v>34m</v>
      </c>
      <c r="I80" t="str">
        <f t="shared" si="22"/>
        <v>34m</v>
      </c>
      <c r="J80" s="3" t="str">
        <f t="shared" si="23"/>
        <v>34</v>
      </c>
      <c r="K80" s="4">
        <f t="shared" si="24"/>
        <v>34</v>
      </c>
      <c r="L80">
        <v>4</v>
      </c>
      <c r="M80" s="5">
        <f t="shared" si="25"/>
        <v>136</v>
      </c>
    </row>
    <row r="81" spans="3:13">
      <c r="C81" t="s">
        <v>114</v>
      </c>
      <c r="D81" t="s">
        <v>71</v>
      </c>
      <c r="E81" s="2" t="str">
        <f t="shared" si="19"/>
        <v>BW-200mm</v>
      </c>
      <c r="F81" t="str">
        <f t="shared" si="20"/>
        <v>+6):60 m</v>
      </c>
      <c r="G81" t="str">
        <f t="shared" si="21"/>
        <v>60 m</v>
      </c>
      <c r="H81" t="str">
        <f t="shared" ref="H81:I95" si="28">SUBSTITUTE(G81," ","",1)</f>
        <v>60m</v>
      </c>
      <c r="I81" t="str">
        <f t="shared" si="28"/>
        <v>60m</v>
      </c>
      <c r="J81" s="3" t="str">
        <f t="shared" si="23"/>
        <v>60</v>
      </c>
      <c r="K81" s="4">
        <f t="shared" si="24"/>
        <v>60</v>
      </c>
      <c r="L81">
        <v>4</v>
      </c>
      <c r="M81" s="5">
        <f t="shared" si="25"/>
        <v>240</v>
      </c>
    </row>
    <row r="82" spans="3:13">
      <c r="C82" t="s">
        <v>115</v>
      </c>
      <c r="D82" t="s">
        <v>104</v>
      </c>
      <c r="E82" s="2" t="str">
        <f t="shared" si="19"/>
        <v>BW-200mm</v>
      </c>
      <c r="F82" t="str">
        <f t="shared" si="20"/>
        <v>24):24 m</v>
      </c>
      <c r="G82" t="str">
        <f t="shared" si="21"/>
        <v>24 m</v>
      </c>
      <c r="H82" t="str">
        <f t="shared" si="28"/>
        <v>24m</v>
      </c>
      <c r="I82" t="str">
        <f t="shared" si="28"/>
        <v>24m</v>
      </c>
      <c r="J82" s="3" t="str">
        <f t="shared" si="23"/>
        <v>24</v>
      </c>
      <c r="K82" s="4">
        <f t="shared" si="24"/>
        <v>24</v>
      </c>
      <c r="L82">
        <v>4</v>
      </c>
      <c r="M82" s="5">
        <f t="shared" si="25"/>
        <v>96</v>
      </c>
    </row>
    <row r="83" spans="3:13">
      <c r="C83" t="s">
        <v>116</v>
      </c>
      <c r="D83" t="s">
        <v>104</v>
      </c>
      <c r="E83" s="2" t="str">
        <f t="shared" si="19"/>
        <v>CW-200mm</v>
      </c>
      <c r="F83" t="str">
        <f t="shared" si="20"/>
        <v>+3):18 m</v>
      </c>
      <c r="G83" t="str">
        <f t="shared" si="21"/>
        <v>18 m</v>
      </c>
      <c r="H83" t="str">
        <f t="shared" si="28"/>
        <v>18m</v>
      </c>
      <c r="I83" t="str">
        <f t="shared" si="28"/>
        <v>18m</v>
      </c>
      <c r="J83" s="3" t="str">
        <f t="shared" si="23"/>
        <v>18</v>
      </c>
      <c r="K83" s="4">
        <f t="shared" si="24"/>
        <v>18</v>
      </c>
      <c r="L83">
        <v>4</v>
      </c>
      <c r="M83" s="5">
        <f t="shared" si="25"/>
        <v>72</v>
      </c>
    </row>
    <row r="84" spans="3:13">
      <c r="C84" t="s">
        <v>117</v>
      </c>
      <c r="D84" t="s">
        <v>118</v>
      </c>
      <c r="E84" s="2" t="str">
        <f t="shared" si="19"/>
        <v>BW-200mm</v>
      </c>
      <c r="F84" t="str">
        <f t="shared" si="20"/>
        <v>30):30 m</v>
      </c>
      <c r="G84" t="str">
        <f t="shared" si="21"/>
        <v>30 m</v>
      </c>
      <c r="H84" t="str">
        <f t="shared" si="28"/>
        <v>30m</v>
      </c>
      <c r="I84" t="str">
        <f t="shared" si="28"/>
        <v>30m</v>
      </c>
      <c r="J84" s="3" t="str">
        <f t="shared" si="23"/>
        <v>30</v>
      </c>
      <c r="K84" s="4">
        <f t="shared" si="24"/>
        <v>30</v>
      </c>
      <c r="L84">
        <v>4</v>
      </c>
      <c r="M84" s="5">
        <f t="shared" si="25"/>
        <v>120</v>
      </c>
    </row>
    <row r="85" spans="3:13">
      <c r="C85" t="s">
        <v>119</v>
      </c>
      <c r="D85" t="s">
        <v>109</v>
      </c>
      <c r="E85" s="2" t="str">
        <f t="shared" si="19"/>
        <v>BW-200mm</v>
      </c>
      <c r="F85" t="str">
        <f t="shared" si="20"/>
        <v>48):48 m</v>
      </c>
      <c r="G85" t="str">
        <f t="shared" si="21"/>
        <v>48 m</v>
      </c>
      <c r="H85" t="str">
        <f t="shared" si="28"/>
        <v>48m</v>
      </c>
      <c r="I85" t="str">
        <f t="shared" si="28"/>
        <v>48m</v>
      </c>
      <c r="J85" s="3" t="str">
        <f t="shared" si="23"/>
        <v>48</v>
      </c>
      <c r="K85" s="4">
        <f t="shared" si="24"/>
        <v>48</v>
      </c>
      <c r="L85">
        <v>4</v>
      </c>
      <c r="M85" s="5">
        <f t="shared" si="25"/>
        <v>192</v>
      </c>
    </row>
    <row r="86" spans="3:13">
      <c r="C86" t="s">
        <v>120</v>
      </c>
      <c r="D86" t="s">
        <v>44</v>
      </c>
      <c r="E86" s="2" t="str">
        <f t="shared" si="19"/>
        <v>CW-200mm</v>
      </c>
      <c r="F86" t="str">
        <f t="shared" si="20"/>
        <v>):73.3 m</v>
      </c>
      <c r="G86" t="str">
        <f t="shared" si="21"/>
        <v>73.3 m</v>
      </c>
      <c r="H86" t="str">
        <f t="shared" si="28"/>
        <v>73.3m</v>
      </c>
      <c r="I86" t="str">
        <f t="shared" si="28"/>
        <v>73.3m</v>
      </c>
      <c r="J86" s="3" t="str">
        <f t="shared" si="23"/>
        <v>73.3</v>
      </c>
      <c r="K86" s="4">
        <f t="shared" si="24"/>
        <v>73.3</v>
      </c>
      <c r="L86">
        <v>4</v>
      </c>
      <c r="M86" s="5">
        <f t="shared" si="25"/>
        <v>293.2</v>
      </c>
    </row>
    <row r="87" spans="3:13">
      <c r="C87" t="s">
        <v>121</v>
      </c>
      <c r="D87" t="s">
        <v>78</v>
      </c>
      <c r="E87" s="2" t="str">
        <f t="shared" si="19"/>
        <v>BW-200mm</v>
      </c>
      <c r="F87" t="str">
        <f t="shared" si="20"/>
        <v>26):53 m</v>
      </c>
      <c r="G87" t="str">
        <f t="shared" si="21"/>
        <v>53 m</v>
      </c>
      <c r="H87" t="str">
        <f t="shared" si="28"/>
        <v>53m</v>
      </c>
      <c r="I87" t="str">
        <f t="shared" si="28"/>
        <v>53m</v>
      </c>
      <c r="J87" s="3" t="str">
        <f t="shared" si="23"/>
        <v>53</v>
      </c>
      <c r="K87" s="4">
        <f t="shared" si="24"/>
        <v>53</v>
      </c>
      <c r="L87">
        <v>4</v>
      </c>
      <c r="M87" s="5">
        <f t="shared" si="25"/>
        <v>212</v>
      </c>
    </row>
    <row r="88" spans="3:13">
      <c r="C88" t="s">
        <v>122</v>
      </c>
      <c r="D88" t="s">
        <v>113</v>
      </c>
      <c r="E88" s="2" t="str">
        <f t="shared" si="19"/>
        <v>BW-200mm</v>
      </c>
      <c r="F88" t="str">
        <f t="shared" si="20"/>
        <v>18):58 m</v>
      </c>
      <c r="G88" t="str">
        <f t="shared" si="21"/>
        <v>58 m</v>
      </c>
      <c r="H88" t="str">
        <f t="shared" si="28"/>
        <v>58m</v>
      </c>
      <c r="I88" t="str">
        <f t="shared" si="28"/>
        <v>58m</v>
      </c>
      <c r="J88" s="3" t="str">
        <f t="shared" si="23"/>
        <v>58</v>
      </c>
      <c r="K88" s="4">
        <f t="shared" si="24"/>
        <v>58</v>
      </c>
      <c r="L88">
        <v>4</v>
      </c>
      <c r="M88" s="5">
        <f t="shared" si="25"/>
        <v>232</v>
      </c>
    </row>
    <row r="89" spans="3:13">
      <c r="C89" t="s">
        <v>123</v>
      </c>
      <c r="D89" t="s">
        <v>13</v>
      </c>
      <c r="E89" s="2" t="str">
        <f t="shared" si="19"/>
        <v>BW-200mm</v>
      </c>
      <c r="F89" t="str">
        <f t="shared" si="20"/>
        <v xml:space="preserve"> (2):2 m</v>
      </c>
      <c r="G89" t="str">
        <f t="shared" si="21"/>
        <v>2 m</v>
      </c>
      <c r="H89" t="str">
        <f t="shared" si="28"/>
        <v>2m</v>
      </c>
      <c r="I89" t="str">
        <f t="shared" si="28"/>
        <v>2m</v>
      </c>
      <c r="J89" s="3" t="str">
        <f t="shared" si="23"/>
        <v>2</v>
      </c>
      <c r="K89" s="4">
        <f t="shared" si="24"/>
        <v>2</v>
      </c>
      <c r="L89">
        <v>4</v>
      </c>
      <c r="M89" s="5">
        <f t="shared" si="25"/>
        <v>8</v>
      </c>
    </row>
    <row r="90" spans="3:13">
      <c r="C90" t="s">
        <v>124</v>
      </c>
      <c r="D90" t="s">
        <v>6</v>
      </c>
      <c r="E90" s="2" t="str">
        <f t="shared" si="19"/>
        <v>BW-200mm</v>
      </c>
      <c r="F90" t="str">
        <f t="shared" si="20"/>
        <v>+6):23 m</v>
      </c>
      <c r="G90" t="str">
        <f t="shared" si="21"/>
        <v>23 m</v>
      </c>
      <c r="H90" t="str">
        <f t="shared" si="28"/>
        <v>23m</v>
      </c>
      <c r="I90" t="str">
        <f t="shared" si="28"/>
        <v>23m</v>
      </c>
      <c r="J90" s="3" t="str">
        <f t="shared" si="23"/>
        <v>23</v>
      </c>
      <c r="K90" s="4">
        <f t="shared" si="24"/>
        <v>23</v>
      </c>
      <c r="L90">
        <v>4</v>
      </c>
      <c r="M90" s="5">
        <f t="shared" si="25"/>
        <v>92</v>
      </c>
    </row>
    <row r="91" spans="3:13">
      <c r="C91" t="s">
        <v>125</v>
      </c>
      <c r="D91" t="s">
        <v>13</v>
      </c>
      <c r="E91" s="2" t="str">
        <f t="shared" si="19"/>
        <v>CW-200mm</v>
      </c>
      <c r="F91" t="str">
        <f t="shared" si="20"/>
        <v>+3):12 m</v>
      </c>
      <c r="G91" t="str">
        <f t="shared" si="21"/>
        <v>12 m</v>
      </c>
      <c r="H91" t="str">
        <f t="shared" si="28"/>
        <v>12m</v>
      </c>
      <c r="I91" t="str">
        <f t="shared" si="28"/>
        <v>12m</v>
      </c>
      <c r="J91" s="3" t="str">
        <f t="shared" si="23"/>
        <v>12</v>
      </c>
      <c r="K91" s="4">
        <f t="shared" si="24"/>
        <v>12</v>
      </c>
      <c r="L91">
        <v>4</v>
      </c>
      <c r="M91" s="5">
        <f t="shared" si="25"/>
        <v>48</v>
      </c>
    </row>
    <row r="92" spans="3:13">
      <c r="C92" t="s">
        <v>126</v>
      </c>
      <c r="D92" t="s">
        <v>78</v>
      </c>
      <c r="E92" s="2" t="str">
        <f t="shared" si="19"/>
        <v>BW-100mm</v>
      </c>
      <c r="F92" t="str">
        <f t="shared" si="20"/>
        <v>+1):17 m</v>
      </c>
      <c r="G92" t="str">
        <f t="shared" si="21"/>
        <v>17 m</v>
      </c>
      <c r="H92" t="str">
        <f t="shared" si="28"/>
        <v>17m</v>
      </c>
      <c r="I92" t="str">
        <f t="shared" si="28"/>
        <v>17m</v>
      </c>
      <c r="J92" s="3" t="str">
        <f t="shared" si="23"/>
        <v>17</v>
      </c>
      <c r="K92" s="4">
        <f t="shared" si="24"/>
        <v>17</v>
      </c>
      <c r="L92">
        <v>4</v>
      </c>
      <c r="M92" s="5">
        <f t="shared" si="25"/>
        <v>68</v>
      </c>
    </row>
    <row r="93" spans="3:13">
      <c r="C93" t="s">
        <v>127</v>
      </c>
      <c r="D93" t="s">
        <v>13</v>
      </c>
      <c r="E93" s="2" t="str">
        <f t="shared" si="19"/>
        <v>BW-200mm</v>
      </c>
      <c r="F93" t="str">
        <f t="shared" si="20"/>
        <v>+6):37 m</v>
      </c>
      <c r="G93" t="str">
        <f t="shared" si="21"/>
        <v>37 m</v>
      </c>
      <c r="H93" t="str">
        <f t="shared" si="28"/>
        <v>37m</v>
      </c>
      <c r="I93" t="str">
        <f t="shared" si="28"/>
        <v>37m</v>
      </c>
      <c r="J93" s="3" t="str">
        <f t="shared" si="23"/>
        <v>37</v>
      </c>
      <c r="K93" s="4">
        <f t="shared" si="24"/>
        <v>37</v>
      </c>
      <c r="L93">
        <v>4</v>
      </c>
      <c r="M93" s="5">
        <f t="shared" si="25"/>
        <v>148</v>
      </c>
    </row>
    <row r="94" spans="3:13">
      <c r="C94" t="s">
        <v>128</v>
      </c>
      <c r="D94" t="s">
        <v>13</v>
      </c>
      <c r="E94" s="2" t="str">
        <f t="shared" si="19"/>
        <v>CW-200mm</v>
      </c>
      <c r="F94" t="str">
        <f t="shared" si="20"/>
        <v>+4):17 m</v>
      </c>
      <c r="G94" t="str">
        <f t="shared" si="21"/>
        <v>17 m</v>
      </c>
      <c r="H94" t="str">
        <f t="shared" si="28"/>
        <v>17m</v>
      </c>
      <c r="I94" t="str">
        <f t="shared" si="28"/>
        <v>17m</v>
      </c>
      <c r="J94" s="3" t="str">
        <f t="shared" si="23"/>
        <v>17</v>
      </c>
      <c r="K94" s="4">
        <f t="shared" si="24"/>
        <v>17</v>
      </c>
      <c r="L94">
        <v>4</v>
      </c>
      <c r="M94" s="5">
        <f t="shared" si="25"/>
        <v>68</v>
      </c>
    </row>
    <row r="95" spans="3:13">
      <c r="C95" t="s">
        <v>129</v>
      </c>
      <c r="D95" t="s">
        <v>130</v>
      </c>
      <c r="E95" s="2" t="str">
        <f t="shared" si="19"/>
        <v>BW-200mm</v>
      </c>
      <c r="F95" t="str">
        <f t="shared" si="20"/>
        <v>,8):75 m</v>
      </c>
      <c r="G95" t="str">
        <f t="shared" si="21"/>
        <v>75 m</v>
      </c>
      <c r="H95" t="str">
        <f t="shared" si="28"/>
        <v>75m</v>
      </c>
      <c r="I95" t="str">
        <f t="shared" si="28"/>
        <v>75m</v>
      </c>
      <c r="J95" s="3" t="str">
        <f t="shared" si="23"/>
        <v>75</v>
      </c>
      <c r="K95" s="4">
        <f t="shared" si="24"/>
        <v>75</v>
      </c>
      <c r="L95">
        <v>4</v>
      </c>
      <c r="M95" s="5">
        <f t="shared" si="25"/>
        <v>300</v>
      </c>
    </row>
    <row r="97" spans="2:20">
      <c r="O97" s="6" t="str">
        <f>B98</f>
        <v>2F</v>
      </c>
      <c r="P97" s="7"/>
      <c r="Q97" s="7"/>
      <c r="R97" s="4" t="s">
        <v>131</v>
      </c>
      <c r="S97" t="s">
        <v>24</v>
      </c>
      <c r="T97" s="5" t="s">
        <v>132</v>
      </c>
    </row>
    <row r="98" spans="2:20">
      <c r="B98" t="s">
        <v>133</v>
      </c>
      <c r="C98" t="s">
        <v>27</v>
      </c>
      <c r="D98" t="s">
        <v>13</v>
      </c>
      <c r="E98" s="2" t="str">
        <f t="shared" ref="E98:E130" si="29">LEFT(C98,FIND(":",C98)-1)</f>
        <v>CW-200mm</v>
      </c>
      <c r="F98" t="str">
        <f t="shared" ref="F98:F130" si="30">RIGHT(C98,FIND(":",C98)-1)</f>
        <v>,7):19 m</v>
      </c>
      <c r="G98" t="str">
        <f t="shared" ref="G98:G130" si="31">RIGHT(F98,LEN(F98)-FIND(":",F98))</f>
        <v>19 m</v>
      </c>
      <c r="H98" t="str">
        <f t="shared" ref="H98:I113" si="32">SUBSTITUTE(G98," ","",1)</f>
        <v>19m</v>
      </c>
      <c r="I98" t="str">
        <f t="shared" si="32"/>
        <v>19m</v>
      </c>
      <c r="J98" s="3" t="str">
        <f t="shared" ref="J98:J130" si="33">LEFT(I98,LEN(I98)-1)</f>
        <v>19</v>
      </c>
      <c r="K98" s="4">
        <f t="shared" ref="K98:K130" si="34">J98*1</f>
        <v>19</v>
      </c>
      <c r="L98">
        <v>6</v>
      </c>
      <c r="M98" s="5">
        <f t="shared" ref="M98:M130" si="35">K98*L98</f>
        <v>114</v>
      </c>
      <c r="O98" s="8" t="s">
        <v>7</v>
      </c>
      <c r="P98" s="8" t="s">
        <v>134</v>
      </c>
      <c r="Q98" s="8" t="s">
        <v>113</v>
      </c>
      <c r="R98" s="8">
        <f>SUMIFS($K$98:$K$130,$E$98:$E$130,O98,$D$98:$D$130,Q98)</f>
        <v>197</v>
      </c>
      <c r="S98" s="8">
        <v>6</v>
      </c>
      <c r="T98" s="8">
        <f t="shared" ref="T98:T101" si="36">R98*S98</f>
        <v>1182</v>
      </c>
    </row>
    <row r="99" spans="2:20">
      <c r="C99" t="s">
        <v>95</v>
      </c>
      <c r="D99" t="s">
        <v>135</v>
      </c>
      <c r="E99" s="2" t="str">
        <f t="shared" si="29"/>
        <v>CW-200mm</v>
      </c>
      <c r="F99" t="str">
        <f t="shared" si="30"/>
        <v>18):30 m</v>
      </c>
      <c r="G99" t="str">
        <f t="shared" si="31"/>
        <v>30 m</v>
      </c>
      <c r="H99" t="str">
        <f t="shared" si="32"/>
        <v>30m</v>
      </c>
      <c r="I99" t="str">
        <f t="shared" si="32"/>
        <v>30m</v>
      </c>
      <c r="J99" s="3" t="str">
        <f t="shared" si="33"/>
        <v>30</v>
      </c>
      <c r="K99" s="4">
        <f t="shared" si="34"/>
        <v>30</v>
      </c>
      <c r="L99">
        <v>6</v>
      </c>
      <c r="M99" s="5">
        <f t="shared" si="35"/>
        <v>180</v>
      </c>
      <c r="O99" s="8" t="s">
        <v>7</v>
      </c>
      <c r="P99" s="8" t="s">
        <v>136</v>
      </c>
      <c r="Q99" s="8" t="s">
        <v>137</v>
      </c>
      <c r="R99" s="8">
        <f>SUMIFS($K$14:$K$62,$E$14:$E$62,O99,$D$14:$D$62,Q99)</f>
        <v>318.3</v>
      </c>
      <c r="S99" s="8">
        <v>6</v>
      </c>
      <c r="T99" s="8">
        <f t="shared" si="36"/>
        <v>1909.8000000000002</v>
      </c>
    </row>
    <row r="100" spans="2:20">
      <c r="C100" t="s">
        <v>138</v>
      </c>
      <c r="D100" t="s">
        <v>52</v>
      </c>
      <c r="E100" s="2" t="str">
        <f t="shared" si="29"/>
        <v>BW-200mm</v>
      </c>
      <c r="F100" t="str">
        <f t="shared" si="30"/>
        <v>,6):14 m</v>
      </c>
      <c r="G100" t="str">
        <f t="shared" si="31"/>
        <v>14 m</v>
      </c>
      <c r="H100" t="str">
        <f t="shared" si="32"/>
        <v>14m</v>
      </c>
      <c r="I100" t="str">
        <f t="shared" si="32"/>
        <v>14m</v>
      </c>
      <c r="J100" s="3" t="str">
        <f t="shared" si="33"/>
        <v>14</v>
      </c>
      <c r="K100" s="4">
        <f t="shared" si="34"/>
        <v>14</v>
      </c>
      <c r="L100">
        <v>6</v>
      </c>
      <c r="M100" s="5">
        <f t="shared" si="35"/>
        <v>84</v>
      </c>
      <c r="O100" s="8" t="s">
        <v>14</v>
      </c>
      <c r="P100" s="8"/>
      <c r="Q100" s="8"/>
      <c r="R100" s="8">
        <f t="shared" ref="R100:R101" si="37">SUMIF($E$98:$E$130,O100,$K$98:$K$130)</f>
        <v>300</v>
      </c>
      <c r="S100" s="8">
        <v>6</v>
      </c>
      <c r="T100" s="8">
        <f t="shared" si="36"/>
        <v>1800</v>
      </c>
    </row>
    <row r="101" spans="2:20">
      <c r="C101" t="s">
        <v>27</v>
      </c>
      <c r="D101" t="s">
        <v>13</v>
      </c>
      <c r="E101" s="2" t="str">
        <f t="shared" si="29"/>
        <v>CW-200mm</v>
      </c>
      <c r="F101" t="str">
        <f t="shared" si="30"/>
        <v>,7):19 m</v>
      </c>
      <c r="G101" t="str">
        <f t="shared" si="31"/>
        <v>19 m</v>
      </c>
      <c r="H101" t="str">
        <f t="shared" si="32"/>
        <v>19m</v>
      </c>
      <c r="I101" t="str">
        <f t="shared" si="32"/>
        <v>19m</v>
      </c>
      <c r="J101" s="3" t="str">
        <f t="shared" si="33"/>
        <v>19</v>
      </c>
      <c r="K101" s="4">
        <f t="shared" si="34"/>
        <v>19</v>
      </c>
      <c r="L101">
        <v>6</v>
      </c>
      <c r="M101" s="5">
        <f t="shared" si="35"/>
        <v>114</v>
      </c>
      <c r="O101" s="8" t="s">
        <v>17</v>
      </c>
      <c r="P101" s="8"/>
      <c r="Q101" s="8"/>
      <c r="R101" s="8">
        <f t="shared" si="37"/>
        <v>17</v>
      </c>
      <c r="S101" s="8">
        <v>6</v>
      </c>
      <c r="T101" s="8">
        <f t="shared" si="36"/>
        <v>102</v>
      </c>
    </row>
    <row r="102" spans="2:20">
      <c r="C102" t="s">
        <v>139</v>
      </c>
      <c r="D102" t="s">
        <v>11</v>
      </c>
      <c r="E102" s="2" t="str">
        <f t="shared" si="29"/>
        <v>CW-200mm</v>
      </c>
      <c r="F102" t="str">
        <f t="shared" si="30"/>
        <v>36):36 m</v>
      </c>
      <c r="G102" t="str">
        <f t="shared" si="31"/>
        <v>36 m</v>
      </c>
      <c r="H102" t="str">
        <f t="shared" si="32"/>
        <v>36m</v>
      </c>
      <c r="I102" t="str">
        <f t="shared" si="32"/>
        <v>36m</v>
      </c>
      <c r="J102" s="3" t="str">
        <f t="shared" si="33"/>
        <v>36</v>
      </c>
      <c r="K102" s="4">
        <f t="shared" si="34"/>
        <v>36</v>
      </c>
      <c r="L102">
        <v>6</v>
      </c>
      <c r="M102" s="5">
        <f t="shared" si="35"/>
        <v>216</v>
      </c>
      <c r="O102" s="9" t="s">
        <v>36</v>
      </c>
      <c r="P102" s="8"/>
      <c r="Q102" s="8"/>
      <c r="R102" s="8"/>
      <c r="S102" s="8"/>
      <c r="T102" s="8">
        <f>T100*2+T101*2</f>
        <v>3804</v>
      </c>
    </row>
    <row r="103" spans="2:20">
      <c r="C103" t="s">
        <v>37</v>
      </c>
      <c r="D103" t="s">
        <v>44</v>
      </c>
      <c r="E103" s="2" t="str">
        <f t="shared" si="29"/>
        <v>CW-200mm</v>
      </c>
      <c r="F103" t="str">
        <f t="shared" si="30"/>
        <v>+7):27 m</v>
      </c>
      <c r="G103" t="str">
        <f t="shared" si="31"/>
        <v>27 m</v>
      </c>
      <c r="H103" t="str">
        <f t="shared" si="32"/>
        <v>27m</v>
      </c>
      <c r="I103" t="str">
        <f t="shared" si="32"/>
        <v>27m</v>
      </c>
      <c r="J103" s="3" t="str">
        <f t="shared" si="33"/>
        <v>27</v>
      </c>
      <c r="K103" s="4">
        <f t="shared" si="34"/>
        <v>27</v>
      </c>
      <c r="L103">
        <v>6</v>
      </c>
      <c r="M103" s="5">
        <f t="shared" si="35"/>
        <v>162</v>
      </c>
    </row>
    <row r="104" spans="2:20">
      <c r="C104" t="s">
        <v>140</v>
      </c>
      <c r="D104" t="s">
        <v>6</v>
      </c>
      <c r="E104" s="2" t="str">
        <f t="shared" si="29"/>
        <v>BW-200mm</v>
      </c>
      <c r="F104" t="str">
        <f t="shared" si="30"/>
        <v>+7):14 m</v>
      </c>
      <c r="G104" t="str">
        <f t="shared" si="31"/>
        <v>14 m</v>
      </c>
      <c r="H104" t="str">
        <f t="shared" si="32"/>
        <v>14m</v>
      </c>
      <c r="I104" t="str">
        <f t="shared" si="32"/>
        <v>14m</v>
      </c>
      <c r="J104" s="3" t="str">
        <f t="shared" si="33"/>
        <v>14</v>
      </c>
      <c r="K104" s="4">
        <f t="shared" si="34"/>
        <v>14</v>
      </c>
      <c r="L104">
        <v>6</v>
      </c>
      <c r="M104" s="5">
        <f t="shared" si="35"/>
        <v>84</v>
      </c>
    </row>
    <row r="105" spans="2:20">
      <c r="C105" t="s">
        <v>141</v>
      </c>
      <c r="D105" t="s">
        <v>109</v>
      </c>
      <c r="E105" s="2" t="str">
        <f t="shared" si="29"/>
        <v>BW-200mm</v>
      </c>
      <c r="F105" t="str">
        <f t="shared" si="30"/>
        <v xml:space="preserve"> (7):7 m</v>
      </c>
      <c r="G105" t="str">
        <f t="shared" si="31"/>
        <v>7 m</v>
      </c>
      <c r="H105" t="str">
        <f t="shared" si="32"/>
        <v>7m</v>
      </c>
      <c r="I105" t="str">
        <f t="shared" si="32"/>
        <v>7m</v>
      </c>
      <c r="J105" s="3" t="str">
        <f t="shared" si="33"/>
        <v>7</v>
      </c>
      <c r="K105" s="4">
        <f t="shared" si="34"/>
        <v>7</v>
      </c>
      <c r="L105">
        <v>6</v>
      </c>
      <c r="M105" s="5">
        <f t="shared" si="35"/>
        <v>42</v>
      </c>
    </row>
    <row r="106" spans="2:20">
      <c r="C106" t="s">
        <v>142</v>
      </c>
      <c r="D106" t="s">
        <v>143</v>
      </c>
      <c r="E106" s="2" t="str">
        <f t="shared" si="29"/>
        <v>CW-200mm</v>
      </c>
      <c r="F106" t="str">
        <f t="shared" si="30"/>
        <v xml:space="preserve"> (8):8 m</v>
      </c>
      <c r="G106" t="str">
        <f t="shared" si="31"/>
        <v>8 m</v>
      </c>
      <c r="H106" t="str">
        <f t="shared" si="32"/>
        <v>8m</v>
      </c>
      <c r="I106" t="str">
        <f t="shared" si="32"/>
        <v>8m</v>
      </c>
      <c r="J106" s="3" t="str">
        <f t="shared" si="33"/>
        <v>8</v>
      </c>
      <c r="K106" s="4">
        <f t="shared" si="34"/>
        <v>8</v>
      </c>
      <c r="L106">
        <v>6</v>
      </c>
      <c r="M106" s="5">
        <f t="shared" si="35"/>
        <v>48</v>
      </c>
    </row>
    <row r="107" spans="2:20">
      <c r="C107" t="s">
        <v>144</v>
      </c>
      <c r="D107" t="s">
        <v>52</v>
      </c>
      <c r="E107" s="2" t="str">
        <f t="shared" si="29"/>
        <v>BW-200mm</v>
      </c>
      <c r="F107" t="str">
        <f t="shared" si="30"/>
        <v>14):22 m</v>
      </c>
      <c r="G107" t="str">
        <f t="shared" si="31"/>
        <v>22 m</v>
      </c>
      <c r="H107" t="str">
        <f t="shared" si="32"/>
        <v>22m</v>
      </c>
      <c r="I107" t="str">
        <f t="shared" si="32"/>
        <v>22m</v>
      </c>
      <c r="J107" s="3" t="str">
        <f t="shared" si="33"/>
        <v>22</v>
      </c>
      <c r="K107" s="4">
        <f t="shared" si="34"/>
        <v>22</v>
      </c>
      <c r="L107">
        <v>6</v>
      </c>
      <c r="M107" s="5">
        <f t="shared" si="35"/>
        <v>132</v>
      </c>
    </row>
    <row r="108" spans="2:20">
      <c r="C108" t="s">
        <v>145</v>
      </c>
      <c r="D108" t="s">
        <v>44</v>
      </c>
      <c r="E108" s="2" t="str">
        <f t="shared" si="29"/>
        <v>CW-200mm</v>
      </c>
      <c r="F108" t="str">
        <f t="shared" si="30"/>
        <v>14):14 m</v>
      </c>
      <c r="G108" t="str">
        <f t="shared" si="31"/>
        <v>14 m</v>
      </c>
      <c r="H108" t="str">
        <f t="shared" si="32"/>
        <v>14m</v>
      </c>
      <c r="I108" t="str">
        <f t="shared" si="32"/>
        <v>14m</v>
      </c>
      <c r="J108" s="3" t="str">
        <f t="shared" si="33"/>
        <v>14</v>
      </c>
      <c r="K108" s="4">
        <f t="shared" si="34"/>
        <v>14</v>
      </c>
      <c r="L108">
        <v>6</v>
      </c>
      <c r="M108" s="5">
        <f t="shared" si="35"/>
        <v>84</v>
      </c>
    </row>
    <row r="109" spans="2:20">
      <c r="C109" t="s">
        <v>46</v>
      </c>
      <c r="D109" t="s">
        <v>52</v>
      </c>
      <c r="E109" s="2" t="str">
        <f t="shared" si="29"/>
        <v>CW-200mm</v>
      </c>
      <c r="F109" t="str">
        <f t="shared" si="30"/>
        <v>+7):34 m</v>
      </c>
      <c r="G109" t="str">
        <f t="shared" si="31"/>
        <v>34 m</v>
      </c>
      <c r="H109" t="str">
        <f t="shared" si="32"/>
        <v>34m</v>
      </c>
      <c r="I109" t="str">
        <f t="shared" si="32"/>
        <v>34m</v>
      </c>
      <c r="J109" s="3" t="str">
        <f t="shared" si="33"/>
        <v>34</v>
      </c>
      <c r="K109" s="4">
        <f t="shared" si="34"/>
        <v>34</v>
      </c>
      <c r="L109">
        <v>6</v>
      </c>
      <c r="M109" s="5">
        <f t="shared" si="35"/>
        <v>204</v>
      </c>
    </row>
    <row r="110" spans="2:20">
      <c r="C110" t="s">
        <v>139</v>
      </c>
      <c r="D110" t="s">
        <v>146</v>
      </c>
      <c r="E110" s="2" t="str">
        <f t="shared" si="29"/>
        <v>CW-200mm</v>
      </c>
      <c r="F110" t="str">
        <f t="shared" si="30"/>
        <v>36):36 m</v>
      </c>
      <c r="G110" t="str">
        <f t="shared" si="31"/>
        <v>36 m</v>
      </c>
      <c r="H110" t="str">
        <f t="shared" si="32"/>
        <v>36m</v>
      </c>
      <c r="I110" t="str">
        <f t="shared" si="32"/>
        <v>36m</v>
      </c>
      <c r="J110" s="3" t="str">
        <f t="shared" si="33"/>
        <v>36</v>
      </c>
      <c r="K110" s="4">
        <f t="shared" si="34"/>
        <v>36</v>
      </c>
      <c r="L110">
        <v>6</v>
      </c>
      <c r="M110" s="5">
        <f t="shared" si="35"/>
        <v>216</v>
      </c>
    </row>
    <row r="111" spans="2:20">
      <c r="C111" t="s">
        <v>147</v>
      </c>
      <c r="D111" t="s">
        <v>52</v>
      </c>
      <c r="E111" s="2" t="str">
        <f t="shared" si="29"/>
        <v>BW-200mm</v>
      </c>
      <c r="F111" t="str">
        <f t="shared" si="30"/>
        <v>,8):26 m</v>
      </c>
      <c r="G111" t="str">
        <f t="shared" si="31"/>
        <v>26 m</v>
      </c>
      <c r="H111" t="str">
        <f t="shared" si="32"/>
        <v>26m</v>
      </c>
      <c r="I111" t="str">
        <f t="shared" si="32"/>
        <v>26m</v>
      </c>
      <c r="J111" s="3" t="str">
        <f t="shared" si="33"/>
        <v>26</v>
      </c>
      <c r="K111" s="4">
        <f t="shared" si="34"/>
        <v>26</v>
      </c>
      <c r="L111">
        <v>6</v>
      </c>
      <c r="M111" s="5">
        <f t="shared" si="35"/>
        <v>156</v>
      </c>
    </row>
    <row r="112" spans="2:20">
      <c r="C112" t="s">
        <v>148</v>
      </c>
      <c r="D112" t="s">
        <v>44</v>
      </c>
      <c r="E112" s="2" t="str">
        <f t="shared" si="29"/>
        <v>CW-200mm</v>
      </c>
      <c r="F112" t="str">
        <f t="shared" si="30"/>
        <v>22):22 m</v>
      </c>
      <c r="G112" t="str">
        <f t="shared" si="31"/>
        <v>22 m</v>
      </c>
      <c r="H112" t="str">
        <f t="shared" si="32"/>
        <v>22m</v>
      </c>
      <c r="I112" t="str">
        <f t="shared" si="32"/>
        <v>22m</v>
      </c>
      <c r="J112" s="3" t="str">
        <f t="shared" si="33"/>
        <v>22</v>
      </c>
      <c r="K112" s="4">
        <f t="shared" si="34"/>
        <v>22</v>
      </c>
      <c r="L112">
        <v>6</v>
      </c>
      <c r="M112" s="5">
        <f t="shared" si="35"/>
        <v>132</v>
      </c>
    </row>
    <row r="113" spans="3:13">
      <c r="C113" t="s">
        <v>149</v>
      </c>
      <c r="D113" t="s">
        <v>52</v>
      </c>
      <c r="E113" s="2" t="str">
        <f t="shared" si="29"/>
        <v>BW-200mm</v>
      </c>
      <c r="F113" t="str">
        <f t="shared" si="30"/>
        <v>26):26 m</v>
      </c>
      <c r="G113" t="str">
        <f t="shared" si="31"/>
        <v>26 m</v>
      </c>
      <c r="H113" t="str">
        <f t="shared" si="32"/>
        <v>26m</v>
      </c>
      <c r="I113" t="str">
        <f t="shared" si="32"/>
        <v>26m</v>
      </c>
      <c r="J113" s="3" t="str">
        <f t="shared" si="33"/>
        <v>26</v>
      </c>
      <c r="K113" s="4">
        <f t="shared" si="34"/>
        <v>26</v>
      </c>
      <c r="L113">
        <v>6</v>
      </c>
      <c r="M113" s="5">
        <f t="shared" si="35"/>
        <v>156</v>
      </c>
    </row>
    <row r="114" spans="3:13">
      <c r="C114" t="s">
        <v>75</v>
      </c>
      <c r="D114" t="s">
        <v>6</v>
      </c>
      <c r="E114" s="2" t="str">
        <f t="shared" si="29"/>
        <v>BW-200mm</v>
      </c>
      <c r="F114" t="str">
        <f t="shared" si="30"/>
        <v>14):14 m</v>
      </c>
      <c r="G114" t="str">
        <f t="shared" si="31"/>
        <v>14 m</v>
      </c>
      <c r="H114" t="str">
        <f t="shared" ref="H114:I129" si="38">SUBSTITUTE(G114," ","",1)</f>
        <v>14m</v>
      </c>
      <c r="I114" t="str">
        <f t="shared" si="38"/>
        <v>14m</v>
      </c>
      <c r="J114" s="3" t="str">
        <f t="shared" si="33"/>
        <v>14</v>
      </c>
      <c r="K114" s="4">
        <f t="shared" si="34"/>
        <v>14</v>
      </c>
      <c r="L114">
        <v>6</v>
      </c>
      <c r="M114" s="5">
        <f t="shared" si="35"/>
        <v>84</v>
      </c>
    </row>
    <row r="115" spans="3:13">
      <c r="C115" t="s">
        <v>150</v>
      </c>
      <c r="D115" t="s">
        <v>151</v>
      </c>
      <c r="E115" s="2" t="str">
        <f t="shared" si="29"/>
        <v>BW-200mm</v>
      </c>
      <c r="F115" t="str">
        <f t="shared" si="30"/>
        <v>+7):19 m</v>
      </c>
      <c r="G115" t="str">
        <f t="shared" si="31"/>
        <v>19 m</v>
      </c>
      <c r="H115" t="str">
        <f t="shared" si="38"/>
        <v>19m</v>
      </c>
      <c r="I115" t="str">
        <f t="shared" si="38"/>
        <v>19m</v>
      </c>
      <c r="J115" s="3" t="str">
        <f t="shared" si="33"/>
        <v>19</v>
      </c>
      <c r="K115" s="4">
        <f t="shared" si="34"/>
        <v>19</v>
      </c>
      <c r="L115">
        <v>6</v>
      </c>
      <c r="M115" s="5">
        <f t="shared" si="35"/>
        <v>114</v>
      </c>
    </row>
    <row r="116" spans="3:13">
      <c r="C116" t="s">
        <v>152</v>
      </c>
      <c r="D116" t="s">
        <v>112</v>
      </c>
      <c r="E116" s="2" t="str">
        <f t="shared" si="29"/>
        <v>CW-200mm</v>
      </c>
      <c r="F116" t="str">
        <f t="shared" si="30"/>
        <v>48):48 m</v>
      </c>
      <c r="G116" t="str">
        <f t="shared" si="31"/>
        <v>48 m</v>
      </c>
      <c r="H116" t="str">
        <f t="shared" si="38"/>
        <v>48m</v>
      </c>
      <c r="I116" t="str">
        <f t="shared" si="38"/>
        <v>48m</v>
      </c>
      <c r="J116" s="3" t="str">
        <f t="shared" si="33"/>
        <v>48</v>
      </c>
      <c r="K116" s="4">
        <f t="shared" si="34"/>
        <v>48</v>
      </c>
      <c r="L116">
        <v>6</v>
      </c>
      <c r="M116" s="5">
        <f t="shared" si="35"/>
        <v>288</v>
      </c>
    </row>
    <row r="117" spans="3:13">
      <c r="C117" t="s">
        <v>116</v>
      </c>
      <c r="D117" t="s">
        <v>13</v>
      </c>
      <c r="E117" s="2" t="str">
        <f t="shared" si="29"/>
        <v>CW-200mm</v>
      </c>
      <c r="F117" t="str">
        <f t="shared" si="30"/>
        <v>+3):18 m</v>
      </c>
      <c r="G117" t="str">
        <f t="shared" si="31"/>
        <v>18 m</v>
      </c>
      <c r="H117" t="str">
        <f t="shared" si="38"/>
        <v>18m</v>
      </c>
      <c r="I117" t="str">
        <f t="shared" si="38"/>
        <v>18m</v>
      </c>
      <c r="J117" s="3" t="str">
        <f t="shared" si="33"/>
        <v>18</v>
      </c>
      <c r="K117" s="4">
        <f t="shared" si="34"/>
        <v>18</v>
      </c>
      <c r="L117">
        <v>6</v>
      </c>
      <c r="M117" s="5">
        <f t="shared" si="35"/>
        <v>108</v>
      </c>
    </row>
    <row r="118" spans="3:13">
      <c r="C118" t="s">
        <v>153</v>
      </c>
      <c r="D118" t="s">
        <v>6</v>
      </c>
      <c r="E118" s="2" t="str">
        <f t="shared" si="29"/>
        <v>BW-200mm</v>
      </c>
      <c r="F118" t="str">
        <f t="shared" si="30"/>
        <v>10):10 m</v>
      </c>
      <c r="G118" t="str">
        <f t="shared" si="31"/>
        <v>10 m</v>
      </c>
      <c r="H118" t="str">
        <f t="shared" si="38"/>
        <v>10m</v>
      </c>
      <c r="I118" t="str">
        <f t="shared" si="38"/>
        <v>10m</v>
      </c>
      <c r="J118" s="3" t="str">
        <f t="shared" si="33"/>
        <v>10</v>
      </c>
      <c r="K118" s="4">
        <f t="shared" si="34"/>
        <v>10</v>
      </c>
      <c r="L118">
        <v>6</v>
      </c>
      <c r="M118" s="5">
        <f t="shared" si="35"/>
        <v>60</v>
      </c>
    </row>
    <row r="119" spans="3:13">
      <c r="C119" t="s">
        <v>139</v>
      </c>
      <c r="D119" t="s">
        <v>154</v>
      </c>
      <c r="E119" s="2" t="str">
        <f t="shared" si="29"/>
        <v>CW-200mm</v>
      </c>
      <c r="F119" t="str">
        <f t="shared" si="30"/>
        <v>36):36 m</v>
      </c>
      <c r="G119" t="str">
        <f t="shared" si="31"/>
        <v>36 m</v>
      </c>
      <c r="H119" t="str">
        <f t="shared" si="38"/>
        <v>36m</v>
      </c>
      <c r="I119" t="str">
        <f t="shared" si="38"/>
        <v>36m</v>
      </c>
      <c r="J119" s="3" t="str">
        <f t="shared" si="33"/>
        <v>36</v>
      </c>
      <c r="K119" s="4">
        <f t="shared" si="34"/>
        <v>36</v>
      </c>
      <c r="L119">
        <v>6</v>
      </c>
      <c r="M119" s="5">
        <f t="shared" si="35"/>
        <v>216</v>
      </c>
    </row>
    <row r="120" spans="3:13">
      <c r="C120" t="s">
        <v>155</v>
      </c>
      <c r="D120" t="s">
        <v>44</v>
      </c>
      <c r="E120" s="2" t="str">
        <f t="shared" si="29"/>
        <v>CW-200mm</v>
      </c>
      <c r="F120" t="str">
        <f t="shared" si="30"/>
        <v>18):18 m</v>
      </c>
      <c r="G120" t="str">
        <f t="shared" si="31"/>
        <v>18 m</v>
      </c>
      <c r="H120" t="str">
        <f t="shared" si="38"/>
        <v>18m</v>
      </c>
      <c r="I120" t="str">
        <f t="shared" si="38"/>
        <v>18m</v>
      </c>
      <c r="J120" s="3" t="str">
        <f t="shared" si="33"/>
        <v>18</v>
      </c>
      <c r="K120" s="4">
        <f t="shared" si="34"/>
        <v>18</v>
      </c>
      <c r="L120">
        <v>6</v>
      </c>
      <c r="M120" s="5">
        <f t="shared" si="35"/>
        <v>108</v>
      </c>
    </row>
    <row r="121" spans="3:13">
      <c r="C121" t="s">
        <v>139</v>
      </c>
      <c r="D121" t="s">
        <v>44</v>
      </c>
      <c r="E121" s="2" t="str">
        <f t="shared" si="29"/>
        <v>CW-200mm</v>
      </c>
      <c r="F121" t="str">
        <f t="shared" si="30"/>
        <v>36):36 m</v>
      </c>
      <c r="G121" t="str">
        <f t="shared" si="31"/>
        <v>36 m</v>
      </c>
      <c r="H121" t="str">
        <f t="shared" si="38"/>
        <v>36m</v>
      </c>
      <c r="I121" t="str">
        <f t="shared" si="38"/>
        <v>36m</v>
      </c>
      <c r="J121" s="3" t="str">
        <f t="shared" si="33"/>
        <v>36</v>
      </c>
      <c r="K121" s="4">
        <f t="shared" si="34"/>
        <v>36</v>
      </c>
      <c r="L121">
        <v>6</v>
      </c>
      <c r="M121" s="5">
        <f t="shared" si="35"/>
        <v>216</v>
      </c>
    </row>
    <row r="122" spans="3:13">
      <c r="C122" t="s">
        <v>156</v>
      </c>
      <c r="D122" t="s">
        <v>44</v>
      </c>
      <c r="E122" s="2" t="str">
        <f t="shared" si="29"/>
        <v>CW-200mm</v>
      </c>
      <c r="F122" t="str">
        <f t="shared" si="30"/>
        <v>15):15 m</v>
      </c>
      <c r="G122" t="str">
        <f t="shared" si="31"/>
        <v>15 m</v>
      </c>
      <c r="H122" t="str">
        <f t="shared" si="38"/>
        <v>15m</v>
      </c>
      <c r="I122" t="str">
        <f t="shared" si="38"/>
        <v>15m</v>
      </c>
      <c r="J122" s="3" t="str">
        <f t="shared" si="33"/>
        <v>15</v>
      </c>
      <c r="K122" s="4">
        <f t="shared" si="34"/>
        <v>15</v>
      </c>
      <c r="L122">
        <v>6</v>
      </c>
      <c r="M122" s="5">
        <f t="shared" si="35"/>
        <v>90</v>
      </c>
    </row>
    <row r="123" spans="3:13">
      <c r="C123" t="s">
        <v>141</v>
      </c>
      <c r="D123" t="s">
        <v>52</v>
      </c>
      <c r="E123" s="2" t="str">
        <f t="shared" si="29"/>
        <v>BW-200mm</v>
      </c>
      <c r="F123" t="str">
        <f t="shared" si="30"/>
        <v xml:space="preserve"> (7):7 m</v>
      </c>
      <c r="G123" t="str">
        <f t="shared" si="31"/>
        <v>7 m</v>
      </c>
      <c r="H123" t="str">
        <f t="shared" si="38"/>
        <v>7m</v>
      </c>
      <c r="I123" t="str">
        <f t="shared" si="38"/>
        <v>7m</v>
      </c>
      <c r="J123" s="3" t="str">
        <f t="shared" si="33"/>
        <v>7</v>
      </c>
      <c r="K123" s="4">
        <f t="shared" si="34"/>
        <v>7</v>
      </c>
      <c r="L123">
        <v>6</v>
      </c>
      <c r="M123" s="5">
        <f t="shared" si="35"/>
        <v>42</v>
      </c>
    </row>
    <row r="124" spans="3:13">
      <c r="C124" t="s">
        <v>157</v>
      </c>
      <c r="D124" t="s">
        <v>52</v>
      </c>
      <c r="E124" s="2" t="str">
        <f t="shared" si="29"/>
        <v>BW-200mm</v>
      </c>
      <c r="F124" t="str">
        <f t="shared" si="30"/>
        <v>18):18 m</v>
      </c>
      <c r="G124" t="str">
        <f t="shared" si="31"/>
        <v>18 m</v>
      </c>
      <c r="H124" t="str">
        <f t="shared" si="38"/>
        <v>18m</v>
      </c>
      <c r="I124" t="str">
        <f t="shared" si="38"/>
        <v>18m</v>
      </c>
      <c r="J124" s="3" t="str">
        <f t="shared" si="33"/>
        <v>18</v>
      </c>
      <c r="K124" s="4">
        <f t="shared" si="34"/>
        <v>18</v>
      </c>
      <c r="L124">
        <v>6</v>
      </c>
      <c r="M124" s="5">
        <f t="shared" si="35"/>
        <v>108</v>
      </c>
    </row>
    <row r="125" spans="3:13">
      <c r="C125" t="s">
        <v>158</v>
      </c>
      <c r="D125" t="s">
        <v>6</v>
      </c>
      <c r="E125" s="2" t="str">
        <f t="shared" si="29"/>
        <v>BW-200mm</v>
      </c>
      <c r="F125" t="str">
        <f t="shared" si="30"/>
        <v>+2):69 m</v>
      </c>
      <c r="G125" t="str">
        <f t="shared" si="31"/>
        <v>69 m</v>
      </c>
      <c r="H125" t="str">
        <f t="shared" si="38"/>
        <v>69m</v>
      </c>
      <c r="I125" t="str">
        <f t="shared" si="38"/>
        <v>69m</v>
      </c>
      <c r="J125" s="3" t="str">
        <f t="shared" si="33"/>
        <v>69</v>
      </c>
      <c r="K125" s="4">
        <f t="shared" si="34"/>
        <v>69</v>
      </c>
      <c r="L125">
        <v>6</v>
      </c>
      <c r="M125" s="5">
        <f t="shared" si="35"/>
        <v>414</v>
      </c>
    </row>
    <row r="126" spans="3:13">
      <c r="C126" t="s">
        <v>128</v>
      </c>
      <c r="D126" t="s">
        <v>6</v>
      </c>
      <c r="E126" s="2" t="str">
        <f t="shared" si="29"/>
        <v>CW-200mm</v>
      </c>
      <c r="F126" t="str">
        <f t="shared" si="30"/>
        <v>+4):17 m</v>
      </c>
      <c r="G126" t="str">
        <f t="shared" si="31"/>
        <v>17 m</v>
      </c>
      <c r="H126" t="str">
        <f t="shared" si="38"/>
        <v>17m</v>
      </c>
      <c r="I126" t="str">
        <f t="shared" si="38"/>
        <v>17m</v>
      </c>
      <c r="J126" s="3" t="str">
        <f t="shared" si="33"/>
        <v>17</v>
      </c>
      <c r="K126" s="4">
        <f t="shared" si="34"/>
        <v>17</v>
      </c>
      <c r="L126">
        <v>6</v>
      </c>
      <c r="M126" s="5">
        <f t="shared" si="35"/>
        <v>102</v>
      </c>
    </row>
    <row r="127" spans="3:13">
      <c r="C127" t="s">
        <v>159</v>
      </c>
      <c r="D127" t="s">
        <v>6</v>
      </c>
      <c r="E127" s="2" t="str">
        <f t="shared" si="29"/>
        <v>BW-200mm</v>
      </c>
      <c r="F127" t="str">
        <f t="shared" si="30"/>
        <v>+1):31 m</v>
      </c>
      <c r="G127" t="str">
        <f t="shared" si="31"/>
        <v>31 m</v>
      </c>
      <c r="H127" t="str">
        <f t="shared" si="38"/>
        <v>31m</v>
      </c>
      <c r="I127" t="str">
        <f t="shared" si="38"/>
        <v>31m</v>
      </c>
      <c r="J127" s="3" t="str">
        <f t="shared" si="33"/>
        <v>31</v>
      </c>
      <c r="K127" s="4">
        <f t="shared" si="34"/>
        <v>31</v>
      </c>
      <c r="L127">
        <v>6</v>
      </c>
      <c r="M127" s="5">
        <f t="shared" si="35"/>
        <v>186</v>
      </c>
    </row>
    <row r="128" spans="3:13">
      <c r="C128" t="s">
        <v>126</v>
      </c>
      <c r="D128" t="s">
        <v>13</v>
      </c>
      <c r="E128" s="2" t="str">
        <f t="shared" si="29"/>
        <v>BW-100mm</v>
      </c>
      <c r="F128" t="str">
        <f t="shared" si="30"/>
        <v>+1):17 m</v>
      </c>
      <c r="G128" t="str">
        <f t="shared" si="31"/>
        <v>17 m</v>
      </c>
      <c r="H128" t="str">
        <f t="shared" si="38"/>
        <v>17m</v>
      </c>
      <c r="I128" t="str">
        <f t="shared" si="38"/>
        <v>17m</v>
      </c>
      <c r="J128" s="3" t="str">
        <f t="shared" si="33"/>
        <v>17</v>
      </c>
      <c r="K128" s="4">
        <f t="shared" si="34"/>
        <v>17</v>
      </c>
      <c r="L128">
        <v>6</v>
      </c>
      <c r="M128" s="5">
        <f t="shared" si="35"/>
        <v>102</v>
      </c>
    </row>
    <row r="129" spans="3:13">
      <c r="C129" t="s">
        <v>125</v>
      </c>
      <c r="D129" t="s">
        <v>13</v>
      </c>
      <c r="E129" s="2" t="str">
        <f t="shared" si="29"/>
        <v>CW-200mm</v>
      </c>
      <c r="F129" t="str">
        <f t="shared" si="30"/>
        <v>+3):12 m</v>
      </c>
      <c r="G129" t="str">
        <f t="shared" si="31"/>
        <v>12 m</v>
      </c>
      <c r="H129" t="str">
        <f t="shared" si="38"/>
        <v>12m</v>
      </c>
      <c r="I129" t="str">
        <f t="shared" si="38"/>
        <v>12m</v>
      </c>
      <c r="J129" s="3" t="str">
        <f t="shared" si="33"/>
        <v>12</v>
      </c>
      <c r="K129" s="4">
        <f t="shared" si="34"/>
        <v>12</v>
      </c>
      <c r="L129">
        <v>6</v>
      </c>
      <c r="M129" s="5">
        <f t="shared" si="35"/>
        <v>72</v>
      </c>
    </row>
    <row r="130" spans="3:13">
      <c r="C130" t="s">
        <v>160</v>
      </c>
      <c r="D130" t="s">
        <v>52</v>
      </c>
      <c r="E130" s="2" t="str">
        <f t="shared" si="29"/>
        <v>BW-200mm</v>
      </c>
      <c r="F130" t="str">
        <f t="shared" si="30"/>
        <v>+6):23 m</v>
      </c>
      <c r="G130" t="str">
        <f t="shared" si="31"/>
        <v>23 m</v>
      </c>
      <c r="H130" t="str">
        <f t="shared" ref="H130:I130" si="39">SUBSTITUTE(G130," ","",1)</f>
        <v>23m</v>
      </c>
      <c r="I130" t="str">
        <f t="shared" si="39"/>
        <v>23m</v>
      </c>
      <c r="J130" s="3" t="str">
        <f t="shared" si="33"/>
        <v>23</v>
      </c>
      <c r="K130" s="4">
        <f t="shared" si="34"/>
        <v>23</v>
      </c>
      <c r="L130">
        <v>6</v>
      </c>
      <c r="M130" s="5">
        <f t="shared" si="35"/>
        <v>138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O202"/>
  <sheetViews>
    <sheetView workbookViewId="0">
      <selection activeCell="C90" sqref="C90"/>
    </sheetView>
  </sheetViews>
  <sheetFormatPr defaultRowHeight="16.5"/>
  <cols>
    <col min="4" max="4" width="20.125" bestFit="1" customWidth="1"/>
    <col min="8" max="8" width="21.25" bestFit="1" customWidth="1"/>
    <col min="13" max="13" width="21.25" bestFit="1" customWidth="1"/>
  </cols>
  <sheetData>
    <row r="4" spans="2:15">
      <c r="H4" s="8" t="str">
        <f>B5</f>
        <v>BF</v>
      </c>
      <c r="M4" s="6" t="s">
        <v>161</v>
      </c>
    </row>
    <row r="5" spans="2:15">
      <c r="B5" t="s">
        <v>162</v>
      </c>
      <c r="C5" t="s">
        <v>163</v>
      </c>
      <c r="D5" t="s">
        <v>164</v>
      </c>
      <c r="E5">
        <v>1</v>
      </c>
      <c r="H5" s="8" t="s">
        <v>165</v>
      </c>
      <c r="I5" s="8"/>
      <c r="J5" s="8">
        <f>COUNTIF($D$5:$D$20,H5)</f>
        <v>3</v>
      </c>
      <c r="M5" s="8" t="s">
        <v>165</v>
      </c>
      <c r="N5" s="8"/>
      <c r="O5" s="8">
        <f>SUMIF($H$5:$H$202,M5,$J$5:$J$202)</f>
        <v>55</v>
      </c>
    </row>
    <row r="6" spans="2:15">
      <c r="B6" t="s">
        <v>162</v>
      </c>
      <c r="C6" t="s">
        <v>166</v>
      </c>
      <c r="D6" t="s">
        <v>167</v>
      </c>
      <c r="E6">
        <v>1</v>
      </c>
      <c r="H6" s="8" t="s">
        <v>168</v>
      </c>
      <c r="I6" s="8"/>
      <c r="J6" s="8">
        <f t="shared" ref="J6:J14" si="0">COUNTIF($D$5:$D$20,H6)</f>
        <v>8</v>
      </c>
      <c r="M6" s="8" t="s">
        <v>168</v>
      </c>
      <c r="N6" s="8"/>
      <c r="O6" s="8">
        <f t="shared" ref="O6:O14" si="1">SUMIF($H$5:$H$202,M6,$J$5:$J$202)</f>
        <v>33</v>
      </c>
    </row>
    <row r="7" spans="2:15">
      <c r="B7" t="s">
        <v>162</v>
      </c>
      <c r="C7" t="s">
        <v>169</v>
      </c>
      <c r="D7" t="s">
        <v>170</v>
      </c>
      <c r="E7">
        <v>1</v>
      </c>
      <c r="H7" s="8" t="s">
        <v>164</v>
      </c>
      <c r="I7" s="8"/>
      <c r="J7" s="8">
        <f t="shared" si="0"/>
        <v>2</v>
      </c>
      <c r="M7" s="8" t="s">
        <v>164</v>
      </c>
      <c r="N7" s="8"/>
      <c r="O7" s="8">
        <f t="shared" si="1"/>
        <v>18</v>
      </c>
    </row>
    <row r="8" spans="2:15">
      <c r="B8" t="s">
        <v>162</v>
      </c>
      <c r="C8" t="s">
        <v>171</v>
      </c>
      <c r="D8" t="s">
        <v>165</v>
      </c>
      <c r="E8">
        <v>1</v>
      </c>
      <c r="H8" s="8" t="s">
        <v>167</v>
      </c>
      <c r="I8" s="8"/>
      <c r="J8" s="8">
        <f t="shared" si="0"/>
        <v>1</v>
      </c>
      <c r="M8" s="8" t="s">
        <v>167</v>
      </c>
      <c r="N8" s="8"/>
      <c r="O8" s="8">
        <f t="shared" si="1"/>
        <v>22</v>
      </c>
    </row>
    <row r="9" spans="2:15">
      <c r="B9" t="s">
        <v>162</v>
      </c>
      <c r="C9" t="s">
        <v>172</v>
      </c>
      <c r="D9" t="s">
        <v>165</v>
      </c>
      <c r="E9">
        <v>1</v>
      </c>
      <c r="H9" s="8" t="s">
        <v>173</v>
      </c>
      <c r="I9" s="8"/>
      <c r="J9" s="8">
        <f t="shared" si="0"/>
        <v>0</v>
      </c>
      <c r="M9" s="8" t="s">
        <v>173</v>
      </c>
      <c r="N9" s="8"/>
      <c r="O9" s="8">
        <f t="shared" si="1"/>
        <v>9</v>
      </c>
    </row>
    <row r="10" spans="2:15">
      <c r="B10" t="s">
        <v>162</v>
      </c>
      <c r="C10" t="s">
        <v>174</v>
      </c>
      <c r="D10" t="s">
        <v>168</v>
      </c>
      <c r="E10">
        <v>1</v>
      </c>
      <c r="H10" s="8" t="s">
        <v>175</v>
      </c>
      <c r="I10" s="8"/>
      <c r="J10" s="8">
        <f t="shared" si="0"/>
        <v>0</v>
      </c>
      <c r="M10" s="8" t="s">
        <v>175</v>
      </c>
      <c r="N10" s="8"/>
      <c r="O10" s="8">
        <f t="shared" si="1"/>
        <v>11</v>
      </c>
    </row>
    <row r="11" spans="2:15">
      <c r="B11" t="s">
        <v>162</v>
      </c>
      <c r="C11" t="s">
        <v>176</v>
      </c>
      <c r="D11" t="s">
        <v>168</v>
      </c>
      <c r="E11">
        <v>1</v>
      </c>
      <c r="H11" s="8" t="s">
        <v>177</v>
      </c>
      <c r="I11" s="8"/>
      <c r="J11" s="8">
        <f t="shared" si="0"/>
        <v>1</v>
      </c>
      <c r="M11" s="8" t="s">
        <v>177</v>
      </c>
      <c r="N11" s="8"/>
      <c r="O11" s="8">
        <f t="shared" si="1"/>
        <v>24</v>
      </c>
    </row>
    <row r="12" spans="2:15">
      <c r="B12" t="s">
        <v>162</v>
      </c>
      <c r="C12" t="s">
        <v>178</v>
      </c>
      <c r="D12" t="s">
        <v>177</v>
      </c>
      <c r="E12">
        <v>1</v>
      </c>
      <c r="H12" s="8" t="s">
        <v>179</v>
      </c>
      <c r="I12" s="8"/>
      <c r="J12" s="8">
        <f t="shared" si="0"/>
        <v>0</v>
      </c>
      <c r="M12" s="8" t="s">
        <v>179</v>
      </c>
      <c r="N12" s="8"/>
      <c r="O12" s="8">
        <f t="shared" si="1"/>
        <v>1</v>
      </c>
    </row>
    <row r="13" spans="2:15">
      <c r="B13" t="s">
        <v>162</v>
      </c>
      <c r="C13" t="s">
        <v>180</v>
      </c>
      <c r="D13" t="s">
        <v>168</v>
      </c>
      <c r="E13">
        <v>1</v>
      </c>
      <c r="H13" s="8" t="s">
        <v>181</v>
      </c>
      <c r="I13" s="8"/>
      <c r="J13" s="8">
        <f t="shared" si="0"/>
        <v>0</v>
      </c>
      <c r="M13" s="8" t="s">
        <v>181</v>
      </c>
      <c r="N13" s="8"/>
      <c r="O13" s="8">
        <f t="shared" si="1"/>
        <v>2</v>
      </c>
    </row>
    <row r="14" spans="2:15">
      <c r="B14" t="s">
        <v>162</v>
      </c>
      <c r="C14" t="s">
        <v>182</v>
      </c>
      <c r="D14" t="s">
        <v>168</v>
      </c>
      <c r="E14">
        <v>1</v>
      </c>
      <c r="H14" s="8" t="s">
        <v>183</v>
      </c>
      <c r="I14" s="8"/>
      <c r="J14" s="8">
        <f t="shared" si="0"/>
        <v>1</v>
      </c>
      <c r="M14" s="8" t="s">
        <v>183</v>
      </c>
      <c r="N14" s="8"/>
      <c r="O14" s="8">
        <f t="shared" si="1"/>
        <v>6</v>
      </c>
    </row>
    <row r="15" spans="2:15">
      <c r="B15" t="s">
        <v>162</v>
      </c>
      <c r="C15" t="s">
        <v>184</v>
      </c>
      <c r="D15" t="s">
        <v>168</v>
      </c>
      <c r="E15">
        <v>1</v>
      </c>
    </row>
    <row r="16" spans="2:15">
      <c r="B16" t="s">
        <v>162</v>
      </c>
      <c r="C16" t="s">
        <v>185</v>
      </c>
      <c r="D16" t="s">
        <v>168</v>
      </c>
      <c r="E16">
        <v>1</v>
      </c>
    </row>
    <row r="17" spans="2:10">
      <c r="B17" t="s">
        <v>162</v>
      </c>
      <c r="C17" t="s">
        <v>186</v>
      </c>
      <c r="D17" t="s">
        <v>168</v>
      </c>
      <c r="E17">
        <v>1</v>
      </c>
    </row>
    <row r="18" spans="2:10">
      <c r="B18" t="s">
        <v>162</v>
      </c>
      <c r="C18" t="s">
        <v>187</v>
      </c>
      <c r="D18" t="s">
        <v>165</v>
      </c>
      <c r="E18">
        <v>1</v>
      </c>
    </row>
    <row r="19" spans="2:10">
      <c r="B19" t="s">
        <v>162</v>
      </c>
      <c r="C19" t="s">
        <v>188</v>
      </c>
      <c r="D19" t="s">
        <v>168</v>
      </c>
      <c r="E19">
        <v>1</v>
      </c>
    </row>
    <row r="20" spans="2:10">
      <c r="B20" t="s">
        <v>162</v>
      </c>
      <c r="C20" t="s">
        <v>189</v>
      </c>
      <c r="D20" t="s">
        <v>190</v>
      </c>
      <c r="E20">
        <v>1</v>
      </c>
    </row>
    <row r="21" spans="2:10">
      <c r="B21" t="s">
        <v>162</v>
      </c>
    </row>
    <row r="22" spans="2:10">
      <c r="H22" s="8" t="str">
        <f>B23</f>
        <v>GF</v>
      </c>
    </row>
    <row r="23" spans="2:10">
      <c r="B23" t="s">
        <v>191</v>
      </c>
      <c r="C23" t="s">
        <v>192</v>
      </c>
      <c r="D23" t="s">
        <v>164</v>
      </c>
      <c r="E23">
        <v>1</v>
      </c>
      <c r="H23" s="8" t="s">
        <v>165</v>
      </c>
      <c r="I23" s="8"/>
      <c r="J23" s="8">
        <f>COUNTIF($D$23:$D$114,H23)</f>
        <v>25</v>
      </c>
    </row>
    <row r="24" spans="2:10">
      <c r="B24" t="s">
        <v>191</v>
      </c>
      <c r="C24" t="s">
        <v>193</v>
      </c>
      <c r="D24" t="s">
        <v>194</v>
      </c>
      <c r="E24">
        <v>1</v>
      </c>
      <c r="H24" s="8" t="s">
        <v>168</v>
      </c>
      <c r="I24" s="8"/>
      <c r="J24" s="8">
        <f t="shared" ref="J24:J32" si="2">COUNTIF($D$23:$D$114,H24)</f>
        <v>8</v>
      </c>
    </row>
    <row r="25" spans="2:10">
      <c r="B25" t="s">
        <v>191</v>
      </c>
      <c r="C25" t="s">
        <v>195</v>
      </c>
      <c r="D25" t="s">
        <v>196</v>
      </c>
      <c r="E25">
        <v>1</v>
      </c>
      <c r="H25" s="8" t="s">
        <v>164</v>
      </c>
      <c r="I25" s="8"/>
      <c r="J25" s="8">
        <f t="shared" si="2"/>
        <v>10</v>
      </c>
    </row>
    <row r="26" spans="2:10">
      <c r="B26" t="s">
        <v>191</v>
      </c>
      <c r="C26" t="s">
        <v>197</v>
      </c>
      <c r="D26" t="s">
        <v>183</v>
      </c>
      <c r="E26">
        <v>1</v>
      </c>
      <c r="H26" s="8" t="s">
        <v>167</v>
      </c>
      <c r="I26" s="8"/>
      <c r="J26" s="8">
        <f t="shared" si="2"/>
        <v>19</v>
      </c>
    </row>
    <row r="27" spans="2:10">
      <c r="B27" t="s">
        <v>191</v>
      </c>
      <c r="C27" t="s">
        <v>198</v>
      </c>
      <c r="D27" t="s">
        <v>199</v>
      </c>
      <c r="E27">
        <v>1</v>
      </c>
      <c r="H27" s="8" t="s">
        <v>173</v>
      </c>
      <c r="I27" s="8"/>
      <c r="J27" s="8">
        <f t="shared" si="2"/>
        <v>5</v>
      </c>
    </row>
    <row r="28" spans="2:10">
      <c r="B28" t="s">
        <v>191</v>
      </c>
      <c r="C28" t="s">
        <v>200</v>
      </c>
      <c r="D28" t="s">
        <v>201</v>
      </c>
      <c r="E28">
        <v>1</v>
      </c>
      <c r="H28" s="8" t="s">
        <v>175</v>
      </c>
      <c r="I28" s="8"/>
      <c r="J28" s="8">
        <f t="shared" si="2"/>
        <v>4</v>
      </c>
    </row>
    <row r="29" spans="2:10">
      <c r="B29" t="s">
        <v>191</v>
      </c>
      <c r="C29" t="s">
        <v>202</v>
      </c>
      <c r="D29" t="s">
        <v>196</v>
      </c>
      <c r="E29">
        <v>1</v>
      </c>
      <c r="H29" s="8" t="s">
        <v>177</v>
      </c>
      <c r="I29" s="8"/>
      <c r="J29" s="8">
        <f t="shared" si="2"/>
        <v>14</v>
      </c>
    </row>
    <row r="30" spans="2:10">
      <c r="B30" t="s">
        <v>191</v>
      </c>
      <c r="C30" t="s">
        <v>203</v>
      </c>
      <c r="D30" t="s">
        <v>183</v>
      </c>
      <c r="E30">
        <v>1</v>
      </c>
      <c r="H30" s="8" t="s">
        <v>179</v>
      </c>
      <c r="I30" s="8"/>
      <c r="J30" s="8">
        <f t="shared" si="2"/>
        <v>0</v>
      </c>
    </row>
    <row r="31" spans="2:10">
      <c r="B31" t="s">
        <v>191</v>
      </c>
      <c r="C31" t="s">
        <v>204</v>
      </c>
      <c r="D31" t="s">
        <v>196</v>
      </c>
      <c r="E31">
        <v>1</v>
      </c>
      <c r="H31" s="8" t="s">
        <v>181</v>
      </c>
      <c r="I31" s="8"/>
      <c r="J31" s="8">
        <f t="shared" si="2"/>
        <v>2</v>
      </c>
    </row>
    <row r="32" spans="2:10">
      <c r="B32" t="s">
        <v>191</v>
      </c>
      <c r="C32" t="s">
        <v>205</v>
      </c>
      <c r="D32" t="s">
        <v>164</v>
      </c>
      <c r="E32">
        <v>1</v>
      </c>
      <c r="H32" s="8" t="s">
        <v>183</v>
      </c>
      <c r="I32" s="8"/>
      <c r="J32" s="8">
        <f t="shared" si="2"/>
        <v>5</v>
      </c>
    </row>
    <row r="33" spans="2:5">
      <c r="B33" t="s">
        <v>191</v>
      </c>
      <c r="C33" t="s">
        <v>206</v>
      </c>
      <c r="D33" t="s">
        <v>199</v>
      </c>
      <c r="E33">
        <v>1</v>
      </c>
    </row>
    <row r="34" spans="2:5">
      <c r="B34" t="s">
        <v>191</v>
      </c>
      <c r="C34" t="s">
        <v>207</v>
      </c>
      <c r="D34" t="s">
        <v>199</v>
      </c>
      <c r="E34">
        <v>1</v>
      </c>
    </row>
    <row r="35" spans="2:5">
      <c r="B35" t="s">
        <v>191</v>
      </c>
      <c r="C35" t="s">
        <v>208</v>
      </c>
      <c r="D35" t="s">
        <v>199</v>
      </c>
      <c r="E35">
        <v>1</v>
      </c>
    </row>
    <row r="36" spans="2:5">
      <c r="B36" t="s">
        <v>191</v>
      </c>
      <c r="C36" t="s">
        <v>209</v>
      </c>
      <c r="D36" t="s">
        <v>199</v>
      </c>
      <c r="E36">
        <v>1</v>
      </c>
    </row>
    <row r="37" spans="2:5">
      <c r="B37" t="s">
        <v>191</v>
      </c>
      <c r="C37" t="s">
        <v>210</v>
      </c>
      <c r="D37" t="s">
        <v>199</v>
      </c>
      <c r="E37">
        <v>1</v>
      </c>
    </row>
    <row r="38" spans="2:5">
      <c r="B38" t="s">
        <v>191</v>
      </c>
      <c r="C38" t="s">
        <v>211</v>
      </c>
      <c r="D38" t="s">
        <v>199</v>
      </c>
      <c r="E38">
        <v>1</v>
      </c>
    </row>
    <row r="39" spans="2:5">
      <c r="B39" t="s">
        <v>191</v>
      </c>
      <c r="C39" t="s">
        <v>212</v>
      </c>
      <c r="D39" t="s">
        <v>199</v>
      </c>
      <c r="E39">
        <v>1</v>
      </c>
    </row>
    <row r="40" spans="2:5">
      <c r="B40" t="s">
        <v>191</v>
      </c>
      <c r="C40" t="s">
        <v>213</v>
      </c>
      <c r="D40" t="s">
        <v>199</v>
      </c>
      <c r="E40">
        <v>1</v>
      </c>
    </row>
    <row r="41" spans="2:5">
      <c r="B41" t="s">
        <v>191</v>
      </c>
      <c r="C41" t="s">
        <v>214</v>
      </c>
      <c r="D41" t="s">
        <v>196</v>
      </c>
      <c r="E41">
        <v>1</v>
      </c>
    </row>
    <row r="42" spans="2:5">
      <c r="B42" t="s">
        <v>191</v>
      </c>
      <c r="C42" t="s">
        <v>215</v>
      </c>
      <c r="D42" t="s">
        <v>201</v>
      </c>
      <c r="E42">
        <v>1</v>
      </c>
    </row>
    <row r="43" spans="2:5">
      <c r="B43" t="s">
        <v>191</v>
      </c>
      <c r="C43" t="s">
        <v>216</v>
      </c>
      <c r="D43" t="s">
        <v>201</v>
      </c>
      <c r="E43">
        <v>1</v>
      </c>
    </row>
    <row r="44" spans="2:5">
      <c r="B44" t="s">
        <v>191</v>
      </c>
      <c r="C44" t="s">
        <v>217</v>
      </c>
      <c r="D44" t="s">
        <v>199</v>
      </c>
      <c r="E44">
        <v>1</v>
      </c>
    </row>
    <row r="45" spans="2:5">
      <c r="B45" t="s">
        <v>191</v>
      </c>
      <c r="C45" t="s">
        <v>218</v>
      </c>
      <c r="D45" t="s">
        <v>175</v>
      </c>
      <c r="E45">
        <v>1</v>
      </c>
    </row>
    <row r="46" spans="2:5">
      <c r="B46" t="s">
        <v>191</v>
      </c>
      <c r="C46" t="s">
        <v>219</v>
      </c>
      <c r="D46" t="s">
        <v>175</v>
      </c>
      <c r="E46">
        <v>1</v>
      </c>
    </row>
    <row r="47" spans="2:5">
      <c r="B47" t="s">
        <v>191</v>
      </c>
      <c r="C47" t="s">
        <v>220</v>
      </c>
      <c r="D47" t="s">
        <v>196</v>
      </c>
      <c r="E47">
        <v>1</v>
      </c>
    </row>
    <row r="48" spans="2:5">
      <c r="B48" t="s">
        <v>191</v>
      </c>
      <c r="C48" t="s">
        <v>221</v>
      </c>
      <c r="D48" t="s">
        <v>175</v>
      </c>
      <c r="E48">
        <v>1</v>
      </c>
    </row>
    <row r="49" spans="2:5">
      <c r="B49" t="s">
        <v>191</v>
      </c>
      <c r="C49" t="s">
        <v>222</v>
      </c>
      <c r="D49" t="s">
        <v>194</v>
      </c>
      <c r="E49">
        <v>1</v>
      </c>
    </row>
    <row r="50" spans="2:5">
      <c r="B50" t="s">
        <v>191</v>
      </c>
      <c r="C50" t="s">
        <v>223</v>
      </c>
      <c r="D50" t="s">
        <v>194</v>
      </c>
      <c r="E50">
        <v>1</v>
      </c>
    </row>
    <row r="51" spans="2:5">
      <c r="B51" t="s">
        <v>191</v>
      </c>
      <c r="C51" t="s">
        <v>224</v>
      </c>
      <c r="D51" t="s">
        <v>199</v>
      </c>
      <c r="E51">
        <v>1</v>
      </c>
    </row>
    <row r="52" spans="2:5">
      <c r="B52" t="s">
        <v>191</v>
      </c>
      <c r="C52" t="s">
        <v>225</v>
      </c>
      <c r="D52" t="s">
        <v>199</v>
      </c>
      <c r="E52">
        <v>1</v>
      </c>
    </row>
    <row r="53" spans="2:5">
      <c r="B53" t="s">
        <v>191</v>
      </c>
      <c r="C53" t="s">
        <v>226</v>
      </c>
      <c r="D53" t="s">
        <v>199</v>
      </c>
      <c r="E53">
        <v>1</v>
      </c>
    </row>
    <row r="54" spans="2:5">
      <c r="B54" t="s">
        <v>191</v>
      </c>
      <c r="C54" t="s">
        <v>227</v>
      </c>
      <c r="D54" t="s">
        <v>196</v>
      </c>
      <c r="E54">
        <v>1</v>
      </c>
    </row>
    <row r="55" spans="2:5">
      <c r="B55" t="s">
        <v>191</v>
      </c>
      <c r="C55" t="s">
        <v>228</v>
      </c>
      <c r="D55" t="s">
        <v>196</v>
      </c>
      <c r="E55">
        <v>1</v>
      </c>
    </row>
    <row r="56" spans="2:5">
      <c r="B56" t="s">
        <v>191</v>
      </c>
      <c r="C56" t="s">
        <v>229</v>
      </c>
      <c r="D56" t="s">
        <v>183</v>
      </c>
      <c r="E56">
        <v>1</v>
      </c>
    </row>
    <row r="57" spans="2:5">
      <c r="B57" t="s">
        <v>191</v>
      </c>
      <c r="C57" t="s">
        <v>230</v>
      </c>
      <c r="D57" t="s">
        <v>196</v>
      </c>
      <c r="E57">
        <v>1</v>
      </c>
    </row>
    <row r="58" spans="2:5">
      <c r="B58" t="s">
        <v>191</v>
      </c>
      <c r="C58" t="s">
        <v>231</v>
      </c>
      <c r="D58" t="s">
        <v>199</v>
      </c>
      <c r="E58">
        <v>1</v>
      </c>
    </row>
    <row r="59" spans="2:5">
      <c r="B59" t="s">
        <v>191</v>
      </c>
      <c r="C59" t="s">
        <v>232</v>
      </c>
      <c r="D59" t="s">
        <v>199</v>
      </c>
      <c r="E59">
        <v>1</v>
      </c>
    </row>
    <row r="60" spans="2:5">
      <c r="B60" t="s">
        <v>191</v>
      </c>
      <c r="C60" t="s">
        <v>233</v>
      </c>
      <c r="D60" t="s">
        <v>199</v>
      </c>
      <c r="E60">
        <v>1</v>
      </c>
    </row>
    <row r="61" spans="2:5">
      <c r="B61" t="s">
        <v>191</v>
      </c>
      <c r="C61" t="s">
        <v>234</v>
      </c>
      <c r="D61" t="s">
        <v>164</v>
      </c>
      <c r="E61">
        <v>1</v>
      </c>
    </row>
    <row r="62" spans="2:5">
      <c r="B62" t="s">
        <v>191</v>
      </c>
      <c r="C62" t="s">
        <v>235</v>
      </c>
      <c r="D62" t="s">
        <v>194</v>
      </c>
      <c r="E62">
        <v>1</v>
      </c>
    </row>
    <row r="63" spans="2:5">
      <c r="B63" t="s">
        <v>191</v>
      </c>
      <c r="C63" t="s">
        <v>236</v>
      </c>
      <c r="D63" t="s">
        <v>194</v>
      </c>
      <c r="E63">
        <v>1</v>
      </c>
    </row>
    <row r="64" spans="2:5">
      <c r="B64" t="s">
        <v>191</v>
      </c>
      <c r="C64" t="s">
        <v>237</v>
      </c>
      <c r="D64" t="s">
        <v>164</v>
      </c>
      <c r="E64">
        <v>1</v>
      </c>
    </row>
    <row r="65" spans="2:5">
      <c r="B65" t="s">
        <v>191</v>
      </c>
      <c r="C65" t="s">
        <v>238</v>
      </c>
      <c r="D65" t="s">
        <v>196</v>
      </c>
      <c r="E65">
        <v>1</v>
      </c>
    </row>
    <row r="66" spans="2:5">
      <c r="B66" t="s">
        <v>191</v>
      </c>
      <c r="C66" t="s">
        <v>239</v>
      </c>
      <c r="D66" t="s">
        <v>194</v>
      </c>
      <c r="E66">
        <v>1</v>
      </c>
    </row>
    <row r="67" spans="2:5">
      <c r="B67" t="s">
        <v>191</v>
      </c>
      <c r="C67" t="s">
        <v>240</v>
      </c>
      <c r="D67" t="s">
        <v>194</v>
      </c>
      <c r="E67">
        <v>1</v>
      </c>
    </row>
    <row r="68" spans="2:5">
      <c r="B68" t="s">
        <v>191</v>
      </c>
      <c r="C68" t="s">
        <v>241</v>
      </c>
      <c r="D68" t="s">
        <v>194</v>
      </c>
      <c r="E68">
        <v>1</v>
      </c>
    </row>
    <row r="69" spans="2:5">
      <c r="B69" t="s">
        <v>191</v>
      </c>
      <c r="C69" t="s">
        <v>242</v>
      </c>
      <c r="D69" t="s">
        <v>175</v>
      </c>
      <c r="E69">
        <v>1</v>
      </c>
    </row>
    <row r="70" spans="2:5">
      <c r="B70" t="s">
        <v>191</v>
      </c>
      <c r="C70" t="s">
        <v>243</v>
      </c>
      <c r="D70" t="s">
        <v>194</v>
      </c>
      <c r="E70">
        <v>1</v>
      </c>
    </row>
    <row r="71" spans="2:5">
      <c r="B71" t="s">
        <v>191</v>
      </c>
      <c r="C71" t="s">
        <v>244</v>
      </c>
      <c r="D71" t="s">
        <v>194</v>
      </c>
      <c r="E71">
        <v>1</v>
      </c>
    </row>
    <row r="72" spans="2:5">
      <c r="B72" t="s">
        <v>191</v>
      </c>
      <c r="C72" t="s">
        <v>245</v>
      </c>
      <c r="D72" t="s">
        <v>194</v>
      </c>
      <c r="E72">
        <v>1</v>
      </c>
    </row>
    <row r="73" spans="2:5">
      <c r="B73" t="s">
        <v>191</v>
      </c>
      <c r="C73" t="s">
        <v>246</v>
      </c>
      <c r="D73" t="s">
        <v>194</v>
      </c>
      <c r="E73">
        <v>1</v>
      </c>
    </row>
    <row r="74" spans="2:5">
      <c r="B74" t="s">
        <v>191</v>
      </c>
      <c r="C74" t="s">
        <v>247</v>
      </c>
      <c r="D74" t="s">
        <v>173</v>
      </c>
      <c r="E74">
        <v>1</v>
      </c>
    </row>
    <row r="75" spans="2:5">
      <c r="B75" t="s">
        <v>191</v>
      </c>
      <c r="C75" t="s">
        <v>248</v>
      </c>
      <c r="D75" t="s">
        <v>201</v>
      </c>
      <c r="E75">
        <v>1</v>
      </c>
    </row>
    <row r="76" spans="2:5">
      <c r="B76" t="s">
        <v>191</v>
      </c>
      <c r="C76" t="s">
        <v>249</v>
      </c>
      <c r="D76" t="s">
        <v>201</v>
      </c>
      <c r="E76">
        <v>1</v>
      </c>
    </row>
    <row r="77" spans="2:5">
      <c r="B77" t="s">
        <v>191</v>
      </c>
      <c r="C77" t="s">
        <v>250</v>
      </c>
      <c r="D77" t="s">
        <v>199</v>
      </c>
      <c r="E77">
        <v>1</v>
      </c>
    </row>
    <row r="78" spans="2:5">
      <c r="B78" t="s">
        <v>191</v>
      </c>
      <c r="C78" t="s">
        <v>251</v>
      </c>
      <c r="D78" t="s">
        <v>183</v>
      </c>
      <c r="E78">
        <v>1</v>
      </c>
    </row>
    <row r="79" spans="2:5">
      <c r="B79" t="s">
        <v>191</v>
      </c>
      <c r="C79" t="s">
        <v>252</v>
      </c>
      <c r="D79" t="s">
        <v>196</v>
      </c>
      <c r="E79">
        <v>1</v>
      </c>
    </row>
    <row r="80" spans="2:5">
      <c r="B80" t="s">
        <v>191</v>
      </c>
      <c r="C80" t="s">
        <v>253</v>
      </c>
      <c r="D80" t="s">
        <v>201</v>
      </c>
      <c r="E80">
        <v>1</v>
      </c>
    </row>
    <row r="81" spans="2:5">
      <c r="B81" t="s">
        <v>191</v>
      </c>
      <c r="C81" t="s">
        <v>254</v>
      </c>
      <c r="D81" t="s">
        <v>201</v>
      </c>
      <c r="E81">
        <v>1</v>
      </c>
    </row>
    <row r="82" spans="2:5">
      <c r="B82" t="s">
        <v>191</v>
      </c>
      <c r="C82" t="s">
        <v>255</v>
      </c>
      <c r="D82" t="s">
        <v>201</v>
      </c>
      <c r="E82">
        <v>1</v>
      </c>
    </row>
    <row r="83" spans="2:5">
      <c r="B83" t="s">
        <v>191</v>
      </c>
      <c r="C83" t="s">
        <v>256</v>
      </c>
      <c r="D83" t="s">
        <v>199</v>
      </c>
      <c r="E83">
        <v>1</v>
      </c>
    </row>
    <row r="84" spans="2:5">
      <c r="B84" t="s">
        <v>191</v>
      </c>
      <c r="C84" t="s">
        <v>257</v>
      </c>
      <c r="D84" t="s">
        <v>199</v>
      </c>
      <c r="E84">
        <v>1</v>
      </c>
    </row>
    <row r="85" spans="2:5">
      <c r="B85" t="s">
        <v>191</v>
      </c>
      <c r="C85" t="s">
        <v>258</v>
      </c>
      <c r="D85" t="s">
        <v>199</v>
      </c>
      <c r="E85">
        <v>1</v>
      </c>
    </row>
    <row r="86" spans="2:5">
      <c r="B86" t="s">
        <v>191</v>
      </c>
      <c r="C86" t="s">
        <v>259</v>
      </c>
      <c r="D86" t="s">
        <v>199</v>
      </c>
      <c r="E86">
        <v>1</v>
      </c>
    </row>
    <row r="87" spans="2:5">
      <c r="B87" t="s">
        <v>191</v>
      </c>
      <c r="C87" t="s">
        <v>260</v>
      </c>
      <c r="D87" t="s">
        <v>199</v>
      </c>
      <c r="E87">
        <v>1</v>
      </c>
    </row>
    <row r="88" spans="2:5">
      <c r="B88" t="s">
        <v>191</v>
      </c>
      <c r="C88" t="s">
        <v>261</v>
      </c>
      <c r="D88" t="s">
        <v>196</v>
      </c>
      <c r="E88">
        <v>1</v>
      </c>
    </row>
    <row r="89" spans="2:5">
      <c r="B89" t="s">
        <v>191</v>
      </c>
      <c r="C89" t="s">
        <v>262</v>
      </c>
      <c r="D89" t="s">
        <v>196</v>
      </c>
      <c r="E89">
        <v>1</v>
      </c>
    </row>
    <row r="90" spans="2:5">
      <c r="B90" t="s">
        <v>191</v>
      </c>
      <c r="C90" t="s">
        <v>263</v>
      </c>
      <c r="D90" t="s">
        <v>196</v>
      </c>
      <c r="E90">
        <v>1</v>
      </c>
    </row>
    <row r="91" spans="2:5">
      <c r="B91" t="s">
        <v>191</v>
      </c>
      <c r="C91" t="s">
        <v>264</v>
      </c>
      <c r="D91" t="s">
        <v>199</v>
      </c>
      <c r="E91">
        <v>1</v>
      </c>
    </row>
    <row r="92" spans="2:5">
      <c r="B92" t="s">
        <v>191</v>
      </c>
      <c r="C92" t="s">
        <v>265</v>
      </c>
      <c r="D92" t="s">
        <v>199</v>
      </c>
      <c r="E92">
        <v>1</v>
      </c>
    </row>
    <row r="93" spans="2:5">
      <c r="B93" t="s">
        <v>191</v>
      </c>
      <c r="C93" t="s">
        <v>266</v>
      </c>
      <c r="D93" t="s">
        <v>173</v>
      </c>
      <c r="E93">
        <v>1</v>
      </c>
    </row>
    <row r="94" spans="2:5">
      <c r="B94" t="s">
        <v>191</v>
      </c>
      <c r="C94" t="s">
        <v>267</v>
      </c>
      <c r="D94" t="s">
        <v>173</v>
      </c>
      <c r="E94">
        <v>1</v>
      </c>
    </row>
    <row r="95" spans="2:5">
      <c r="B95" t="s">
        <v>191</v>
      </c>
      <c r="C95" t="s">
        <v>268</v>
      </c>
      <c r="D95" t="s">
        <v>199</v>
      </c>
      <c r="E95">
        <v>1</v>
      </c>
    </row>
    <row r="96" spans="2:5">
      <c r="B96" t="s">
        <v>191</v>
      </c>
      <c r="C96" t="s">
        <v>269</v>
      </c>
      <c r="D96" t="s">
        <v>173</v>
      </c>
      <c r="E96">
        <v>1</v>
      </c>
    </row>
    <row r="97" spans="2:5">
      <c r="B97" t="s">
        <v>191</v>
      </c>
      <c r="C97" t="s">
        <v>270</v>
      </c>
      <c r="D97" t="s">
        <v>164</v>
      </c>
      <c r="E97">
        <v>1</v>
      </c>
    </row>
    <row r="98" spans="2:5">
      <c r="B98" t="s">
        <v>191</v>
      </c>
      <c r="C98" t="s">
        <v>271</v>
      </c>
      <c r="D98" t="s">
        <v>164</v>
      </c>
      <c r="E98">
        <v>1</v>
      </c>
    </row>
    <row r="99" spans="2:5">
      <c r="B99" t="s">
        <v>191</v>
      </c>
      <c r="C99" t="s">
        <v>272</v>
      </c>
      <c r="D99" t="s">
        <v>164</v>
      </c>
      <c r="E99">
        <v>1</v>
      </c>
    </row>
    <row r="100" spans="2:5">
      <c r="B100" t="s">
        <v>191</v>
      </c>
      <c r="C100" t="s">
        <v>273</v>
      </c>
      <c r="D100" t="s">
        <v>173</v>
      </c>
      <c r="E100">
        <v>1</v>
      </c>
    </row>
    <row r="101" spans="2:5">
      <c r="B101" t="s">
        <v>191</v>
      </c>
      <c r="C101" t="s">
        <v>274</v>
      </c>
      <c r="D101" t="s">
        <v>164</v>
      </c>
      <c r="E101">
        <v>1</v>
      </c>
    </row>
    <row r="102" spans="2:5">
      <c r="B102" t="s">
        <v>191</v>
      </c>
      <c r="C102" t="s">
        <v>275</v>
      </c>
      <c r="D102" t="s">
        <v>194</v>
      </c>
      <c r="E102">
        <v>1</v>
      </c>
    </row>
    <row r="103" spans="2:5">
      <c r="B103" t="s">
        <v>191</v>
      </c>
      <c r="C103" t="s">
        <v>276</v>
      </c>
      <c r="D103" t="s">
        <v>194</v>
      </c>
      <c r="E103">
        <v>1</v>
      </c>
    </row>
    <row r="104" spans="2:5">
      <c r="B104" t="s">
        <v>191</v>
      </c>
      <c r="C104" t="s">
        <v>277</v>
      </c>
      <c r="D104" t="s">
        <v>194</v>
      </c>
      <c r="E104">
        <v>1</v>
      </c>
    </row>
    <row r="105" spans="2:5">
      <c r="B105" t="s">
        <v>191</v>
      </c>
      <c r="C105" t="s">
        <v>278</v>
      </c>
      <c r="D105" t="s">
        <v>194</v>
      </c>
      <c r="E105">
        <v>1</v>
      </c>
    </row>
    <row r="106" spans="2:5">
      <c r="B106" t="s">
        <v>191</v>
      </c>
      <c r="C106" t="s">
        <v>279</v>
      </c>
      <c r="D106" t="s">
        <v>181</v>
      </c>
      <c r="E106">
        <v>1</v>
      </c>
    </row>
    <row r="107" spans="2:5">
      <c r="B107" t="s">
        <v>191</v>
      </c>
      <c r="C107" t="s">
        <v>280</v>
      </c>
      <c r="D107" t="s">
        <v>181</v>
      </c>
      <c r="E107">
        <v>1</v>
      </c>
    </row>
    <row r="108" spans="2:5">
      <c r="B108" t="s">
        <v>191</v>
      </c>
      <c r="C108" t="s">
        <v>281</v>
      </c>
      <c r="D108" t="s">
        <v>194</v>
      </c>
      <c r="E108">
        <v>1</v>
      </c>
    </row>
    <row r="109" spans="2:5">
      <c r="B109" t="s">
        <v>191</v>
      </c>
      <c r="C109" t="s">
        <v>282</v>
      </c>
      <c r="D109" t="s">
        <v>164</v>
      </c>
      <c r="E109">
        <v>1</v>
      </c>
    </row>
    <row r="110" spans="2:5">
      <c r="B110" t="s">
        <v>191</v>
      </c>
      <c r="C110" t="s">
        <v>283</v>
      </c>
      <c r="D110" t="s">
        <v>194</v>
      </c>
      <c r="E110">
        <v>1</v>
      </c>
    </row>
    <row r="111" spans="2:5">
      <c r="B111" t="s">
        <v>191</v>
      </c>
      <c r="C111" t="s">
        <v>284</v>
      </c>
      <c r="D111" t="s">
        <v>194</v>
      </c>
      <c r="E111">
        <v>1</v>
      </c>
    </row>
    <row r="112" spans="2:5">
      <c r="B112" t="s">
        <v>191</v>
      </c>
      <c r="C112" t="s">
        <v>285</v>
      </c>
      <c r="D112" t="s">
        <v>164</v>
      </c>
      <c r="E112">
        <v>1</v>
      </c>
    </row>
    <row r="113" spans="2:10">
      <c r="B113" t="s">
        <v>191</v>
      </c>
      <c r="C113" t="s">
        <v>286</v>
      </c>
      <c r="D113" t="s">
        <v>196</v>
      </c>
      <c r="E113">
        <v>1</v>
      </c>
    </row>
    <row r="114" spans="2:10">
      <c r="B114" t="s">
        <v>191</v>
      </c>
      <c r="C114" t="s">
        <v>287</v>
      </c>
      <c r="D114" t="s">
        <v>183</v>
      </c>
      <c r="E114">
        <v>1</v>
      </c>
    </row>
    <row r="116" spans="2:10">
      <c r="H116" s="8" t="str">
        <f>B117</f>
        <v>1F</v>
      </c>
    </row>
    <row r="117" spans="2:10">
      <c r="B117" t="s">
        <v>288</v>
      </c>
      <c r="C117" t="s">
        <v>289</v>
      </c>
      <c r="D117" t="s">
        <v>179</v>
      </c>
      <c r="E117">
        <v>1</v>
      </c>
      <c r="H117" s="8" t="s">
        <v>165</v>
      </c>
      <c r="I117" s="8"/>
      <c r="J117" s="8">
        <f>COUNTIF($D$117:$D$154,H117)</f>
        <v>17</v>
      </c>
    </row>
    <row r="118" spans="2:10">
      <c r="B118" t="s">
        <v>288</v>
      </c>
      <c r="C118" t="s">
        <v>290</v>
      </c>
      <c r="D118" t="s">
        <v>199</v>
      </c>
      <c r="E118">
        <v>1</v>
      </c>
      <c r="H118" s="8" t="s">
        <v>168</v>
      </c>
      <c r="I118" s="8"/>
      <c r="J118" s="8">
        <f t="shared" ref="J118:J126" si="3">COUNTIF($D$117:$D$154,H118)</f>
        <v>15</v>
      </c>
    </row>
    <row r="119" spans="2:10">
      <c r="B119" t="s">
        <v>288</v>
      </c>
      <c r="C119" t="s">
        <v>291</v>
      </c>
      <c r="D119" t="s">
        <v>199</v>
      </c>
      <c r="E119">
        <v>1</v>
      </c>
      <c r="H119" s="8" t="s">
        <v>164</v>
      </c>
      <c r="I119" s="8"/>
      <c r="J119" s="8">
        <f t="shared" si="3"/>
        <v>0</v>
      </c>
    </row>
    <row r="120" spans="2:10">
      <c r="B120" t="s">
        <v>288</v>
      </c>
      <c r="C120" t="s">
        <v>292</v>
      </c>
      <c r="D120" t="s">
        <v>199</v>
      </c>
      <c r="E120">
        <v>1</v>
      </c>
      <c r="H120" s="8" t="s">
        <v>167</v>
      </c>
      <c r="I120" s="8"/>
      <c r="J120" s="8">
        <f t="shared" si="3"/>
        <v>0</v>
      </c>
    </row>
    <row r="121" spans="2:10">
      <c r="B121" t="s">
        <v>288</v>
      </c>
      <c r="C121" t="s">
        <v>293</v>
      </c>
      <c r="D121" t="s">
        <v>199</v>
      </c>
      <c r="E121">
        <v>1</v>
      </c>
      <c r="H121" s="8" t="s">
        <v>173</v>
      </c>
      <c r="I121" s="8"/>
      <c r="J121" s="8">
        <f t="shared" si="3"/>
        <v>0</v>
      </c>
    </row>
    <row r="122" spans="2:10">
      <c r="B122" t="s">
        <v>288</v>
      </c>
      <c r="C122" t="s">
        <v>294</v>
      </c>
      <c r="D122" t="s">
        <v>199</v>
      </c>
      <c r="E122">
        <v>1</v>
      </c>
      <c r="H122" s="8" t="s">
        <v>175</v>
      </c>
      <c r="I122" s="8"/>
      <c r="J122" s="8">
        <f t="shared" si="3"/>
        <v>0</v>
      </c>
    </row>
    <row r="123" spans="2:10">
      <c r="B123" t="s">
        <v>288</v>
      </c>
      <c r="C123" t="s">
        <v>295</v>
      </c>
      <c r="D123" t="s">
        <v>199</v>
      </c>
      <c r="E123">
        <v>1</v>
      </c>
      <c r="H123" s="8" t="s">
        <v>177</v>
      </c>
      <c r="I123" s="8"/>
      <c r="J123" s="8">
        <f t="shared" si="3"/>
        <v>5</v>
      </c>
    </row>
    <row r="124" spans="2:10">
      <c r="B124" t="s">
        <v>288</v>
      </c>
      <c r="C124" t="s">
        <v>296</v>
      </c>
      <c r="D124" t="s">
        <v>196</v>
      </c>
      <c r="E124">
        <v>1</v>
      </c>
      <c r="H124" s="8" t="s">
        <v>179</v>
      </c>
      <c r="I124" s="8"/>
      <c r="J124" s="8">
        <f t="shared" si="3"/>
        <v>1</v>
      </c>
    </row>
    <row r="125" spans="2:10">
      <c r="B125" t="s">
        <v>288</v>
      </c>
      <c r="C125" t="s">
        <v>297</v>
      </c>
      <c r="D125" t="s">
        <v>196</v>
      </c>
      <c r="E125">
        <v>1</v>
      </c>
      <c r="H125" s="8" t="s">
        <v>181</v>
      </c>
      <c r="I125" s="8"/>
      <c r="J125" s="8">
        <f t="shared" si="3"/>
        <v>0</v>
      </c>
    </row>
    <row r="126" spans="2:10">
      <c r="B126" t="s">
        <v>288</v>
      </c>
      <c r="C126" t="s">
        <v>298</v>
      </c>
      <c r="D126" t="s">
        <v>199</v>
      </c>
      <c r="E126">
        <v>1</v>
      </c>
      <c r="H126" s="8" t="s">
        <v>183</v>
      </c>
      <c r="I126" s="8"/>
      <c r="J126" s="8">
        <f t="shared" si="3"/>
        <v>0</v>
      </c>
    </row>
    <row r="127" spans="2:10">
      <c r="B127" t="s">
        <v>288</v>
      </c>
      <c r="C127" t="s">
        <v>299</v>
      </c>
      <c r="D127" t="s">
        <v>199</v>
      </c>
      <c r="E127">
        <v>1</v>
      </c>
    </row>
    <row r="128" spans="2:10">
      <c r="B128" t="s">
        <v>288</v>
      </c>
      <c r="C128" t="s">
        <v>300</v>
      </c>
      <c r="D128" t="s">
        <v>199</v>
      </c>
      <c r="E128">
        <v>1</v>
      </c>
    </row>
    <row r="129" spans="2:5">
      <c r="B129" t="s">
        <v>288</v>
      </c>
      <c r="C129" t="s">
        <v>301</v>
      </c>
      <c r="D129" t="s">
        <v>201</v>
      </c>
      <c r="E129">
        <v>1</v>
      </c>
    </row>
    <row r="130" spans="2:5">
      <c r="B130" t="s">
        <v>288</v>
      </c>
      <c r="C130" t="s">
        <v>302</v>
      </c>
      <c r="D130" t="s">
        <v>201</v>
      </c>
      <c r="E130">
        <v>1</v>
      </c>
    </row>
    <row r="131" spans="2:5">
      <c r="B131" t="s">
        <v>288</v>
      </c>
      <c r="C131" t="s">
        <v>303</v>
      </c>
      <c r="D131" t="s">
        <v>201</v>
      </c>
      <c r="E131">
        <v>1</v>
      </c>
    </row>
    <row r="132" spans="2:5">
      <c r="B132" t="s">
        <v>288</v>
      </c>
      <c r="C132" t="s">
        <v>304</v>
      </c>
      <c r="D132" t="s">
        <v>201</v>
      </c>
      <c r="E132">
        <v>1</v>
      </c>
    </row>
    <row r="133" spans="2:5">
      <c r="B133" t="s">
        <v>288</v>
      </c>
      <c r="C133" t="s">
        <v>305</v>
      </c>
      <c r="D133" t="s">
        <v>201</v>
      </c>
      <c r="E133">
        <v>1</v>
      </c>
    </row>
    <row r="134" spans="2:5">
      <c r="B134" t="s">
        <v>288</v>
      </c>
      <c r="C134" t="s">
        <v>306</v>
      </c>
      <c r="D134" t="s">
        <v>201</v>
      </c>
      <c r="E134">
        <v>1</v>
      </c>
    </row>
    <row r="135" spans="2:5">
      <c r="B135" t="s">
        <v>288</v>
      </c>
      <c r="C135" t="s">
        <v>307</v>
      </c>
      <c r="D135" t="s">
        <v>199</v>
      </c>
      <c r="E135">
        <v>1</v>
      </c>
    </row>
    <row r="136" spans="2:5">
      <c r="B136" t="s">
        <v>288</v>
      </c>
      <c r="C136" t="s">
        <v>308</v>
      </c>
      <c r="D136" t="s">
        <v>201</v>
      </c>
      <c r="E136">
        <v>1</v>
      </c>
    </row>
    <row r="137" spans="2:5">
      <c r="B137" t="s">
        <v>288</v>
      </c>
      <c r="C137" t="s">
        <v>309</v>
      </c>
      <c r="D137" t="s">
        <v>201</v>
      </c>
      <c r="E137">
        <v>1</v>
      </c>
    </row>
    <row r="138" spans="2:5">
      <c r="B138" t="s">
        <v>288</v>
      </c>
      <c r="C138" t="s">
        <v>310</v>
      </c>
      <c r="D138" t="s">
        <v>201</v>
      </c>
      <c r="E138">
        <v>1</v>
      </c>
    </row>
    <row r="139" spans="2:5">
      <c r="B139" t="s">
        <v>288</v>
      </c>
      <c r="C139" t="s">
        <v>311</v>
      </c>
      <c r="D139" t="s">
        <v>201</v>
      </c>
      <c r="E139">
        <v>1</v>
      </c>
    </row>
    <row r="140" spans="2:5">
      <c r="B140" t="s">
        <v>288</v>
      </c>
      <c r="C140" t="s">
        <v>312</v>
      </c>
      <c r="D140" t="s">
        <v>196</v>
      </c>
      <c r="E140">
        <v>1</v>
      </c>
    </row>
    <row r="141" spans="2:5">
      <c r="B141" t="s">
        <v>288</v>
      </c>
      <c r="C141" t="s">
        <v>313</v>
      </c>
      <c r="D141" t="s">
        <v>199</v>
      </c>
      <c r="E141">
        <v>1</v>
      </c>
    </row>
    <row r="142" spans="2:5">
      <c r="B142" t="s">
        <v>288</v>
      </c>
      <c r="C142" t="s">
        <v>314</v>
      </c>
      <c r="D142" t="s">
        <v>196</v>
      </c>
      <c r="E142">
        <v>1</v>
      </c>
    </row>
    <row r="143" spans="2:5">
      <c r="B143" t="s">
        <v>288</v>
      </c>
      <c r="C143" t="s">
        <v>315</v>
      </c>
      <c r="D143" t="s">
        <v>196</v>
      </c>
      <c r="E143">
        <v>1</v>
      </c>
    </row>
    <row r="144" spans="2:5">
      <c r="B144" t="s">
        <v>288</v>
      </c>
      <c r="C144" t="s">
        <v>316</v>
      </c>
      <c r="D144" t="s">
        <v>201</v>
      </c>
      <c r="E144">
        <v>1</v>
      </c>
    </row>
    <row r="145" spans="2:10">
      <c r="B145" t="s">
        <v>288</v>
      </c>
      <c r="C145" t="s">
        <v>317</v>
      </c>
      <c r="D145" t="s">
        <v>201</v>
      </c>
      <c r="E145">
        <v>1</v>
      </c>
    </row>
    <row r="146" spans="2:10">
      <c r="B146" t="s">
        <v>288</v>
      </c>
      <c r="C146" t="s">
        <v>318</v>
      </c>
      <c r="D146" t="s">
        <v>199</v>
      </c>
      <c r="E146">
        <v>1</v>
      </c>
    </row>
    <row r="147" spans="2:10">
      <c r="B147" t="s">
        <v>288</v>
      </c>
      <c r="C147" t="s">
        <v>319</v>
      </c>
      <c r="D147" t="s">
        <v>199</v>
      </c>
      <c r="E147">
        <v>1</v>
      </c>
    </row>
    <row r="148" spans="2:10">
      <c r="B148" t="s">
        <v>288</v>
      </c>
      <c r="C148" t="s">
        <v>320</v>
      </c>
      <c r="D148" t="s">
        <v>199</v>
      </c>
      <c r="E148">
        <v>1</v>
      </c>
    </row>
    <row r="149" spans="2:10">
      <c r="B149" t="s">
        <v>288</v>
      </c>
      <c r="C149" t="s">
        <v>321</v>
      </c>
      <c r="D149" t="s">
        <v>199</v>
      </c>
      <c r="E149">
        <v>1</v>
      </c>
    </row>
    <row r="150" spans="2:10">
      <c r="B150" t="s">
        <v>288</v>
      </c>
      <c r="C150" t="s">
        <v>322</v>
      </c>
      <c r="D150" t="s">
        <v>201</v>
      </c>
      <c r="E150">
        <v>1</v>
      </c>
    </row>
    <row r="151" spans="2:10">
      <c r="B151" t="s">
        <v>288</v>
      </c>
      <c r="C151" t="s">
        <v>323</v>
      </c>
      <c r="D151" t="s">
        <v>199</v>
      </c>
      <c r="E151">
        <v>1</v>
      </c>
    </row>
    <row r="152" spans="2:10">
      <c r="B152" t="s">
        <v>288</v>
      </c>
      <c r="C152" t="s">
        <v>324</v>
      </c>
      <c r="D152" t="s">
        <v>201</v>
      </c>
      <c r="E152">
        <v>1</v>
      </c>
    </row>
    <row r="153" spans="2:10">
      <c r="B153" t="s">
        <v>288</v>
      </c>
      <c r="C153" t="s">
        <v>325</v>
      </c>
      <c r="D153" t="s">
        <v>201</v>
      </c>
      <c r="E153">
        <v>1</v>
      </c>
    </row>
    <row r="154" spans="2:10">
      <c r="B154" t="s">
        <v>288</v>
      </c>
      <c r="C154" t="s">
        <v>326</v>
      </c>
      <c r="D154" t="s">
        <v>199</v>
      </c>
      <c r="E154">
        <v>1</v>
      </c>
    </row>
    <row r="156" spans="2:10">
      <c r="H156" s="8" t="str">
        <f>B157</f>
        <v>2F</v>
      </c>
    </row>
    <row r="157" spans="2:10">
      <c r="B157" t="s">
        <v>327</v>
      </c>
      <c r="C157" t="s">
        <v>328</v>
      </c>
      <c r="D157" t="s">
        <v>164</v>
      </c>
      <c r="E157">
        <v>1</v>
      </c>
      <c r="H157" s="8" t="s">
        <v>165</v>
      </c>
      <c r="I157" s="8"/>
      <c r="J157" s="8">
        <f>COUNTIF($D$157:$D$189,H157)</f>
        <v>10</v>
      </c>
    </row>
    <row r="158" spans="2:10">
      <c r="B158" t="s">
        <v>327</v>
      </c>
      <c r="C158" t="s">
        <v>329</v>
      </c>
      <c r="D158" t="s">
        <v>164</v>
      </c>
      <c r="E158">
        <v>1</v>
      </c>
      <c r="H158" s="8" t="s">
        <v>168</v>
      </c>
      <c r="I158" s="8"/>
      <c r="J158" s="8">
        <f t="shared" ref="J158:J166" si="4">COUNTIF($D$157:$D$189,H158)</f>
        <v>2</v>
      </c>
    </row>
    <row r="159" spans="2:10">
      <c r="B159" t="s">
        <v>327</v>
      </c>
      <c r="C159" t="s">
        <v>330</v>
      </c>
      <c r="D159" t="s">
        <v>164</v>
      </c>
      <c r="E159">
        <v>1</v>
      </c>
      <c r="H159" s="8" t="s">
        <v>164</v>
      </c>
      <c r="I159" s="8"/>
      <c r="J159" s="8">
        <f t="shared" si="4"/>
        <v>6</v>
      </c>
    </row>
    <row r="160" spans="2:10">
      <c r="B160" t="s">
        <v>327</v>
      </c>
      <c r="C160" t="s">
        <v>331</v>
      </c>
      <c r="D160" t="s">
        <v>164</v>
      </c>
      <c r="E160">
        <v>1</v>
      </c>
      <c r="H160" s="8" t="s">
        <v>167</v>
      </c>
      <c r="I160" s="8"/>
      <c r="J160" s="8">
        <f t="shared" si="4"/>
        <v>2</v>
      </c>
    </row>
    <row r="161" spans="2:10">
      <c r="B161" t="s">
        <v>327</v>
      </c>
      <c r="C161" t="s">
        <v>332</v>
      </c>
      <c r="D161" t="s">
        <v>164</v>
      </c>
      <c r="E161">
        <v>1</v>
      </c>
      <c r="H161" s="8" t="s">
        <v>173</v>
      </c>
      <c r="I161" s="8"/>
      <c r="J161" s="8">
        <f t="shared" si="4"/>
        <v>4</v>
      </c>
    </row>
    <row r="162" spans="2:10">
      <c r="B162" t="s">
        <v>327</v>
      </c>
      <c r="C162" t="s">
        <v>333</v>
      </c>
      <c r="D162" t="s">
        <v>199</v>
      </c>
      <c r="E162">
        <v>1</v>
      </c>
      <c r="H162" s="8" t="s">
        <v>175</v>
      </c>
      <c r="I162" s="8"/>
      <c r="J162" s="8">
        <f t="shared" si="4"/>
        <v>7</v>
      </c>
    </row>
    <row r="163" spans="2:10">
      <c r="B163" t="s">
        <v>327</v>
      </c>
      <c r="C163" t="s">
        <v>334</v>
      </c>
      <c r="D163" t="s">
        <v>199</v>
      </c>
      <c r="E163">
        <v>1</v>
      </c>
      <c r="H163" s="8" t="s">
        <v>177</v>
      </c>
      <c r="I163" s="8"/>
      <c r="J163" s="8">
        <f t="shared" si="4"/>
        <v>2</v>
      </c>
    </row>
    <row r="164" spans="2:10">
      <c r="B164" t="s">
        <v>327</v>
      </c>
      <c r="C164" t="s">
        <v>335</v>
      </c>
      <c r="D164" t="s">
        <v>199</v>
      </c>
      <c r="E164">
        <v>1</v>
      </c>
      <c r="H164" s="8" t="s">
        <v>179</v>
      </c>
      <c r="I164" s="8"/>
      <c r="J164" s="8">
        <f t="shared" si="4"/>
        <v>0</v>
      </c>
    </row>
    <row r="165" spans="2:10">
      <c r="B165" t="s">
        <v>327</v>
      </c>
      <c r="C165" t="s">
        <v>336</v>
      </c>
      <c r="D165" t="s">
        <v>199</v>
      </c>
      <c r="E165">
        <v>1</v>
      </c>
      <c r="H165" s="8" t="s">
        <v>181</v>
      </c>
      <c r="I165" s="8"/>
      <c r="J165" s="8">
        <f t="shared" si="4"/>
        <v>0</v>
      </c>
    </row>
    <row r="166" spans="2:10">
      <c r="B166" t="s">
        <v>327</v>
      </c>
      <c r="C166" t="s">
        <v>337</v>
      </c>
      <c r="D166" t="s">
        <v>199</v>
      </c>
      <c r="E166">
        <v>1</v>
      </c>
      <c r="H166" s="8" t="s">
        <v>183</v>
      </c>
      <c r="I166" s="8"/>
      <c r="J166" s="8">
        <f t="shared" si="4"/>
        <v>0</v>
      </c>
    </row>
    <row r="167" spans="2:10">
      <c r="B167" t="s">
        <v>327</v>
      </c>
      <c r="C167" t="s">
        <v>338</v>
      </c>
      <c r="D167" t="s">
        <v>199</v>
      </c>
      <c r="E167">
        <v>1</v>
      </c>
    </row>
    <row r="168" spans="2:10">
      <c r="B168" t="s">
        <v>327</v>
      </c>
      <c r="C168" t="s">
        <v>339</v>
      </c>
      <c r="D168" t="s">
        <v>196</v>
      </c>
      <c r="E168">
        <v>1</v>
      </c>
    </row>
    <row r="169" spans="2:10">
      <c r="B169" t="s">
        <v>327</v>
      </c>
      <c r="C169" t="s">
        <v>340</v>
      </c>
      <c r="D169" t="s">
        <v>196</v>
      </c>
      <c r="E169">
        <v>1</v>
      </c>
    </row>
    <row r="170" spans="2:10">
      <c r="B170" t="s">
        <v>327</v>
      </c>
      <c r="C170" t="s">
        <v>341</v>
      </c>
      <c r="D170" t="s">
        <v>199</v>
      </c>
      <c r="E170">
        <v>1</v>
      </c>
    </row>
    <row r="171" spans="2:10">
      <c r="B171" t="s">
        <v>327</v>
      </c>
      <c r="C171" t="s">
        <v>342</v>
      </c>
      <c r="D171" t="s">
        <v>199</v>
      </c>
      <c r="E171">
        <v>1</v>
      </c>
    </row>
    <row r="172" spans="2:10">
      <c r="B172" t="s">
        <v>327</v>
      </c>
      <c r="C172" t="s">
        <v>343</v>
      </c>
      <c r="D172" t="s">
        <v>199</v>
      </c>
      <c r="E172">
        <v>1</v>
      </c>
    </row>
    <row r="173" spans="2:10">
      <c r="B173" t="s">
        <v>327</v>
      </c>
      <c r="C173" t="s">
        <v>344</v>
      </c>
      <c r="D173" t="s">
        <v>201</v>
      </c>
      <c r="E173">
        <v>1</v>
      </c>
    </row>
    <row r="174" spans="2:10">
      <c r="B174" t="s">
        <v>327</v>
      </c>
      <c r="C174" t="s">
        <v>345</v>
      </c>
      <c r="D174" t="s">
        <v>201</v>
      </c>
      <c r="E174">
        <v>1</v>
      </c>
    </row>
    <row r="175" spans="2:10">
      <c r="B175" t="s">
        <v>327</v>
      </c>
      <c r="C175" t="s">
        <v>346</v>
      </c>
      <c r="D175" t="s">
        <v>175</v>
      </c>
      <c r="E175">
        <v>1</v>
      </c>
    </row>
    <row r="176" spans="2:10">
      <c r="B176" t="s">
        <v>327</v>
      </c>
      <c r="C176" t="s">
        <v>347</v>
      </c>
      <c r="D176" t="s">
        <v>194</v>
      </c>
      <c r="E176">
        <v>1</v>
      </c>
    </row>
    <row r="177" spans="2:8">
      <c r="B177" t="s">
        <v>327</v>
      </c>
      <c r="C177" t="s">
        <v>348</v>
      </c>
      <c r="D177" t="s">
        <v>175</v>
      </c>
      <c r="E177">
        <v>1</v>
      </c>
    </row>
    <row r="178" spans="2:8">
      <c r="B178" t="s">
        <v>327</v>
      </c>
      <c r="C178" t="s">
        <v>349</v>
      </c>
      <c r="D178" t="s">
        <v>173</v>
      </c>
      <c r="E178">
        <v>1</v>
      </c>
    </row>
    <row r="179" spans="2:8">
      <c r="B179" t="s">
        <v>327</v>
      </c>
      <c r="C179" t="s">
        <v>350</v>
      </c>
      <c r="D179" t="s">
        <v>199</v>
      </c>
      <c r="E179">
        <v>1</v>
      </c>
    </row>
    <row r="180" spans="2:8">
      <c r="B180" t="s">
        <v>327</v>
      </c>
      <c r="C180" t="s">
        <v>351</v>
      </c>
      <c r="D180" t="s">
        <v>175</v>
      </c>
      <c r="E180">
        <v>1</v>
      </c>
    </row>
    <row r="181" spans="2:8">
      <c r="B181" t="s">
        <v>327</v>
      </c>
      <c r="C181" t="s">
        <v>352</v>
      </c>
      <c r="D181" t="s">
        <v>173</v>
      </c>
      <c r="E181">
        <v>1</v>
      </c>
    </row>
    <row r="182" spans="2:8">
      <c r="B182" t="s">
        <v>327</v>
      </c>
      <c r="C182" t="s">
        <v>353</v>
      </c>
      <c r="D182" t="s">
        <v>175</v>
      </c>
      <c r="E182">
        <v>1</v>
      </c>
    </row>
    <row r="183" spans="2:8">
      <c r="B183" t="s">
        <v>327</v>
      </c>
      <c r="C183" t="s">
        <v>354</v>
      </c>
      <c r="D183" t="s">
        <v>173</v>
      </c>
      <c r="E183">
        <v>1</v>
      </c>
    </row>
    <row r="184" spans="2:8">
      <c r="B184" t="s">
        <v>327</v>
      </c>
      <c r="C184" t="s">
        <v>355</v>
      </c>
      <c r="D184" t="s">
        <v>173</v>
      </c>
      <c r="E184">
        <v>1</v>
      </c>
    </row>
    <row r="185" spans="2:8">
      <c r="B185" t="s">
        <v>327</v>
      </c>
      <c r="C185" t="s">
        <v>356</v>
      </c>
      <c r="D185" t="s">
        <v>194</v>
      </c>
      <c r="E185">
        <v>1</v>
      </c>
    </row>
    <row r="186" spans="2:8">
      <c r="B186" t="s">
        <v>327</v>
      </c>
      <c r="C186" t="s">
        <v>357</v>
      </c>
      <c r="D186" t="s">
        <v>175</v>
      </c>
      <c r="E186">
        <v>1</v>
      </c>
    </row>
    <row r="187" spans="2:8">
      <c r="B187" t="s">
        <v>327</v>
      </c>
      <c r="C187" t="s">
        <v>358</v>
      </c>
      <c r="D187" t="s">
        <v>175</v>
      </c>
      <c r="E187">
        <v>1</v>
      </c>
    </row>
    <row r="188" spans="2:8">
      <c r="B188" t="s">
        <v>327</v>
      </c>
      <c r="C188" t="s">
        <v>359</v>
      </c>
      <c r="D188" t="s">
        <v>164</v>
      </c>
      <c r="E188">
        <v>1</v>
      </c>
    </row>
    <row r="189" spans="2:8">
      <c r="B189" t="s">
        <v>327</v>
      </c>
      <c r="C189" t="s">
        <v>360</v>
      </c>
      <c r="D189" t="s">
        <v>175</v>
      </c>
      <c r="E189">
        <v>1</v>
      </c>
    </row>
    <row r="192" spans="2:8">
      <c r="B192" t="s">
        <v>361</v>
      </c>
      <c r="C192" t="s">
        <v>362</v>
      </c>
      <c r="D192" t="s">
        <v>196</v>
      </c>
      <c r="E192">
        <v>1</v>
      </c>
      <c r="H192" s="8" t="str">
        <f>B193</f>
        <v>RF</v>
      </c>
    </row>
    <row r="193" spans="2:10">
      <c r="B193" t="s">
        <v>361</v>
      </c>
      <c r="C193" t="s">
        <v>363</v>
      </c>
      <c r="D193" t="s">
        <v>196</v>
      </c>
      <c r="E193">
        <v>1</v>
      </c>
      <c r="H193" s="8" t="s">
        <v>165</v>
      </c>
      <c r="I193" s="8"/>
      <c r="J193" s="8">
        <f>COUNTIF($D$192:$D$193,H193)</f>
        <v>0</v>
      </c>
    </row>
    <row r="194" spans="2:10">
      <c r="H194" s="8" t="s">
        <v>168</v>
      </c>
      <c r="I194" s="8"/>
      <c r="J194" s="8">
        <f t="shared" ref="J194:J202" si="5">COUNTIF($D$192:$D$193,H194)</f>
        <v>0</v>
      </c>
    </row>
    <row r="195" spans="2:10">
      <c r="H195" s="8" t="s">
        <v>164</v>
      </c>
      <c r="I195" s="8"/>
      <c r="J195" s="8">
        <f t="shared" si="5"/>
        <v>0</v>
      </c>
    </row>
    <row r="196" spans="2:10">
      <c r="H196" s="8" t="s">
        <v>167</v>
      </c>
      <c r="I196" s="8"/>
      <c r="J196" s="8">
        <f t="shared" si="5"/>
        <v>0</v>
      </c>
    </row>
    <row r="197" spans="2:10">
      <c r="H197" s="8" t="s">
        <v>173</v>
      </c>
      <c r="I197" s="8"/>
      <c r="J197" s="8">
        <f t="shared" si="5"/>
        <v>0</v>
      </c>
    </row>
    <row r="198" spans="2:10">
      <c r="H198" s="8" t="s">
        <v>175</v>
      </c>
      <c r="I198" s="8"/>
      <c r="J198" s="8">
        <f t="shared" si="5"/>
        <v>0</v>
      </c>
    </row>
    <row r="199" spans="2:10">
      <c r="H199" s="8" t="s">
        <v>177</v>
      </c>
      <c r="I199" s="8"/>
      <c r="J199" s="8">
        <f t="shared" si="5"/>
        <v>2</v>
      </c>
    </row>
    <row r="200" spans="2:10">
      <c r="H200" s="8" t="s">
        <v>179</v>
      </c>
      <c r="I200" s="8"/>
      <c r="J200" s="8">
        <f t="shared" si="5"/>
        <v>0</v>
      </c>
    </row>
    <row r="201" spans="2:10">
      <c r="H201" s="8" t="s">
        <v>181</v>
      </c>
      <c r="I201" s="8"/>
      <c r="J201" s="8">
        <f t="shared" si="5"/>
        <v>0</v>
      </c>
    </row>
    <row r="202" spans="2:10">
      <c r="H202" s="8" t="s">
        <v>183</v>
      </c>
      <c r="I202" s="8"/>
      <c r="J202" s="8">
        <f t="shared" si="5"/>
        <v>0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J75"/>
  <sheetViews>
    <sheetView workbookViewId="0">
      <selection activeCell="C90" sqref="C90"/>
    </sheetView>
  </sheetViews>
  <sheetFormatPr defaultRowHeight="16.5"/>
  <cols>
    <col min="4" max="4" width="30.25" bestFit="1" customWidth="1"/>
    <col min="8" max="8" width="32.5" bestFit="1" customWidth="1"/>
  </cols>
  <sheetData>
    <row r="4" spans="2:10">
      <c r="H4" s="6" t="str">
        <f>B5</f>
        <v>GF</v>
      </c>
    </row>
    <row r="5" spans="2:10">
      <c r="B5" t="s">
        <v>364</v>
      </c>
      <c r="C5" t="s">
        <v>365</v>
      </c>
      <c r="D5" t="s">
        <v>366</v>
      </c>
      <c r="H5" s="8" t="s">
        <v>367</v>
      </c>
      <c r="I5" s="8"/>
      <c r="J5" s="8">
        <f>COUNTIF($D$5:$D$29,H5)</f>
        <v>13</v>
      </c>
    </row>
    <row r="6" spans="2:10">
      <c r="D6" t="s">
        <v>368</v>
      </c>
      <c r="H6" s="8" t="s">
        <v>369</v>
      </c>
      <c r="I6" s="8"/>
      <c r="J6" s="8">
        <f t="shared" ref="J6:J9" si="0">COUNTIF($D$5:$D$29,H6)</f>
        <v>3</v>
      </c>
    </row>
    <row r="7" spans="2:10">
      <c r="D7" t="s">
        <v>368</v>
      </c>
      <c r="H7" s="8" t="s">
        <v>370</v>
      </c>
      <c r="I7" s="8"/>
      <c r="J7" s="8">
        <f t="shared" si="0"/>
        <v>3</v>
      </c>
    </row>
    <row r="8" spans="2:10">
      <c r="D8" t="s">
        <v>368</v>
      </c>
      <c r="H8" s="8" t="s">
        <v>371</v>
      </c>
      <c r="I8" s="8"/>
      <c r="J8" s="8">
        <f t="shared" si="0"/>
        <v>6</v>
      </c>
    </row>
    <row r="9" spans="2:10">
      <c r="D9" t="s">
        <v>368</v>
      </c>
      <c r="H9" s="8" t="s">
        <v>372</v>
      </c>
      <c r="I9" s="8"/>
      <c r="J9" s="8">
        <f t="shared" si="0"/>
        <v>0</v>
      </c>
    </row>
    <row r="10" spans="2:10">
      <c r="D10" t="s">
        <v>368</v>
      </c>
      <c r="H10" s="8"/>
      <c r="I10" s="8"/>
      <c r="J10" s="8"/>
    </row>
    <row r="11" spans="2:10">
      <c r="D11" t="s">
        <v>368</v>
      </c>
    </row>
    <row r="12" spans="2:10">
      <c r="D12" t="s">
        <v>368</v>
      </c>
    </row>
    <row r="13" spans="2:10">
      <c r="D13" t="s">
        <v>368</v>
      </c>
    </row>
    <row r="14" spans="2:10">
      <c r="D14" t="s">
        <v>368</v>
      </c>
    </row>
    <row r="15" spans="2:10">
      <c r="D15" t="s">
        <v>368</v>
      </c>
    </row>
    <row r="16" spans="2:10">
      <c r="D16" t="s">
        <v>369</v>
      </c>
    </row>
    <row r="17" spans="2:10">
      <c r="D17" t="s">
        <v>370</v>
      </c>
    </row>
    <row r="18" spans="2:10">
      <c r="D18" t="s">
        <v>370</v>
      </c>
    </row>
    <row r="19" spans="2:10">
      <c r="D19" t="s">
        <v>370</v>
      </c>
    </row>
    <row r="20" spans="2:10">
      <c r="D20" t="s">
        <v>369</v>
      </c>
    </row>
    <row r="21" spans="2:10">
      <c r="D21" t="s">
        <v>368</v>
      </c>
    </row>
    <row r="22" spans="2:10">
      <c r="D22" t="s">
        <v>368</v>
      </c>
    </row>
    <row r="23" spans="2:10">
      <c r="D23" t="s">
        <v>371</v>
      </c>
    </row>
    <row r="24" spans="2:10">
      <c r="D24" t="s">
        <v>371</v>
      </c>
    </row>
    <row r="25" spans="2:10">
      <c r="D25" t="s">
        <v>371</v>
      </c>
    </row>
    <row r="26" spans="2:10">
      <c r="D26" t="s">
        <v>371</v>
      </c>
    </row>
    <row r="27" spans="2:10">
      <c r="D27" t="s">
        <v>371</v>
      </c>
    </row>
    <row r="28" spans="2:10">
      <c r="D28" t="s">
        <v>371</v>
      </c>
    </row>
    <row r="29" spans="2:10">
      <c r="D29" t="s">
        <v>369</v>
      </c>
    </row>
    <row r="31" spans="2:10">
      <c r="H31" s="6" t="str">
        <f>B32</f>
        <v>1F</v>
      </c>
    </row>
    <row r="32" spans="2:10">
      <c r="B32" t="s">
        <v>288</v>
      </c>
      <c r="C32" t="s">
        <v>373</v>
      </c>
      <c r="D32" t="s">
        <v>369</v>
      </c>
      <c r="H32" s="8" t="s">
        <v>366</v>
      </c>
      <c r="I32" s="8"/>
      <c r="J32" s="8">
        <f>COUNTIF($D$32:$D$52,H32)</f>
        <v>0</v>
      </c>
    </row>
    <row r="33" spans="4:10">
      <c r="D33" t="s">
        <v>369</v>
      </c>
      <c r="H33" s="8" t="s">
        <v>369</v>
      </c>
      <c r="I33" s="8"/>
      <c r="J33" s="8">
        <f t="shared" ref="J33:J36" si="1">COUNTIF($D$32:$D$52,H33)</f>
        <v>6</v>
      </c>
    </row>
    <row r="34" spans="4:10">
      <c r="D34" t="s">
        <v>371</v>
      </c>
      <c r="H34" s="8" t="s">
        <v>370</v>
      </c>
      <c r="I34" s="8"/>
      <c r="J34" s="8">
        <f t="shared" si="1"/>
        <v>1</v>
      </c>
    </row>
    <row r="35" spans="4:10">
      <c r="D35" t="s">
        <v>371</v>
      </c>
      <c r="H35" s="8" t="s">
        <v>371</v>
      </c>
      <c r="I35" s="8"/>
      <c r="J35" s="8">
        <f t="shared" si="1"/>
        <v>14</v>
      </c>
    </row>
    <row r="36" spans="4:10">
      <c r="D36" t="s">
        <v>371</v>
      </c>
      <c r="H36" s="8" t="s">
        <v>372</v>
      </c>
      <c r="I36" s="8"/>
      <c r="J36" s="8">
        <f t="shared" si="1"/>
        <v>0</v>
      </c>
    </row>
    <row r="37" spans="4:10">
      <c r="D37" t="s">
        <v>371</v>
      </c>
      <c r="H37" s="8"/>
      <c r="I37" s="8"/>
      <c r="J37" s="8"/>
    </row>
    <row r="38" spans="4:10">
      <c r="D38" t="s">
        <v>369</v>
      </c>
    </row>
    <row r="39" spans="4:10">
      <c r="D39" t="s">
        <v>371</v>
      </c>
    </row>
    <row r="40" spans="4:10">
      <c r="D40" t="s">
        <v>371</v>
      </c>
    </row>
    <row r="41" spans="4:10">
      <c r="D41" t="s">
        <v>371</v>
      </c>
    </row>
    <row r="42" spans="4:10">
      <c r="D42" t="s">
        <v>371</v>
      </c>
    </row>
    <row r="43" spans="4:10">
      <c r="D43" t="s">
        <v>371</v>
      </c>
    </row>
    <row r="44" spans="4:10">
      <c r="D44" t="s">
        <v>371</v>
      </c>
    </row>
    <row r="45" spans="4:10">
      <c r="D45" t="s">
        <v>371</v>
      </c>
    </row>
    <row r="46" spans="4:10">
      <c r="D46" t="s">
        <v>369</v>
      </c>
    </row>
    <row r="47" spans="4:10">
      <c r="D47" t="s">
        <v>370</v>
      </c>
    </row>
    <row r="48" spans="4:10">
      <c r="D48" t="s">
        <v>374</v>
      </c>
    </row>
    <row r="49" spans="2:10">
      <c r="D49" t="s">
        <v>369</v>
      </c>
    </row>
    <row r="50" spans="2:10">
      <c r="D50" t="s">
        <v>369</v>
      </c>
    </row>
    <row r="51" spans="2:10">
      <c r="D51" t="s">
        <v>371</v>
      </c>
    </row>
    <row r="52" spans="2:10">
      <c r="D52" t="s">
        <v>371</v>
      </c>
    </row>
    <row r="54" spans="2:10">
      <c r="H54" s="6" t="str">
        <f>B55</f>
        <v>2F</v>
      </c>
    </row>
    <row r="55" spans="2:10">
      <c r="B55" t="s">
        <v>327</v>
      </c>
      <c r="C55" t="s">
        <v>375</v>
      </c>
      <c r="D55" t="s">
        <v>369</v>
      </c>
      <c r="H55" s="8" t="s">
        <v>376</v>
      </c>
      <c r="I55" s="8"/>
      <c r="J55" s="8">
        <f>COUNTIF($D$55:$D$75,H55)</f>
        <v>0</v>
      </c>
    </row>
    <row r="56" spans="2:10">
      <c r="D56" t="s">
        <v>371</v>
      </c>
      <c r="H56" s="8" t="s">
        <v>369</v>
      </c>
      <c r="I56" s="8"/>
      <c r="J56" s="8">
        <f t="shared" ref="J56:J59" si="2">COUNTIF($D$55:$D$75,H56)</f>
        <v>3</v>
      </c>
    </row>
    <row r="57" spans="2:10">
      <c r="D57" t="s">
        <v>371</v>
      </c>
      <c r="H57" s="8" t="s">
        <v>370</v>
      </c>
      <c r="I57" s="8"/>
      <c r="J57" s="8">
        <f t="shared" si="2"/>
        <v>0</v>
      </c>
    </row>
    <row r="58" spans="2:10">
      <c r="D58" t="s">
        <v>371</v>
      </c>
      <c r="H58" s="8" t="s">
        <v>371</v>
      </c>
      <c r="I58" s="8"/>
      <c r="J58" s="8">
        <f t="shared" si="2"/>
        <v>15</v>
      </c>
    </row>
    <row r="59" spans="2:10">
      <c r="D59" t="s">
        <v>371</v>
      </c>
      <c r="H59" s="8" t="s">
        <v>372</v>
      </c>
      <c r="I59" s="8"/>
      <c r="J59" s="8">
        <f t="shared" si="2"/>
        <v>3</v>
      </c>
    </row>
    <row r="60" spans="2:10">
      <c r="D60" t="s">
        <v>371</v>
      </c>
      <c r="H60" s="8"/>
      <c r="I60" s="8"/>
      <c r="J60" s="8"/>
    </row>
    <row r="61" spans="2:10">
      <c r="D61" t="s">
        <v>369</v>
      </c>
    </row>
    <row r="62" spans="2:10">
      <c r="D62" t="s">
        <v>371</v>
      </c>
    </row>
    <row r="63" spans="2:10">
      <c r="D63" t="s">
        <v>371</v>
      </c>
    </row>
    <row r="64" spans="2:10">
      <c r="D64" t="s">
        <v>371</v>
      </c>
    </row>
    <row r="65" spans="4:4">
      <c r="D65" t="s">
        <v>371</v>
      </c>
    </row>
    <row r="66" spans="4:4">
      <c r="D66" t="s">
        <v>371</v>
      </c>
    </row>
    <row r="67" spans="4:4">
      <c r="D67" t="s">
        <v>371</v>
      </c>
    </row>
    <row r="68" spans="4:4">
      <c r="D68" t="s">
        <v>371</v>
      </c>
    </row>
    <row r="69" spans="4:4">
      <c r="D69" t="s">
        <v>371</v>
      </c>
    </row>
    <row r="70" spans="4:4">
      <c r="D70" t="s">
        <v>371</v>
      </c>
    </row>
    <row r="71" spans="4:4">
      <c r="D71" t="s">
        <v>372</v>
      </c>
    </row>
    <row r="72" spans="4:4">
      <c r="D72" t="s">
        <v>372</v>
      </c>
    </row>
    <row r="73" spans="4:4">
      <c r="D73" t="s">
        <v>372</v>
      </c>
    </row>
    <row r="74" spans="4:4">
      <c r="D74" t="s">
        <v>371</v>
      </c>
    </row>
    <row r="75" spans="4:4">
      <c r="D75" t="s">
        <v>369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Int Wall</vt:lpstr>
      <vt:lpstr>Door</vt:lpstr>
      <vt:lpstr>Window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HEC</dc:creator>
  <cp:lastModifiedBy>HEC</cp:lastModifiedBy>
  <dcterms:created xsi:type="dcterms:W3CDTF">2022-07-22T09:28:40Z</dcterms:created>
  <dcterms:modified xsi:type="dcterms:W3CDTF">2022-07-22T09:28:50Z</dcterms:modified>
</cp:coreProperties>
</file>